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3.xml" ContentType="application/vnd.ms-excel.controlproperties+xml"/>
  <Override PartName="/xl/drawings/drawing7.xml" ContentType="application/vnd.openxmlformats-officedocument.drawing+xml"/>
  <Override PartName="/xl/ctrlProps/ctrlProp4.xml" ContentType="application/vnd.ms-excel.controlpropertie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N:\BA-Daten\Statistik\4803_Produkte\05_LST_II\214367_Bildung_Teilhabe\"/>
    </mc:Choice>
  </mc:AlternateContent>
  <bookViews>
    <workbookView xWindow="360" yWindow="45" windowWidth="19440" windowHeight="10365" tabRatio="852" firstSheet="3" activeTab="3"/>
  </bookViews>
  <sheets>
    <sheet name="Datenbasis" sheetId="8" state="veryHidden" r:id="rId1"/>
    <sheet name="Zwischentabelle_Leistung" sheetId="23" state="veryHidden" r:id="rId2"/>
    <sheet name="Zwischentabelle_Alter" sheetId="10" state="veryHidden" r:id="rId3"/>
    <sheet name="Deckblatt" sheetId="41" r:id="rId4"/>
    <sheet name="Impressum" sheetId="42" r:id="rId5"/>
    <sheet name="Inhaltsverzeichnis" sheetId="17" r:id="rId6"/>
    <sheet name="1 Altersgruppen" sheetId="14" r:id="rId7"/>
    <sheet name="2 Leistungsarten" sheetId="12" r:id="rId8"/>
    <sheet name="Methodische Hinweise" sheetId="38" r:id="rId9"/>
    <sheet name="Hintergrund-Info" sheetId="29" r:id="rId10"/>
    <sheet name="Statistik-Infoseite" sheetId="43" r:id="rId11"/>
  </sheets>
  <externalReferences>
    <externalReference r:id="rId12"/>
    <externalReference r:id="rId13"/>
  </externalReferences>
  <definedNames>
    <definedName name="_xlnm._FilterDatabase" localSheetId="6" hidden="1">'1 Altersgruppen'!$A$14:$B$14</definedName>
    <definedName name="_xlnm._FilterDatabase" localSheetId="7" hidden="1">'2 Leistungsarten'!$A$13:$B$13</definedName>
    <definedName name="_xlnm._FilterDatabase" localSheetId="0" hidden="1">Datenbasis!$A$1:$CA$422</definedName>
    <definedName name="DM">1.95583</definedName>
    <definedName name="_xlnm.Print_Area" localSheetId="0">Datenbasis!$A$1:$CE$422</definedName>
    <definedName name="_xlnm.Print_Area" localSheetId="9">'Hintergrund-Info'!$A$1:$E$26</definedName>
    <definedName name="_xlnm.Print_Area" localSheetId="4">Impressum!$A$1:$F$51</definedName>
    <definedName name="_xlnm.Print_Area" localSheetId="5">Inhaltsverzeichnis!$A$1:$F$22</definedName>
    <definedName name="_xlnm.Print_Area" localSheetId="8">'Methodische Hinweise'!$A$1:$H$96</definedName>
    <definedName name="_xlnm.Print_Area" localSheetId="10">'Statistik-Infoseite'!$A$1:$G$37</definedName>
    <definedName name="_xlnm.Print_Titles" localSheetId="6">'1 Altersgruppen'!$1:$14</definedName>
    <definedName name="_xlnm.Print_Titles" localSheetId="7">'2 Leistungsarten'!$1:$13</definedName>
    <definedName name="_xlnm.Print_Titles" localSheetId="0">Datenbasis!$A:$B,Datenbasis!$1:$2</definedName>
    <definedName name="_xlnm.Print_Titles" localSheetId="8">'Methodische Hinweise'!$1:$6</definedName>
    <definedName name="EUR">1</definedName>
    <definedName name="Profil.der.Hilfeempfänger">[1]E_6_1_Deutschland!$D$3</definedName>
    <definedName name="rngBerichtsmonat">'[2]EA 1'!$C$11</definedName>
    <definedName name="rngWährung">'[2]EA 1'!$J$11</definedName>
  </definedNames>
  <calcPr calcId="162913"/>
</workbook>
</file>

<file path=xl/calcChain.xml><?xml version="1.0" encoding="utf-8"?>
<calcChain xmlns="http://schemas.openxmlformats.org/spreadsheetml/2006/main">
  <c r="A5" i="12" l="1"/>
  <c r="A5" i="14"/>
  <c r="CD2" i="8" l="1"/>
  <c r="CD22" i="8"/>
  <c r="CD23" i="8"/>
  <c r="CD24" i="8"/>
  <c r="CD25" i="8"/>
  <c r="CD26" i="8"/>
  <c r="CD27" i="8"/>
  <c r="CD28" i="8"/>
  <c r="CE22" i="8" l="1"/>
  <c r="CE28" i="8"/>
  <c r="CE24" i="8"/>
  <c r="CE27" i="8"/>
  <c r="CE26" i="8"/>
  <c r="CE25" i="8"/>
  <c r="CE23" i="8"/>
  <c r="L435" i="10" l="1"/>
  <c r="K435" i="10"/>
  <c r="J435" i="10"/>
  <c r="I435" i="10"/>
  <c r="H435" i="10"/>
  <c r="G435" i="10"/>
  <c r="F435" i="10"/>
  <c r="E435" i="10"/>
  <c r="L434" i="10"/>
  <c r="K434" i="10"/>
  <c r="J434" i="10"/>
  <c r="I434" i="10"/>
  <c r="H434" i="10"/>
  <c r="G434" i="10"/>
  <c r="F434" i="10"/>
  <c r="E434" i="10"/>
  <c r="L433" i="10"/>
  <c r="K433" i="10"/>
  <c r="J433" i="10"/>
  <c r="I433" i="10"/>
  <c r="H433" i="10"/>
  <c r="G433" i="10"/>
  <c r="F433" i="10"/>
  <c r="E433" i="10"/>
  <c r="L432" i="10"/>
  <c r="K432" i="10"/>
  <c r="J432" i="10"/>
  <c r="I432" i="10"/>
  <c r="H432" i="10"/>
  <c r="G432" i="10"/>
  <c r="F432" i="10"/>
  <c r="E432" i="10"/>
  <c r="L431" i="10"/>
  <c r="K431" i="10"/>
  <c r="J431" i="10"/>
  <c r="I431" i="10"/>
  <c r="H431" i="10"/>
  <c r="G431" i="10"/>
  <c r="F431" i="10"/>
  <c r="E431" i="10"/>
  <c r="L430" i="10"/>
  <c r="K430" i="10"/>
  <c r="J430" i="10"/>
  <c r="I430" i="10"/>
  <c r="H430" i="10"/>
  <c r="G430" i="10"/>
  <c r="F430" i="10"/>
  <c r="E430" i="10"/>
  <c r="L429" i="10"/>
  <c r="K429" i="10"/>
  <c r="J429" i="10"/>
  <c r="I429" i="10"/>
  <c r="H429" i="10"/>
  <c r="G429" i="10"/>
  <c r="F429" i="10"/>
  <c r="E429" i="10"/>
  <c r="L428" i="10"/>
  <c r="K428" i="10"/>
  <c r="J428" i="10"/>
  <c r="I428" i="10"/>
  <c r="H428" i="10"/>
  <c r="G428" i="10"/>
  <c r="F428" i="10"/>
  <c r="E428" i="10"/>
  <c r="L427" i="10"/>
  <c r="K427" i="10"/>
  <c r="J427" i="10"/>
  <c r="I427" i="10"/>
  <c r="H427" i="10"/>
  <c r="G427" i="10"/>
  <c r="F427" i="10"/>
  <c r="E427" i="10"/>
  <c r="L426" i="10"/>
  <c r="K426" i="10"/>
  <c r="J426" i="10"/>
  <c r="I426" i="10"/>
  <c r="H426" i="10"/>
  <c r="G426" i="10"/>
  <c r="F426" i="10"/>
  <c r="E426" i="10"/>
  <c r="L425" i="10"/>
  <c r="K425" i="10"/>
  <c r="J425" i="10"/>
  <c r="I425" i="10"/>
  <c r="H425" i="10"/>
  <c r="G425" i="10"/>
  <c r="F425" i="10"/>
  <c r="E425" i="10"/>
  <c r="L424" i="10"/>
  <c r="K424" i="10"/>
  <c r="J424" i="10"/>
  <c r="I424" i="10"/>
  <c r="H424" i="10"/>
  <c r="G424" i="10"/>
  <c r="F424" i="10"/>
  <c r="E424" i="10"/>
  <c r="L423" i="10"/>
  <c r="K423" i="10"/>
  <c r="J423" i="10"/>
  <c r="I423" i="10"/>
  <c r="H423" i="10"/>
  <c r="G423" i="10"/>
  <c r="F423" i="10"/>
  <c r="E423" i="10"/>
  <c r="L422" i="10"/>
  <c r="K422" i="10"/>
  <c r="J422" i="10"/>
  <c r="I422" i="10"/>
  <c r="H422" i="10"/>
  <c r="G422" i="10"/>
  <c r="F422" i="10"/>
  <c r="E422" i="10"/>
  <c r="L421" i="10"/>
  <c r="K421" i="10"/>
  <c r="J421" i="10"/>
  <c r="I421" i="10"/>
  <c r="H421" i="10"/>
  <c r="G421" i="10"/>
  <c r="F421" i="10"/>
  <c r="E421" i="10"/>
  <c r="L420" i="10"/>
  <c r="K420" i="10"/>
  <c r="J420" i="10"/>
  <c r="I420" i="10"/>
  <c r="H420" i="10"/>
  <c r="G420" i="10"/>
  <c r="F420" i="10"/>
  <c r="E420" i="10"/>
  <c r="L419" i="10"/>
  <c r="K419" i="10"/>
  <c r="J419" i="10"/>
  <c r="I419" i="10"/>
  <c r="H419" i="10"/>
  <c r="G419" i="10"/>
  <c r="F419" i="10"/>
  <c r="E419" i="10"/>
  <c r="L418" i="10"/>
  <c r="K418" i="10"/>
  <c r="J418" i="10"/>
  <c r="I418" i="10"/>
  <c r="H418" i="10"/>
  <c r="G418" i="10"/>
  <c r="F418" i="10"/>
  <c r="E418" i="10"/>
  <c r="L417" i="10"/>
  <c r="K417" i="10"/>
  <c r="J417" i="10"/>
  <c r="I417" i="10"/>
  <c r="H417" i="10"/>
  <c r="G417" i="10"/>
  <c r="F417" i="10"/>
  <c r="E417" i="10"/>
  <c r="L416" i="10"/>
  <c r="K416" i="10"/>
  <c r="J416" i="10"/>
  <c r="I416" i="10"/>
  <c r="H416" i="10"/>
  <c r="G416" i="10"/>
  <c r="F416" i="10"/>
  <c r="E416" i="10"/>
  <c r="L415" i="10"/>
  <c r="K415" i="10"/>
  <c r="J415" i="10"/>
  <c r="I415" i="10"/>
  <c r="H415" i="10"/>
  <c r="G415" i="10"/>
  <c r="F415" i="10"/>
  <c r="E415" i="10"/>
  <c r="L414" i="10"/>
  <c r="K414" i="10"/>
  <c r="J414" i="10"/>
  <c r="I414" i="10"/>
  <c r="H414" i="10"/>
  <c r="G414" i="10"/>
  <c r="F414" i="10"/>
  <c r="E414" i="10"/>
  <c r="L413" i="10"/>
  <c r="K413" i="10"/>
  <c r="J413" i="10"/>
  <c r="I413" i="10"/>
  <c r="H413" i="10"/>
  <c r="G413" i="10"/>
  <c r="F413" i="10"/>
  <c r="E413" i="10"/>
  <c r="L412" i="10"/>
  <c r="K412" i="10"/>
  <c r="J412" i="10"/>
  <c r="I412" i="10"/>
  <c r="H412" i="10"/>
  <c r="G412" i="10"/>
  <c r="F412" i="10"/>
  <c r="E412" i="10"/>
  <c r="L411" i="10"/>
  <c r="K411" i="10"/>
  <c r="J411" i="10"/>
  <c r="I411" i="10"/>
  <c r="H411" i="10"/>
  <c r="G411" i="10"/>
  <c r="F411" i="10"/>
  <c r="E411" i="10"/>
  <c r="L410" i="10"/>
  <c r="K410" i="10"/>
  <c r="J410" i="10"/>
  <c r="I410" i="10"/>
  <c r="H410" i="10"/>
  <c r="G410" i="10"/>
  <c r="F410" i="10"/>
  <c r="E410" i="10"/>
  <c r="L409" i="10"/>
  <c r="K409" i="10"/>
  <c r="J409" i="10"/>
  <c r="I409" i="10"/>
  <c r="H409" i="10"/>
  <c r="G409" i="10"/>
  <c r="F409" i="10"/>
  <c r="E409" i="10"/>
  <c r="L408" i="10"/>
  <c r="K408" i="10"/>
  <c r="J408" i="10"/>
  <c r="I408" i="10"/>
  <c r="H408" i="10"/>
  <c r="G408" i="10"/>
  <c r="F408" i="10"/>
  <c r="E408" i="10"/>
  <c r="L407" i="10"/>
  <c r="K407" i="10"/>
  <c r="J407" i="10"/>
  <c r="I407" i="10"/>
  <c r="H407" i="10"/>
  <c r="G407" i="10"/>
  <c r="F407" i="10"/>
  <c r="E407" i="10"/>
  <c r="L406" i="10"/>
  <c r="K406" i="10"/>
  <c r="J406" i="10"/>
  <c r="I406" i="10"/>
  <c r="H406" i="10"/>
  <c r="G406" i="10"/>
  <c r="F406" i="10"/>
  <c r="E406" i="10"/>
  <c r="L405" i="10"/>
  <c r="K405" i="10"/>
  <c r="J405" i="10"/>
  <c r="I405" i="10"/>
  <c r="H405" i="10"/>
  <c r="G405" i="10"/>
  <c r="F405" i="10"/>
  <c r="E405" i="10"/>
  <c r="L404" i="10"/>
  <c r="K404" i="10"/>
  <c r="J404" i="10"/>
  <c r="I404" i="10"/>
  <c r="H404" i="10"/>
  <c r="G404" i="10"/>
  <c r="F404" i="10"/>
  <c r="E404" i="10"/>
  <c r="L403" i="10"/>
  <c r="K403" i="10"/>
  <c r="J403" i="10"/>
  <c r="I403" i="10"/>
  <c r="H403" i="10"/>
  <c r="G403" i="10"/>
  <c r="F403" i="10"/>
  <c r="E403" i="10"/>
  <c r="L402" i="10"/>
  <c r="K402" i="10"/>
  <c r="J402" i="10"/>
  <c r="I402" i="10"/>
  <c r="H402" i="10"/>
  <c r="G402" i="10"/>
  <c r="F402" i="10"/>
  <c r="E402" i="10"/>
  <c r="L401" i="10"/>
  <c r="K401" i="10"/>
  <c r="J401" i="10"/>
  <c r="I401" i="10"/>
  <c r="H401" i="10"/>
  <c r="G401" i="10"/>
  <c r="F401" i="10"/>
  <c r="E401" i="10"/>
  <c r="L400" i="10"/>
  <c r="K400" i="10"/>
  <c r="J400" i="10"/>
  <c r="I400" i="10"/>
  <c r="H400" i="10"/>
  <c r="G400" i="10"/>
  <c r="F400" i="10"/>
  <c r="E400" i="10"/>
  <c r="L399" i="10"/>
  <c r="K399" i="10"/>
  <c r="J399" i="10"/>
  <c r="I399" i="10"/>
  <c r="H399" i="10"/>
  <c r="G399" i="10"/>
  <c r="F399" i="10"/>
  <c r="E399" i="10"/>
  <c r="L398" i="10"/>
  <c r="K398" i="10"/>
  <c r="J398" i="10"/>
  <c r="I398" i="10"/>
  <c r="H398" i="10"/>
  <c r="G398" i="10"/>
  <c r="F398" i="10"/>
  <c r="E398" i="10"/>
  <c r="L397" i="10"/>
  <c r="K397" i="10"/>
  <c r="J397" i="10"/>
  <c r="I397" i="10"/>
  <c r="H397" i="10"/>
  <c r="G397" i="10"/>
  <c r="F397" i="10"/>
  <c r="E397" i="10"/>
  <c r="L396" i="10"/>
  <c r="K396" i="10"/>
  <c r="J396" i="10"/>
  <c r="I396" i="10"/>
  <c r="H396" i="10"/>
  <c r="G396" i="10"/>
  <c r="F396" i="10"/>
  <c r="E396" i="10"/>
  <c r="L395" i="10"/>
  <c r="K395" i="10"/>
  <c r="J395" i="10"/>
  <c r="I395" i="10"/>
  <c r="H395" i="10"/>
  <c r="G395" i="10"/>
  <c r="F395" i="10"/>
  <c r="E395" i="10"/>
  <c r="L394" i="10"/>
  <c r="K394" i="10"/>
  <c r="J394" i="10"/>
  <c r="I394" i="10"/>
  <c r="H394" i="10"/>
  <c r="G394" i="10"/>
  <c r="F394" i="10"/>
  <c r="E394" i="10"/>
  <c r="L393" i="10"/>
  <c r="K393" i="10"/>
  <c r="J393" i="10"/>
  <c r="I393" i="10"/>
  <c r="H393" i="10"/>
  <c r="G393" i="10"/>
  <c r="F393" i="10"/>
  <c r="E393" i="10"/>
  <c r="L392" i="10"/>
  <c r="K392" i="10"/>
  <c r="J392" i="10"/>
  <c r="I392" i="10"/>
  <c r="H392" i="10"/>
  <c r="G392" i="10"/>
  <c r="F392" i="10"/>
  <c r="E392" i="10"/>
  <c r="L391" i="10"/>
  <c r="K391" i="10"/>
  <c r="J391" i="10"/>
  <c r="I391" i="10"/>
  <c r="H391" i="10"/>
  <c r="G391" i="10"/>
  <c r="F391" i="10"/>
  <c r="E391" i="10"/>
  <c r="L390" i="10"/>
  <c r="K390" i="10"/>
  <c r="J390" i="10"/>
  <c r="I390" i="10"/>
  <c r="H390" i="10"/>
  <c r="G390" i="10"/>
  <c r="F390" i="10"/>
  <c r="E390" i="10"/>
  <c r="L389" i="10"/>
  <c r="K389" i="10"/>
  <c r="J389" i="10"/>
  <c r="I389" i="10"/>
  <c r="H389" i="10"/>
  <c r="G389" i="10"/>
  <c r="F389" i="10"/>
  <c r="E389" i="10"/>
  <c r="L388" i="10"/>
  <c r="K388" i="10"/>
  <c r="J388" i="10"/>
  <c r="I388" i="10"/>
  <c r="H388" i="10"/>
  <c r="G388" i="10"/>
  <c r="F388" i="10"/>
  <c r="E388" i="10"/>
  <c r="L387" i="10"/>
  <c r="K387" i="10"/>
  <c r="J387" i="10"/>
  <c r="I387" i="10"/>
  <c r="H387" i="10"/>
  <c r="G387" i="10"/>
  <c r="F387" i="10"/>
  <c r="E387" i="10"/>
  <c r="L386" i="10"/>
  <c r="K386" i="10"/>
  <c r="J386" i="10"/>
  <c r="I386" i="10"/>
  <c r="H386" i="10"/>
  <c r="G386" i="10"/>
  <c r="F386" i="10"/>
  <c r="E386" i="10"/>
  <c r="L385" i="10"/>
  <c r="K385" i="10"/>
  <c r="J385" i="10"/>
  <c r="I385" i="10"/>
  <c r="H385" i="10"/>
  <c r="G385" i="10"/>
  <c r="F385" i="10"/>
  <c r="E385" i="10"/>
  <c r="L384" i="10"/>
  <c r="K384" i="10"/>
  <c r="J384" i="10"/>
  <c r="I384" i="10"/>
  <c r="H384" i="10"/>
  <c r="G384" i="10"/>
  <c r="F384" i="10"/>
  <c r="E384" i="10"/>
  <c r="L383" i="10"/>
  <c r="K383" i="10"/>
  <c r="J383" i="10"/>
  <c r="I383" i="10"/>
  <c r="H383" i="10"/>
  <c r="G383" i="10"/>
  <c r="F383" i="10"/>
  <c r="E383" i="10"/>
  <c r="L382" i="10"/>
  <c r="K382" i="10"/>
  <c r="J382" i="10"/>
  <c r="I382" i="10"/>
  <c r="H382" i="10"/>
  <c r="G382" i="10"/>
  <c r="F382" i="10"/>
  <c r="E382" i="10"/>
  <c r="L381" i="10"/>
  <c r="K381" i="10"/>
  <c r="J381" i="10"/>
  <c r="I381" i="10"/>
  <c r="H381" i="10"/>
  <c r="G381" i="10"/>
  <c r="F381" i="10"/>
  <c r="E381" i="10"/>
  <c r="L380" i="10"/>
  <c r="K380" i="10"/>
  <c r="J380" i="10"/>
  <c r="I380" i="10"/>
  <c r="H380" i="10"/>
  <c r="G380" i="10"/>
  <c r="F380" i="10"/>
  <c r="E380" i="10"/>
  <c r="L379" i="10"/>
  <c r="K379" i="10"/>
  <c r="J379" i="10"/>
  <c r="I379" i="10"/>
  <c r="H379" i="10"/>
  <c r="G379" i="10"/>
  <c r="F379" i="10"/>
  <c r="E379" i="10"/>
  <c r="L378" i="10"/>
  <c r="K378" i="10"/>
  <c r="J378" i="10"/>
  <c r="I378" i="10"/>
  <c r="H378" i="10"/>
  <c r="G378" i="10"/>
  <c r="F378" i="10"/>
  <c r="E378" i="10"/>
  <c r="L377" i="10"/>
  <c r="K377" i="10"/>
  <c r="J377" i="10"/>
  <c r="I377" i="10"/>
  <c r="H377" i="10"/>
  <c r="G377" i="10"/>
  <c r="F377" i="10"/>
  <c r="E377" i="10"/>
  <c r="L376" i="10"/>
  <c r="K376" i="10"/>
  <c r="J376" i="10"/>
  <c r="I376" i="10"/>
  <c r="H376" i="10"/>
  <c r="G376" i="10"/>
  <c r="F376" i="10"/>
  <c r="E376" i="10"/>
  <c r="L375" i="10"/>
  <c r="K375" i="10"/>
  <c r="J375" i="10"/>
  <c r="I375" i="10"/>
  <c r="H375" i="10"/>
  <c r="G375" i="10"/>
  <c r="F375" i="10"/>
  <c r="E375" i="10"/>
  <c r="L374" i="10"/>
  <c r="K374" i="10"/>
  <c r="J374" i="10"/>
  <c r="I374" i="10"/>
  <c r="H374" i="10"/>
  <c r="G374" i="10"/>
  <c r="F374" i="10"/>
  <c r="E374" i="10"/>
  <c r="L373" i="10"/>
  <c r="K373" i="10"/>
  <c r="J373" i="10"/>
  <c r="I373" i="10"/>
  <c r="H373" i="10"/>
  <c r="G373" i="10"/>
  <c r="F373" i="10"/>
  <c r="E373" i="10"/>
  <c r="L372" i="10"/>
  <c r="K372" i="10"/>
  <c r="J372" i="10"/>
  <c r="I372" i="10"/>
  <c r="H372" i="10"/>
  <c r="G372" i="10"/>
  <c r="F372" i="10"/>
  <c r="E372" i="10"/>
  <c r="L371" i="10"/>
  <c r="K371" i="10"/>
  <c r="J371" i="10"/>
  <c r="I371" i="10"/>
  <c r="H371" i="10"/>
  <c r="G371" i="10"/>
  <c r="F371" i="10"/>
  <c r="E371" i="10"/>
  <c r="L370" i="10"/>
  <c r="K370" i="10"/>
  <c r="J370" i="10"/>
  <c r="I370" i="10"/>
  <c r="H370" i="10"/>
  <c r="G370" i="10"/>
  <c r="F370" i="10"/>
  <c r="E370" i="10"/>
  <c r="L369" i="10"/>
  <c r="K369" i="10"/>
  <c r="J369" i="10"/>
  <c r="I369" i="10"/>
  <c r="H369" i="10"/>
  <c r="G369" i="10"/>
  <c r="F369" i="10"/>
  <c r="E369" i="10"/>
  <c r="L368" i="10"/>
  <c r="K368" i="10"/>
  <c r="J368" i="10"/>
  <c r="I368" i="10"/>
  <c r="H368" i="10"/>
  <c r="G368" i="10"/>
  <c r="F368" i="10"/>
  <c r="E368" i="10"/>
  <c r="L367" i="10"/>
  <c r="K367" i="10"/>
  <c r="J367" i="10"/>
  <c r="I367" i="10"/>
  <c r="H367" i="10"/>
  <c r="G367" i="10"/>
  <c r="F367" i="10"/>
  <c r="E367" i="10"/>
  <c r="L366" i="10"/>
  <c r="K366" i="10"/>
  <c r="J366" i="10"/>
  <c r="I366" i="10"/>
  <c r="H366" i="10"/>
  <c r="G366" i="10"/>
  <c r="F366" i="10"/>
  <c r="E366" i="10"/>
  <c r="L365" i="10"/>
  <c r="K365" i="10"/>
  <c r="J365" i="10"/>
  <c r="I365" i="10"/>
  <c r="H365" i="10"/>
  <c r="G365" i="10"/>
  <c r="F365" i="10"/>
  <c r="E365" i="10"/>
  <c r="L364" i="10"/>
  <c r="K364" i="10"/>
  <c r="J364" i="10"/>
  <c r="I364" i="10"/>
  <c r="H364" i="10"/>
  <c r="G364" i="10"/>
  <c r="F364" i="10"/>
  <c r="E364" i="10"/>
  <c r="L363" i="10"/>
  <c r="K363" i="10"/>
  <c r="J363" i="10"/>
  <c r="I363" i="10"/>
  <c r="H363" i="10"/>
  <c r="G363" i="10"/>
  <c r="F363" i="10"/>
  <c r="E363" i="10"/>
  <c r="L362" i="10"/>
  <c r="K362" i="10"/>
  <c r="J362" i="10"/>
  <c r="I362" i="10"/>
  <c r="H362" i="10"/>
  <c r="G362" i="10"/>
  <c r="F362" i="10"/>
  <c r="E362" i="10"/>
  <c r="L361" i="10"/>
  <c r="K361" i="10"/>
  <c r="J361" i="10"/>
  <c r="I361" i="10"/>
  <c r="H361" i="10"/>
  <c r="G361" i="10"/>
  <c r="F361" i="10"/>
  <c r="E361" i="10"/>
  <c r="L360" i="10"/>
  <c r="K360" i="10"/>
  <c r="J360" i="10"/>
  <c r="I360" i="10"/>
  <c r="H360" i="10"/>
  <c r="G360" i="10"/>
  <c r="F360" i="10"/>
  <c r="E360" i="10"/>
  <c r="L359" i="10"/>
  <c r="K359" i="10"/>
  <c r="J359" i="10"/>
  <c r="I359" i="10"/>
  <c r="H359" i="10"/>
  <c r="G359" i="10"/>
  <c r="F359" i="10"/>
  <c r="E359" i="10"/>
  <c r="L358" i="10"/>
  <c r="K358" i="10"/>
  <c r="J358" i="10"/>
  <c r="I358" i="10"/>
  <c r="H358" i="10"/>
  <c r="G358" i="10"/>
  <c r="F358" i="10"/>
  <c r="E358" i="10"/>
  <c r="L357" i="10"/>
  <c r="K357" i="10"/>
  <c r="J357" i="10"/>
  <c r="I357" i="10"/>
  <c r="H357" i="10"/>
  <c r="G357" i="10"/>
  <c r="F357" i="10"/>
  <c r="E357" i="10"/>
  <c r="L356" i="10"/>
  <c r="K356" i="10"/>
  <c r="J356" i="10"/>
  <c r="I356" i="10"/>
  <c r="H356" i="10"/>
  <c r="G356" i="10"/>
  <c r="F356" i="10"/>
  <c r="E356" i="10"/>
  <c r="L355" i="10"/>
  <c r="K355" i="10"/>
  <c r="J355" i="10"/>
  <c r="I355" i="10"/>
  <c r="H355" i="10"/>
  <c r="G355" i="10"/>
  <c r="F355" i="10"/>
  <c r="E355" i="10"/>
  <c r="L354" i="10"/>
  <c r="K354" i="10"/>
  <c r="J354" i="10"/>
  <c r="I354" i="10"/>
  <c r="H354" i="10"/>
  <c r="G354" i="10"/>
  <c r="F354" i="10"/>
  <c r="E354" i="10"/>
  <c r="L353" i="10"/>
  <c r="K353" i="10"/>
  <c r="J353" i="10"/>
  <c r="I353" i="10"/>
  <c r="H353" i="10"/>
  <c r="G353" i="10"/>
  <c r="F353" i="10"/>
  <c r="E353" i="10"/>
  <c r="L352" i="10"/>
  <c r="K352" i="10"/>
  <c r="J352" i="10"/>
  <c r="I352" i="10"/>
  <c r="H352" i="10"/>
  <c r="G352" i="10"/>
  <c r="F352" i="10"/>
  <c r="E352" i="10"/>
  <c r="L351" i="10"/>
  <c r="K351" i="10"/>
  <c r="J351" i="10"/>
  <c r="I351" i="10"/>
  <c r="H351" i="10"/>
  <c r="G351" i="10"/>
  <c r="F351" i="10"/>
  <c r="E351" i="10"/>
  <c r="L350" i="10"/>
  <c r="K350" i="10"/>
  <c r="J350" i="10"/>
  <c r="I350" i="10"/>
  <c r="H350" i="10"/>
  <c r="G350" i="10"/>
  <c r="F350" i="10"/>
  <c r="E350" i="10"/>
  <c r="L349" i="10"/>
  <c r="K349" i="10"/>
  <c r="J349" i="10"/>
  <c r="I349" i="10"/>
  <c r="H349" i="10"/>
  <c r="G349" i="10"/>
  <c r="F349" i="10"/>
  <c r="E349" i="10"/>
  <c r="L348" i="10"/>
  <c r="K348" i="10"/>
  <c r="J348" i="10"/>
  <c r="I348" i="10"/>
  <c r="H348" i="10"/>
  <c r="G348" i="10"/>
  <c r="F348" i="10"/>
  <c r="E348" i="10"/>
  <c r="L347" i="10"/>
  <c r="K347" i="10"/>
  <c r="J347" i="10"/>
  <c r="I347" i="10"/>
  <c r="H347" i="10"/>
  <c r="G347" i="10"/>
  <c r="F347" i="10"/>
  <c r="E347" i="10"/>
  <c r="L346" i="10"/>
  <c r="K346" i="10"/>
  <c r="J346" i="10"/>
  <c r="I346" i="10"/>
  <c r="H346" i="10"/>
  <c r="G346" i="10"/>
  <c r="F346" i="10"/>
  <c r="E346" i="10"/>
  <c r="L345" i="10"/>
  <c r="K345" i="10"/>
  <c r="J345" i="10"/>
  <c r="I345" i="10"/>
  <c r="H345" i="10"/>
  <c r="G345" i="10"/>
  <c r="F345" i="10"/>
  <c r="E345" i="10"/>
  <c r="L344" i="10"/>
  <c r="K344" i="10"/>
  <c r="J344" i="10"/>
  <c r="I344" i="10"/>
  <c r="H344" i="10"/>
  <c r="G344" i="10"/>
  <c r="F344" i="10"/>
  <c r="E344" i="10"/>
  <c r="L343" i="10"/>
  <c r="K343" i="10"/>
  <c r="J343" i="10"/>
  <c r="I343" i="10"/>
  <c r="H343" i="10"/>
  <c r="G343" i="10"/>
  <c r="F343" i="10"/>
  <c r="E343" i="10"/>
  <c r="L342" i="10"/>
  <c r="K342" i="10"/>
  <c r="J342" i="10"/>
  <c r="I342" i="10"/>
  <c r="H342" i="10"/>
  <c r="G342" i="10"/>
  <c r="F342" i="10"/>
  <c r="E342" i="10"/>
  <c r="L341" i="10"/>
  <c r="K341" i="10"/>
  <c r="J341" i="10"/>
  <c r="I341" i="10"/>
  <c r="H341" i="10"/>
  <c r="G341" i="10"/>
  <c r="F341" i="10"/>
  <c r="E341" i="10"/>
  <c r="L340" i="10"/>
  <c r="K340" i="10"/>
  <c r="J340" i="10"/>
  <c r="I340" i="10"/>
  <c r="H340" i="10"/>
  <c r="G340" i="10"/>
  <c r="F340" i="10"/>
  <c r="E340" i="10"/>
  <c r="L339" i="10"/>
  <c r="K339" i="10"/>
  <c r="J339" i="10"/>
  <c r="I339" i="10"/>
  <c r="H339" i="10"/>
  <c r="G339" i="10"/>
  <c r="F339" i="10"/>
  <c r="E339" i="10"/>
  <c r="L338" i="10"/>
  <c r="K338" i="10"/>
  <c r="J338" i="10"/>
  <c r="I338" i="10"/>
  <c r="H338" i="10"/>
  <c r="G338" i="10"/>
  <c r="F338" i="10"/>
  <c r="E338" i="10"/>
  <c r="L337" i="10"/>
  <c r="K337" i="10"/>
  <c r="J337" i="10"/>
  <c r="I337" i="10"/>
  <c r="H337" i="10"/>
  <c r="G337" i="10"/>
  <c r="F337" i="10"/>
  <c r="E337" i="10"/>
  <c r="L336" i="10"/>
  <c r="K336" i="10"/>
  <c r="J336" i="10"/>
  <c r="I336" i="10"/>
  <c r="H336" i="10"/>
  <c r="G336" i="10"/>
  <c r="F336" i="10"/>
  <c r="E336" i="10"/>
  <c r="L335" i="10"/>
  <c r="K335" i="10"/>
  <c r="J335" i="10"/>
  <c r="I335" i="10"/>
  <c r="H335" i="10"/>
  <c r="G335" i="10"/>
  <c r="F335" i="10"/>
  <c r="E335" i="10"/>
  <c r="L334" i="10"/>
  <c r="K334" i="10"/>
  <c r="J334" i="10"/>
  <c r="I334" i="10"/>
  <c r="H334" i="10"/>
  <c r="G334" i="10"/>
  <c r="F334" i="10"/>
  <c r="E334" i="10"/>
  <c r="L333" i="10"/>
  <c r="K333" i="10"/>
  <c r="J333" i="10"/>
  <c r="I333" i="10"/>
  <c r="H333" i="10"/>
  <c r="G333" i="10"/>
  <c r="F333" i="10"/>
  <c r="E333" i="10"/>
  <c r="L332" i="10"/>
  <c r="K332" i="10"/>
  <c r="J332" i="10"/>
  <c r="I332" i="10"/>
  <c r="H332" i="10"/>
  <c r="G332" i="10"/>
  <c r="F332" i="10"/>
  <c r="E332" i="10"/>
  <c r="L331" i="10"/>
  <c r="K331" i="10"/>
  <c r="J331" i="10"/>
  <c r="I331" i="10"/>
  <c r="H331" i="10"/>
  <c r="G331" i="10"/>
  <c r="F331" i="10"/>
  <c r="E331" i="10"/>
  <c r="L330" i="10"/>
  <c r="K330" i="10"/>
  <c r="J330" i="10"/>
  <c r="I330" i="10"/>
  <c r="H330" i="10"/>
  <c r="G330" i="10"/>
  <c r="F330" i="10"/>
  <c r="E330" i="10"/>
  <c r="L329" i="10"/>
  <c r="K329" i="10"/>
  <c r="J329" i="10"/>
  <c r="I329" i="10"/>
  <c r="H329" i="10"/>
  <c r="G329" i="10"/>
  <c r="F329" i="10"/>
  <c r="E329" i="10"/>
  <c r="L328" i="10"/>
  <c r="K328" i="10"/>
  <c r="J328" i="10"/>
  <c r="I328" i="10"/>
  <c r="H328" i="10"/>
  <c r="G328" i="10"/>
  <c r="F328" i="10"/>
  <c r="E328" i="10"/>
  <c r="L327" i="10"/>
  <c r="K327" i="10"/>
  <c r="J327" i="10"/>
  <c r="I327" i="10"/>
  <c r="H327" i="10"/>
  <c r="G327" i="10"/>
  <c r="F327" i="10"/>
  <c r="E327" i="10"/>
  <c r="L326" i="10"/>
  <c r="K326" i="10"/>
  <c r="J326" i="10"/>
  <c r="I326" i="10"/>
  <c r="H326" i="10"/>
  <c r="G326" i="10"/>
  <c r="F326" i="10"/>
  <c r="E326" i="10"/>
  <c r="L325" i="10"/>
  <c r="K325" i="10"/>
  <c r="J325" i="10"/>
  <c r="I325" i="10"/>
  <c r="H325" i="10"/>
  <c r="G325" i="10"/>
  <c r="F325" i="10"/>
  <c r="E325" i="10"/>
  <c r="L324" i="10"/>
  <c r="K324" i="10"/>
  <c r="J324" i="10"/>
  <c r="I324" i="10"/>
  <c r="H324" i="10"/>
  <c r="G324" i="10"/>
  <c r="F324" i="10"/>
  <c r="E324" i="10"/>
  <c r="L323" i="10"/>
  <c r="K323" i="10"/>
  <c r="J323" i="10"/>
  <c r="I323" i="10"/>
  <c r="H323" i="10"/>
  <c r="G323" i="10"/>
  <c r="F323" i="10"/>
  <c r="E323" i="10"/>
  <c r="L322" i="10"/>
  <c r="K322" i="10"/>
  <c r="J322" i="10"/>
  <c r="I322" i="10"/>
  <c r="H322" i="10"/>
  <c r="G322" i="10"/>
  <c r="F322" i="10"/>
  <c r="E322" i="10"/>
  <c r="L321" i="10"/>
  <c r="K321" i="10"/>
  <c r="J321" i="10"/>
  <c r="I321" i="10"/>
  <c r="H321" i="10"/>
  <c r="G321" i="10"/>
  <c r="F321" i="10"/>
  <c r="E321" i="10"/>
  <c r="L320" i="10"/>
  <c r="K320" i="10"/>
  <c r="J320" i="10"/>
  <c r="I320" i="10"/>
  <c r="H320" i="10"/>
  <c r="G320" i="10"/>
  <c r="F320" i="10"/>
  <c r="E320" i="10"/>
  <c r="L319" i="10"/>
  <c r="K319" i="10"/>
  <c r="J319" i="10"/>
  <c r="I319" i="10"/>
  <c r="H319" i="10"/>
  <c r="G319" i="10"/>
  <c r="F319" i="10"/>
  <c r="E319" i="10"/>
  <c r="L318" i="10"/>
  <c r="K318" i="10"/>
  <c r="J318" i="10"/>
  <c r="I318" i="10"/>
  <c r="H318" i="10"/>
  <c r="G318" i="10"/>
  <c r="F318" i="10"/>
  <c r="E318" i="10"/>
  <c r="L317" i="10"/>
  <c r="K317" i="10"/>
  <c r="J317" i="10"/>
  <c r="I317" i="10"/>
  <c r="H317" i="10"/>
  <c r="G317" i="10"/>
  <c r="F317" i="10"/>
  <c r="E317" i="10"/>
  <c r="L316" i="10"/>
  <c r="K316" i="10"/>
  <c r="J316" i="10"/>
  <c r="I316" i="10"/>
  <c r="H316" i="10"/>
  <c r="G316" i="10"/>
  <c r="F316" i="10"/>
  <c r="E316" i="10"/>
  <c r="L315" i="10"/>
  <c r="K315" i="10"/>
  <c r="J315" i="10"/>
  <c r="I315" i="10"/>
  <c r="H315" i="10"/>
  <c r="G315" i="10"/>
  <c r="F315" i="10"/>
  <c r="E315" i="10"/>
  <c r="L314" i="10"/>
  <c r="K314" i="10"/>
  <c r="J314" i="10"/>
  <c r="I314" i="10"/>
  <c r="H314" i="10"/>
  <c r="G314" i="10"/>
  <c r="F314" i="10"/>
  <c r="E314" i="10"/>
  <c r="L313" i="10"/>
  <c r="K313" i="10"/>
  <c r="J313" i="10"/>
  <c r="I313" i="10"/>
  <c r="H313" i="10"/>
  <c r="G313" i="10"/>
  <c r="F313" i="10"/>
  <c r="E313" i="10"/>
  <c r="L312" i="10"/>
  <c r="K312" i="10"/>
  <c r="J312" i="10"/>
  <c r="I312" i="10"/>
  <c r="H312" i="10"/>
  <c r="G312" i="10"/>
  <c r="F312" i="10"/>
  <c r="E312" i="10"/>
  <c r="L311" i="10"/>
  <c r="K311" i="10"/>
  <c r="J311" i="10"/>
  <c r="I311" i="10"/>
  <c r="H311" i="10"/>
  <c r="G311" i="10"/>
  <c r="F311" i="10"/>
  <c r="E311" i="10"/>
  <c r="L310" i="10"/>
  <c r="K310" i="10"/>
  <c r="J310" i="10"/>
  <c r="I310" i="10"/>
  <c r="H310" i="10"/>
  <c r="G310" i="10"/>
  <c r="F310" i="10"/>
  <c r="E310" i="10"/>
  <c r="L309" i="10"/>
  <c r="K309" i="10"/>
  <c r="J309" i="10"/>
  <c r="I309" i="10"/>
  <c r="H309" i="10"/>
  <c r="G309" i="10"/>
  <c r="F309" i="10"/>
  <c r="E309" i="10"/>
  <c r="L308" i="10"/>
  <c r="K308" i="10"/>
  <c r="J308" i="10"/>
  <c r="I308" i="10"/>
  <c r="H308" i="10"/>
  <c r="G308" i="10"/>
  <c r="F308" i="10"/>
  <c r="E308" i="10"/>
  <c r="L307" i="10"/>
  <c r="K307" i="10"/>
  <c r="J307" i="10"/>
  <c r="I307" i="10"/>
  <c r="H307" i="10"/>
  <c r="G307" i="10"/>
  <c r="F307" i="10"/>
  <c r="E307" i="10"/>
  <c r="L306" i="10"/>
  <c r="K306" i="10"/>
  <c r="J306" i="10"/>
  <c r="I306" i="10"/>
  <c r="H306" i="10"/>
  <c r="G306" i="10"/>
  <c r="F306" i="10"/>
  <c r="E306" i="10"/>
  <c r="L305" i="10"/>
  <c r="K305" i="10"/>
  <c r="J305" i="10"/>
  <c r="I305" i="10"/>
  <c r="H305" i="10"/>
  <c r="G305" i="10"/>
  <c r="F305" i="10"/>
  <c r="E305" i="10"/>
  <c r="L304" i="10"/>
  <c r="K304" i="10"/>
  <c r="J304" i="10"/>
  <c r="I304" i="10"/>
  <c r="H304" i="10"/>
  <c r="G304" i="10"/>
  <c r="F304" i="10"/>
  <c r="E304" i="10"/>
  <c r="L303" i="10"/>
  <c r="K303" i="10"/>
  <c r="J303" i="10"/>
  <c r="I303" i="10"/>
  <c r="H303" i="10"/>
  <c r="G303" i="10"/>
  <c r="F303" i="10"/>
  <c r="E303" i="10"/>
  <c r="L302" i="10"/>
  <c r="K302" i="10"/>
  <c r="J302" i="10"/>
  <c r="I302" i="10"/>
  <c r="H302" i="10"/>
  <c r="G302" i="10"/>
  <c r="F302" i="10"/>
  <c r="E302" i="10"/>
  <c r="L301" i="10"/>
  <c r="K301" i="10"/>
  <c r="J301" i="10"/>
  <c r="I301" i="10"/>
  <c r="H301" i="10"/>
  <c r="G301" i="10"/>
  <c r="F301" i="10"/>
  <c r="E301" i="10"/>
  <c r="L300" i="10"/>
  <c r="K300" i="10"/>
  <c r="J300" i="10"/>
  <c r="I300" i="10"/>
  <c r="H300" i="10"/>
  <c r="G300" i="10"/>
  <c r="F300" i="10"/>
  <c r="E300" i="10"/>
  <c r="L299" i="10"/>
  <c r="K299" i="10"/>
  <c r="J299" i="10"/>
  <c r="I299" i="10"/>
  <c r="H299" i="10"/>
  <c r="G299" i="10"/>
  <c r="F299" i="10"/>
  <c r="E299" i="10"/>
  <c r="L298" i="10"/>
  <c r="K298" i="10"/>
  <c r="J298" i="10"/>
  <c r="I298" i="10"/>
  <c r="H298" i="10"/>
  <c r="G298" i="10"/>
  <c r="F298" i="10"/>
  <c r="E298" i="10"/>
  <c r="L297" i="10"/>
  <c r="K297" i="10"/>
  <c r="J297" i="10"/>
  <c r="I297" i="10"/>
  <c r="H297" i="10"/>
  <c r="G297" i="10"/>
  <c r="F297" i="10"/>
  <c r="E297" i="10"/>
  <c r="L296" i="10"/>
  <c r="K296" i="10"/>
  <c r="J296" i="10"/>
  <c r="I296" i="10"/>
  <c r="H296" i="10"/>
  <c r="G296" i="10"/>
  <c r="F296" i="10"/>
  <c r="E296" i="10"/>
  <c r="L295" i="10"/>
  <c r="K295" i="10"/>
  <c r="J295" i="10"/>
  <c r="I295" i="10"/>
  <c r="H295" i="10"/>
  <c r="G295" i="10"/>
  <c r="F295" i="10"/>
  <c r="E295" i="10"/>
  <c r="L294" i="10"/>
  <c r="K294" i="10"/>
  <c r="J294" i="10"/>
  <c r="I294" i="10"/>
  <c r="H294" i="10"/>
  <c r="G294" i="10"/>
  <c r="F294" i="10"/>
  <c r="E294" i="10"/>
  <c r="L293" i="10"/>
  <c r="K293" i="10"/>
  <c r="J293" i="10"/>
  <c r="I293" i="10"/>
  <c r="H293" i="10"/>
  <c r="G293" i="10"/>
  <c r="F293" i="10"/>
  <c r="E293" i="10"/>
  <c r="L292" i="10"/>
  <c r="K292" i="10"/>
  <c r="J292" i="10"/>
  <c r="I292" i="10"/>
  <c r="H292" i="10"/>
  <c r="G292" i="10"/>
  <c r="F292" i="10"/>
  <c r="E292" i="10"/>
  <c r="L291" i="10"/>
  <c r="K291" i="10"/>
  <c r="J291" i="10"/>
  <c r="I291" i="10"/>
  <c r="H291" i="10"/>
  <c r="G291" i="10"/>
  <c r="F291" i="10"/>
  <c r="E291" i="10"/>
  <c r="L290" i="10"/>
  <c r="K290" i="10"/>
  <c r="J290" i="10"/>
  <c r="I290" i="10"/>
  <c r="H290" i="10"/>
  <c r="G290" i="10"/>
  <c r="F290" i="10"/>
  <c r="E290" i="10"/>
  <c r="L289" i="10"/>
  <c r="K289" i="10"/>
  <c r="J289" i="10"/>
  <c r="I289" i="10"/>
  <c r="H289" i="10"/>
  <c r="G289" i="10"/>
  <c r="F289" i="10"/>
  <c r="E289" i="10"/>
  <c r="L288" i="10"/>
  <c r="K288" i="10"/>
  <c r="J288" i="10"/>
  <c r="I288" i="10"/>
  <c r="H288" i="10"/>
  <c r="G288" i="10"/>
  <c r="F288" i="10"/>
  <c r="E288" i="10"/>
  <c r="L287" i="10"/>
  <c r="K287" i="10"/>
  <c r="J287" i="10"/>
  <c r="I287" i="10"/>
  <c r="H287" i="10"/>
  <c r="G287" i="10"/>
  <c r="F287" i="10"/>
  <c r="E287" i="10"/>
  <c r="L286" i="10"/>
  <c r="K286" i="10"/>
  <c r="J286" i="10"/>
  <c r="I286" i="10"/>
  <c r="H286" i="10"/>
  <c r="G286" i="10"/>
  <c r="F286" i="10"/>
  <c r="E286" i="10"/>
  <c r="L285" i="10"/>
  <c r="K285" i="10"/>
  <c r="J285" i="10"/>
  <c r="I285" i="10"/>
  <c r="H285" i="10"/>
  <c r="G285" i="10"/>
  <c r="F285" i="10"/>
  <c r="E285" i="10"/>
  <c r="L284" i="10"/>
  <c r="K284" i="10"/>
  <c r="J284" i="10"/>
  <c r="I284" i="10"/>
  <c r="H284" i="10"/>
  <c r="G284" i="10"/>
  <c r="F284" i="10"/>
  <c r="E284" i="10"/>
  <c r="L283" i="10"/>
  <c r="K283" i="10"/>
  <c r="J283" i="10"/>
  <c r="I283" i="10"/>
  <c r="H283" i="10"/>
  <c r="G283" i="10"/>
  <c r="F283" i="10"/>
  <c r="E283" i="10"/>
  <c r="L282" i="10"/>
  <c r="K282" i="10"/>
  <c r="J282" i="10"/>
  <c r="I282" i="10"/>
  <c r="H282" i="10"/>
  <c r="G282" i="10"/>
  <c r="F282" i="10"/>
  <c r="E282" i="10"/>
  <c r="L281" i="10"/>
  <c r="K281" i="10"/>
  <c r="J281" i="10"/>
  <c r="I281" i="10"/>
  <c r="H281" i="10"/>
  <c r="G281" i="10"/>
  <c r="F281" i="10"/>
  <c r="E281" i="10"/>
  <c r="L280" i="10"/>
  <c r="K280" i="10"/>
  <c r="J280" i="10"/>
  <c r="I280" i="10"/>
  <c r="H280" i="10"/>
  <c r="G280" i="10"/>
  <c r="F280" i="10"/>
  <c r="E280" i="10"/>
  <c r="L279" i="10"/>
  <c r="K279" i="10"/>
  <c r="J279" i="10"/>
  <c r="I279" i="10"/>
  <c r="H279" i="10"/>
  <c r="G279" i="10"/>
  <c r="F279" i="10"/>
  <c r="E279" i="10"/>
  <c r="L278" i="10"/>
  <c r="K278" i="10"/>
  <c r="J278" i="10"/>
  <c r="I278" i="10"/>
  <c r="H278" i="10"/>
  <c r="G278" i="10"/>
  <c r="F278" i="10"/>
  <c r="E278" i="10"/>
  <c r="L277" i="10"/>
  <c r="K277" i="10"/>
  <c r="J277" i="10"/>
  <c r="I277" i="10"/>
  <c r="H277" i="10"/>
  <c r="G277" i="10"/>
  <c r="F277" i="10"/>
  <c r="E277" i="10"/>
  <c r="L276" i="10"/>
  <c r="K276" i="10"/>
  <c r="J276" i="10"/>
  <c r="I276" i="10"/>
  <c r="H276" i="10"/>
  <c r="G276" i="10"/>
  <c r="F276" i="10"/>
  <c r="E276" i="10"/>
  <c r="L275" i="10"/>
  <c r="K275" i="10"/>
  <c r="J275" i="10"/>
  <c r="I275" i="10"/>
  <c r="H275" i="10"/>
  <c r="G275" i="10"/>
  <c r="F275" i="10"/>
  <c r="E275" i="10"/>
  <c r="L274" i="10"/>
  <c r="K274" i="10"/>
  <c r="J274" i="10"/>
  <c r="I274" i="10"/>
  <c r="H274" i="10"/>
  <c r="G274" i="10"/>
  <c r="F274" i="10"/>
  <c r="E274" i="10"/>
  <c r="L273" i="10"/>
  <c r="K273" i="10"/>
  <c r="J273" i="10"/>
  <c r="I273" i="10"/>
  <c r="H273" i="10"/>
  <c r="G273" i="10"/>
  <c r="F273" i="10"/>
  <c r="E273" i="10"/>
  <c r="L272" i="10"/>
  <c r="K272" i="10"/>
  <c r="J272" i="10"/>
  <c r="I272" i="10"/>
  <c r="H272" i="10"/>
  <c r="G272" i="10"/>
  <c r="F272" i="10"/>
  <c r="E272" i="10"/>
  <c r="L271" i="10"/>
  <c r="K271" i="10"/>
  <c r="J271" i="10"/>
  <c r="I271" i="10"/>
  <c r="H271" i="10"/>
  <c r="G271" i="10"/>
  <c r="F271" i="10"/>
  <c r="E271" i="10"/>
  <c r="L270" i="10"/>
  <c r="K270" i="10"/>
  <c r="J270" i="10"/>
  <c r="I270" i="10"/>
  <c r="H270" i="10"/>
  <c r="G270" i="10"/>
  <c r="F270" i="10"/>
  <c r="E270" i="10"/>
  <c r="L269" i="10"/>
  <c r="K269" i="10"/>
  <c r="J269" i="10"/>
  <c r="I269" i="10"/>
  <c r="H269" i="10"/>
  <c r="G269" i="10"/>
  <c r="F269" i="10"/>
  <c r="E269" i="10"/>
  <c r="L268" i="10"/>
  <c r="K268" i="10"/>
  <c r="J268" i="10"/>
  <c r="I268" i="10"/>
  <c r="H268" i="10"/>
  <c r="G268" i="10"/>
  <c r="F268" i="10"/>
  <c r="E268" i="10"/>
  <c r="L267" i="10"/>
  <c r="K267" i="10"/>
  <c r="J267" i="10"/>
  <c r="I267" i="10"/>
  <c r="H267" i="10"/>
  <c r="G267" i="10"/>
  <c r="F267" i="10"/>
  <c r="E267" i="10"/>
  <c r="L266" i="10"/>
  <c r="K266" i="10"/>
  <c r="J266" i="10"/>
  <c r="I266" i="10"/>
  <c r="H266" i="10"/>
  <c r="G266" i="10"/>
  <c r="F266" i="10"/>
  <c r="E266" i="10"/>
  <c r="L265" i="10"/>
  <c r="K265" i="10"/>
  <c r="J265" i="10"/>
  <c r="I265" i="10"/>
  <c r="H265" i="10"/>
  <c r="G265" i="10"/>
  <c r="F265" i="10"/>
  <c r="E265" i="10"/>
  <c r="L264" i="10"/>
  <c r="K264" i="10"/>
  <c r="J264" i="10"/>
  <c r="I264" i="10"/>
  <c r="H264" i="10"/>
  <c r="G264" i="10"/>
  <c r="F264" i="10"/>
  <c r="E264" i="10"/>
  <c r="L263" i="10"/>
  <c r="K263" i="10"/>
  <c r="J263" i="10"/>
  <c r="I263" i="10"/>
  <c r="H263" i="10"/>
  <c r="G263" i="10"/>
  <c r="F263" i="10"/>
  <c r="E263" i="10"/>
  <c r="L262" i="10"/>
  <c r="K262" i="10"/>
  <c r="J262" i="10"/>
  <c r="I262" i="10"/>
  <c r="H262" i="10"/>
  <c r="G262" i="10"/>
  <c r="F262" i="10"/>
  <c r="E262" i="10"/>
  <c r="L261" i="10"/>
  <c r="K261" i="10"/>
  <c r="J261" i="10"/>
  <c r="I261" i="10"/>
  <c r="H261" i="10"/>
  <c r="G261" i="10"/>
  <c r="F261" i="10"/>
  <c r="E261" i="10"/>
  <c r="L260" i="10"/>
  <c r="K260" i="10"/>
  <c r="J260" i="10"/>
  <c r="I260" i="10"/>
  <c r="H260" i="10"/>
  <c r="G260" i="10"/>
  <c r="F260" i="10"/>
  <c r="E260" i="10"/>
  <c r="L259" i="10"/>
  <c r="K259" i="10"/>
  <c r="J259" i="10"/>
  <c r="I259" i="10"/>
  <c r="H259" i="10"/>
  <c r="G259" i="10"/>
  <c r="F259" i="10"/>
  <c r="E259" i="10"/>
  <c r="L258" i="10"/>
  <c r="K258" i="10"/>
  <c r="J258" i="10"/>
  <c r="I258" i="10"/>
  <c r="H258" i="10"/>
  <c r="G258" i="10"/>
  <c r="F258" i="10"/>
  <c r="E258" i="10"/>
  <c r="L257" i="10"/>
  <c r="K257" i="10"/>
  <c r="J257" i="10"/>
  <c r="I257" i="10"/>
  <c r="H257" i="10"/>
  <c r="G257" i="10"/>
  <c r="F257" i="10"/>
  <c r="E257" i="10"/>
  <c r="L256" i="10"/>
  <c r="K256" i="10"/>
  <c r="J256" i="10"/>
  <c r="I256" i="10"/>
  <c r="H256" i="10"/>
  <c r="G256" i="10"/>
  <c r="F256" i="10"/>
  <c r="E256" i="10"/>
  <c r="L255" i="10"/>
  <c r="K255" i="10"/>
  <c r="J255" i="10"/>
  <c r="I255" i="10"/>
  <c r="H255" i="10"/>
  <c r="G255" i="10"/>
  <c r="F255" i="10"/>
  <c r="E255" i="10"/>
  <c r="L254" i="10"/>
  <c r="K254" i="10"/>
  <c r="J254" i="10"/>
  <c r="I254" i="10"/>
  <c r="H254" i="10"/>
  <c r="G254" i="10"/>
  <c r="F254" i="10"/>
  <c r="E254" i="10"/>
  <c r="L253" i="10"/>
  <c r="K253" i="10"/>
  <c r="J253" i="10"/>
  <c r="I253" i="10"/>
  <c r="H253" i="10"/>
  <c r="G253" i="10"/>
  <c r="F253" i="10"/>
  <c r="E253" i="10"/>
  <c r="L252" i="10"/>
  <c r="K252" i="10"/>
  <c r="J252" i="10"/>
  <c r="I252" i="10"/>
  <c r="H252" i="10"/>
  <c r="G252" i="10"/>
  <c r="F252" i="10"/>
  <c r="E252" i="10"/>
  <c r="L251" i="10"/>
  <c r="K251" i="10"/>
  <c r="J251" i="10"/>
  <c r="I251" i="10"/>
  <c r="H251" i="10"/>
  <c r="G251" i="10"/>
  <c r="F251" i="10"/>
  <c r="E251" i="10"/>
  <c r="L250" i="10"/>
  <c r="K250" i="10"/>
  <c r="J250" i="10"/>
  <c r="I250" i="10"/>
  <c r="H250" i="10"/>
  <c r="G250" i="10"/>
  <c r="F250" i="10"/>
  <c r="E250" i="10"/>
  <c r="L249" i="10"/>
  <c r="K249" i="10"/>
  <c r="J249" i="10"/>
  <c r="I249" i="10"/>
  <c r="H249" i="10"/>
  <c r="G249" i="10"/>
  <c r="F249" i="10"/>
  <c r="E249" i="10"/>
  <c r="L248" i="10"/>
  <c r="K248" i="10"/>
  <c r="J248" i="10"/>
  <c r="I248" i="10"/>
  <c r="H248" i="10"/>
  <c r="G248" i="10"/>
  <c r="F248" i="10"/>
  <c r="E248" i="10"/>
  <c r="L247" i="10"/>
  <c r="K247" i="10"/>
  <c r="J247" i="10"/>
  <c r="I247" i="10"/>
  <c r="H247" i="10"/>
  <c r="G247" i="10"/>
  <c r="F247" i="10"/>
  <c r="E247" i="10"/>
  <c r="L246" i="10"/>
  <c r="K246" i="10"/>
  <c r="J246" i="10"/>
  <c r="I246" i="10"/>
  <c r="H246" i="10"/>
  <c r="G246" i="10"/>
  <c r="F246" i="10"/>
  <c r="E246" i="10"/>
  <c r="L245" i="10"/>
  <c r="K245" i="10"/>
  <c r="J245" i="10"/>
  <c r="I245" i="10"/>
  <c r="H245" i="10"/>
  <c r="G245" i="10"/>
  <c r="F245" i="10"/>
  <c r="E245" i="10"/>
  <c r="L244" i="10"/>
  <c r="K244" i="10"/>
  <c r="J244" i="10"/>
  <c r="I244" i="10"/>
  <c r="H244" i="10"/>
  <c r="G244" i="10"/>
  <c r="F244" i="10"/>
  <c r="E244" i="10"/>
  <c r="L243" i="10"/>
  <c r="K243" i="10"/>
  <c r="J243" i="10"/>
  <c r="I243" i="10"/>
  <c r="H243" i="10"/>
  <c r="G243" i="10"/>
  <c r="F243" i="10"/>
  <c r="E243" i="10"/>
  <c r="L242" i="10"/>
  <c r="K242" i="10"/>
  <c r="J242" i="10"/>
  <c r="I242" i="10"/>
  <c r="H242" i="10"/>
  <c r="G242" i="10"/>
  <c r="F242" i="10"/>
  <c r="E242" i="10"/>
  <c r="L241" i="10"/>
  <c r="K241" i="10"/>
  <c r="J241" i="10"/>
  <c r="I241" i="10"/>
  <c r="H241" i="10"/>
  <c r="G241" i="10"/>
  <c r="F241" i="10"/>
  <c r="E241" i="10"/>
  <c r="L240" i="10"/>
  <c r="K240" i="10"/>
  <c r="J240" i="10"/>
  <c r="I240" i="10"/>
  <c r="H240" i="10"/>
  <c r="G240" i="10"/>
  <c r="F240" i="10"/>
  <c r="E240" i="10"/>
  <c r="L239" i="10"/>
  <c r="K239" i="10"/>
  <c r="J239" i="10"/>
  <c r="I239" i="10"/>
  <c r="H239" i="10"/>
  <c r="G239" i="10"/>
  <c r="F239" i="10"/>
  <c r="E239" i="10"/>
  <c r="L238" i="10"/>
  <c r="K238" i="10"/>
  <c r="J238" i="10"/>
  <c r="I238" i="10"/>
  <c r="H238" i="10"/>
  <c r="G238" i="10"/>
  <c r="F238" i="10"/>
  <c r="E238" i="10"/>
  <c r="L237" i="10"/>
  <c r="K237" i="10"/>
  <c r="J237" i="10"/>
  <c r="I237" i="10"/>
  <c r="H237" i="10"/>
  <c r="G237" i="10"/>
  <c r="F237" i="10"/>
  <c r="E237" i="10"/>
  <c r="L236" i="10"/>
  <c r="K236" i="10"/>
  <c r="J236" i="10"/>
  <c r="I236" i="10"/>
  <c r="H236" i="10"/>
  <c r="G236" i="10"/>
  <c r="F236" i="10"/>
  <c r="E236" i="10"/>
  <c r="L235" i="10"/>
  <c r="K235" i="10"/>
  <c r="J235" i="10"/>
  <c r="I235" i="10"/>
  <c r="H235" i="10"/>
  <c r="G235" i="10"/>
  <c r="F235" i="10"/>
  <c r="E235" i="10"/>
  <c r="L234" i="10"/>
  <c r="K234" i="10"/>
  <c r="J234" i="10"/>
  <c r="I234" i="10"/>
  <c r="H234" i="10"/>
  <c r="G234" i="10"/>
  <c r="F234" i="10"/>
  <c r="E234" i="10"/>
  <c r="L233" i="10"/>
  <c r="K233" i="10"/>
  <c r="J233" i="10"/>
  <c r="I233" i="10"/>
  <c r="H233" i="10"/>
  <c r="G233" i="10"/>
  <c r="F233" i="10"/>
  <c r="E233" i="10"/>
  <c r="L232" i="10"/>
  <c r="K232" i="10"/>
  <c r="J232" i="10"/>
  <c r="I232" i="10"/>
  <c r="H232" i="10"/>
  <c r="G232" i="10"/>
  <c r="F232" i="10"/>
  <c r="E232" i="10"/>
  <c r="L231" i="10"/>
  <c r="K231" i="10"/>
  <c r="J231" i="10"/>
  <c r="I231" i="10"/>
  <c r="H231" i="10"/>
  <c r="G231" i="10"/>
  <c r="F231" i="10"/>
  <c r="E231" i="10"/>
  <c r="L230" i="10"/>
  <c r="K230" i="10"/>
  <c r="J230" i="10"/>
  <c r="I230" i="10"/>
  <c r="H230" i="10"/>
  <c r="G230" i="10"/>
  <c r="F230" i="10"/>
  <c r="E230" i="10"/>
  <c r="L229" i="10"/>
  <c r="K229" i="10"/>
  <c r="J229" i="10"/>
  <c r="I229" i="10"/>
  <c r="H229" i="10"/>
  <c r="G229" i="10"/>
  <c r="F229" i="10"/>
  <c r="E229" i="10"/>
  <c r="L228" i="10"/>
  <c r="K228" i="10"/>
  <c r="J228" i="10"/>
  <c r="I228" i="10"/>
  <c r="H228" i="10"/>
  <c r="G228" i="10"/>
  <c r="F228" i="10"/>
  <c r="E228" i="10"/>
  <c r="L227" i="10"/>
  <c r="K227" i="10"/>
  <c r="J227" i="10"/>
  <c r="I227" i="10"/>
  <c r="H227" i="10"/>
  <c r="G227" i="10"/>
  <c r="F227" i="10"/>
  <c r="E227" i="10"/>
  <c r="L226" i="10"/>
  <c r="K226" i="10"/>
  <c r="J226" i="10"/>
  <c r="I226" i="10"/>
  <c r="H226" i="10"/>
  <c r="G226" i="10"/>
  <c r="F226" i="10"/>
  <c r="E226" i="10"/>
  <c r="L225" i="10"/>
  <c r="K225" i="10"/>
  <c r="J225" i="10"/>
  <c r="I225" i="10"/>
  <c r="H225" i="10"/>
  <c r="G225" i="10"/>
  <c r="F225" i="10"/>
  <c r="E225" i="10"/>
  <c r="L224" i="10"/>
  <c r="K224" i="10"/>
  <c r="J224" i="10"/>
  <c r="I224" i="10"/>
  <c r="H224" i="10"/>
  <c r="G224" i="10"/>
  <c r="F224" i="10"/>
  <c r="E224" i="10"/>
  <c r="L223" i="10"/>
  <c r="K223" i="10"/>
  <c r="J223" i="10"/>
  <c r="I223" i="10"/>
  <c r="H223" i="10"/>
  <c r="G223" i="10"/>
  <c r="F223" i="10"/>
  <c r="E223" i="10"/>
  <c r="L222" i="10"/>
  <c r="K222" i="10"/>
  <c r="J222" i="10"/>
  <c r="I222" i="10"/>
  <c r="H222" i="10"/>
  <c r="G222" i="10"/>
  <c r="F222" i="10"/>
  <c r="E222" i="10"/>
  <c r="L221" i="10"/>
  <c r="K221" i="10"/>
  <c r="J221" i="10"/>
  <c r="I221" i="10"/>
  <c r="H221" i="10"/>
  <c r="G221" i="10"/>
  <c r="F221" i="10"/>
  <c r="E221" i="10"/>
  <c r="L220" i="10"/>
  <c r="K220" i="10"/>
  <c r="J220" i="10"/>
  <c r="I220" i="10"/>
  <c r="H220" i="10"/>
  <c r="G220" i="10"/>
  <c r="F220" i="10"/>
  <c r="E220" i="10"/>
  <c r="L219" i="10"/>
  <c r="K219" i="10"/>
  <c r="J219" i="10"/>
  <c r="I219" i="10"/>
  <c r="H219" i="10"/>
  <c r="G219" i="10"/>
  <c r="F219" i="10"/>
  <c r="E219" i="10"/>
  <c r="L218" i="10"/>
  <c r="K218" i="10"/>
  <c r="J218" i="10"/>
  <c r="I218" i="10"/>
  <c r="H218" i="10"/>
  <c r="G218" i="10"/>
  <c r="F218" i="10"/>
  <c r="E218" i="10"/>
  <c r="L217" i="10"/>
  <c r="K217" i="10"/>
  <c r="J217" i="10"/>
  <c r="I217" i="10"/>
  <c r="H217" i="10"/>
  <c r="G217" i="10"/>
  <c r="F217" i="10"/>
  <c r="E217" i="10"/>
  <c r="L216" i="10"/>
  <c r="K216" i="10"/>
  <c r="J216" i="10"/>
  <c r="I216" i="10"/>
  <c r="H216" i="10"/>
  <c r="G216" i="10"/>
  <c r="F216" i="10"/>
  <c r="E216" i="10"/>
  <c r="L215" i="10"/>
  <c r="K215" i="10"/>
  <c r="J215" i="10"/>
  <c r="I215" i="10"/>
  <c r="H215" i="10"/>
  <c r="G215" i="10"/>
  <c r="F215" i="10"/>
  <c r="E215" i="10"/>
  <c r="L214" i="10"/>
  <c r="K214" i="10"/>
  <c r="J214" i="10"/>
  <c r="I214" i="10"/>
  <c r="H214" i="10"/>
  <c r="G214" i="10"/>
  <c r="F214" i="10"/>
  <c r="E214" i="10"/>
  <c r="L213" i="10"/>
  <c r="K213" i="10"/>
  <c r="J213" i="10"/>
  <c r="I213" i="10"/>
  <c r="H213" i="10"/>
  <c r="G213" i="10"/>
  <c r="F213" i="10"/>
  <c r="E213" i="10"/>
  <c r="L212" i="10"/>
  <c r="K212" i="10"/>
  <c r="J212" i="10"/>
  <c r="I212" i="10"/>
  <c r="H212" i="10"/>
  <c r="G212" i="10"/>
  <c r="F212" i="10"/>
  <c r="E212" i="10"/>
  <c r="L211" i="10"/>
  <c r="K211" i="10"/>
  <c r="J211" i="10"/>
  <c r="I211" i="10"/>
  <c r="H211" i="10"/>
  <c r="G211" i="10"/>
  <c r="F211" i="10"/>
  <c r="E211" i="10"/>
  <c r="L210" i="10"/>
  <c r="K210" i="10"/>
  <c r="J210" i="10"/>
  <c r="I210" i="10"/>
  <c r="H210" i="10"/>
  <c r="G210" i="10"/>
  <c r="F210" i="10"/>
  <c r="E210" i="10"/>
  <c r="L209" i="10"/>
  <c r="K209" i="10"/>
  <c r="J209" i="10"/>
  <c r="I209" i="10"/>
  <c r="H209" i="10"/>
  <c r="G209" i="10"/>
  <c r="F209" i="10"/>
  <c r="E209" i="10"/>
  <c r="L208" i="10"/>
  <c r="K208" i="10"/>
  <c r="J208" i="10"/>
  <c r="I208" i="10"/>
  <c r="H208" i="10"/>
  <c r="G208" i="10"/>
  <c r="F208" i="10"/>
  <c r="E208" i="10"/>
  <c r="L207" i="10"/>
  <c r="K207" i="10"/>
  <c r="J207" i="10"/>
  <c r="I207" i="10"/>
  <c r="H207" i="10"/>
  <c r="G207" i="10"/>
  <c r="F207" i="10"/>
  <c r="E207" i="10"/>
  <c r="L206" i="10"/>
  <c r="K206" i="10"/>
  <c r="J206" i="10"/>
  <c r="I206" i="10"/>
  <c r="H206" i="10"/>
  <c r="G206" i="10"/>
  <c r="F206" i="10"/>
  <c r="E206" i="10"/>
  <c r="L205" i="10"/>
  <c r="K205" i="10"/>
  <c r="J205" i="10"/>
  <c r="I205" i="10"/>
  <c r="H205" i="10"/>
  <c r="G205" i="10"/>
  <c r="F205" i="10"/>
  <c r="E205" i="10"/>
  <c r="L204" i="10"/>
  <c r="K204" i="10"/>
  <c r="J204" i="10"/>
  <c r="I204" i="10"/>
  <c r="H204" i="10"/>
  <c r="G204" i="10"/>
  <c r="F204" i="10"/>
  <c r="E204" i="10"/>
  <c r="L203" i="10"/>
  <c r="K203" i="10"/>
  <c r="J203" i="10"/>
  <c r="I203" i="10"/>
  <c r="H203" i="10"/>
  <c r="G203" i="10"/>
  <c r="F203" i="10"/>
  <c r="E203" i="10"/>
  <c r="L202" i="10"/>
  <c r="K202" i="10"/>
  <c r="J202" i="10"/>
  <c r="I202" i="10"/>
  <c r="H202" i="10"/>
  <c r="G202" i="10"/>
  <c r="F202" i="10"/>
  <c r="E202" i="10"/>
  <c r="L201" i="10"/>
  <c r="K201" i="10"/>
  <c r="J201" i="10"/>
  <c r="I201" i="10"/>
  <c r="H201" i="10"/>
  <c r="G201" i="10"/>
  <c r="F201" i="10"/>
  <c r="E201" i="10"/>
  <c r="L200" i="10"/>
  <c r="K200" i="10"/>
  <c r="J200" i="10"/>
  <c r="I200" i="10"/>
  <c r="H200" i="10"/>
  <c r="G200" i="10"/>
  <c r="F200" i="10"/>
  <c r="E200" i="10"/>
  <c r="L199" i="10"/>
  <c r="K199" i="10"/>
  <c r="J199" i="10"/>
  <c r="I199" i="10"/>
  <c r="H199" i="10"/>
  <c r="G199" i="10"/>
  <c r="F199" i="10"/>
  <c r="E199" i="10"/>
  <c r="L198" i="10"/>
  <c r="K198" i="10"/>
  <c r="J198" i="10"/>
  <c r="I198" i="10"/>
  <c r="H198" i="10"/>
  <c r="G198" i="10"/>
  <c r="F198" i="10"/>
  <c r="E198" i="10"/>
  <c r="L197" i="10"/>
  <c r="K197" i="10"/>
  <c r="J197" i="10"/>
  <c r="I197" i="10"/>
  <c r="H197" i="10"/>
  <c r="G197" i="10"/>
  <c r="F197" i="10"/>
  <c r="E197" i="10"/>
  <c r="L196" i="10"/>
  <c r="K196" i="10"/>
  <c r="J196" i="10"/>
  <c r="I196" i="10"/>
  <c r="H196" i="10"/>
  <c r="G196" i="10"/>
  <c r="F196" i="10"/>
  <c r="E196" i="10"/>
  <c r="L195" i="10"/>
  <c r="K195" i="10"/>
  <c r="J195" i="10"/>
  <c r="I195" i="10"/>
  <c r="H195" i="10"/>
  <c r="G195" i="10"/>
  <c r="F195" i="10"/>
  <c r="E195" i="10"/>
  <c r="L194" i="10"/>
  <c r="K194" i="10"/>
  <c r="J194" i="10"/>
  <c r="I194" i="10"/>
  <c r="H194" i="10"/>
  <c r="G194" i="10"/>
  <c r="F194" i="10"/>
  <c r="E194" i="10"/>
  <c r="L193" i="10"/>
  <c r="K193" i="10"/>
  <c r="J193" i="10"/>
  <c r="I193" i="10"/>
  <c r="H193" i="10"/>
  <c r="G193" i="10"/>
  <c r="F193" i="10"/>
  <c r="E193" i="10"/>
  <c r="L192" i="10"/>
  <c r="K192" i="10"/>
  <c r="J192" i="10"/>
  <c r="I192" i="10"/>
  <c r="H192" i="10"/>
  <c r="G192" i="10"/>
  <c r="F192" i="10"/>
  <c r="E192" i="10"/>
  <c r="L191" i="10"/>
  <c r="K191" i="10"/>
  <c r="J191" i="10"/>
  <c r="I191" i="10"/>
  <c r="H191" i="10"/>
  <c r="G191" i="10"/>
  <c r="F191" i="10"/>
  <c r="E191" i="10"/>
  <c r="L190" i="10"/>
  <c r="K190" i="10"/>
  <c r="J190" i="10"/>
  <c r="I190" i="10"/>
  <c r="H190" i="10"/>
  <c r="G190" i="10"/>
  <c r="F190" i="10"/>
  <c r="E190" i="10"/>
  <c r="L189" i="10"/>
  <c r="K189" i="10"/>
  <c r="J189" i="10"/>
  <c r="I189" i="10"/>
  <c r="H189" i="10"/>
  <c r="G189" i="10"/>
  <c r="F189" i="10"/>
  <c r="E189" i="10"/>
  <c r="L188" i="10"/>
  <c r="K188" i="10"/>
  <c r="J188" i="10"/>
  <c r="I188" i="10"/>
  <c r="H188" i="10"/>
  <c r="G188" i="10"/>
  <c r="F188" i="10"/>
  <c r="E188" i="10"/>
  <c r="L187" i="10"/>
  <c r="K187" i="10"/>
  <c r="J187" i="10"/>
  <c r="I187" i="10"/>
  <c r="H187" i="10"/>
  <c r="G187" i="10"/>
  <c r="F187" i="10"/>
  <c r="E187" i="10"/>
  <c r="L186" i="10"/>
  <c r="K186" i="10"/>
  <c r="J186" i="10"/>
  <c r="I186" i="10"/>
  <c r="H186" i="10"/>
  <c r="G186" i="10"/>
  <c r="F186" i="10"/>
  <c r="E186" i="10"/>
  <c r="L185" i="10"/>
  <c r="K185" i="10"/>
  <c r="J185" i="10"/>
  <c r="I185" i="10"/>
  <c r="H185" i="10"/>
  <c r="G185" i="10"/>
  <c r="F185" i="10"/>
  <c r="E185" i="10"/>
  <c r="L184" i="10"/>
  <c r="K184" i="10"/>
  <c r="J184" i="10"/>
  <c r="I184" i="10"/>
  <c r="H184" i="10"/>
  <c r="G184" i="10"/>
  <c r="F184" i="10"/>
  <c r="E184" i="10"/>
  <c r="L183" i="10"/>
  <c r="K183" i="10"/>
  <c r="J183" i="10"/>
  <c r="I183" i="10"/>
  <c r="H183" i="10"/>
  <c r="G183" i="10"/>
  <c r="F183" i="10"/>
  <c r="E183" i="10"/>
  <c r="L182" i="10"/>
  <c r="K182" i="10"/>
  <c r="J182" i="10"/>
  <c r="I182" i="10"/>
  <c r="H182" i="10"/>
  <c r="G182" i="10"/>
  <c r="F182" i="10"/>
  <c r="E182" i="10"/>
  <c r="L181" i="10"/>
  <c r="K181" i="10"/>
  <c r="J181" i="10"/>
  <c r="I181" i="10"/>
  <c r="H181" i="10"/>
  <c r="G181" i="10"/>
  <c r="F181" i="10"/>
  <c r="E181" i="10"/>
  <c r="L180" i="10"/>
  <c r="K180" i="10"/>
  <c r="J180" i="10"/>
  <c r="I180" i="10"/>
  <c r="H180" i="10"/>
  <c r="G180" i="10"/>
  <c r="F180" i="10"/>
  <c r="E180" i="10"/>
  <c r="L179" i="10"/>
  <c r="K179" i="10"/>
  <c r="J179" i="10"/>
  <c r="I179" i="10"/>
  <c r="H179" i="10"/>
  <c r="G179" i="10"/>
  <c r="F179" i="10"/>
  <c r="E179" i="10"/>
  <c r="L178" i="10"/>
  <c r="K178" i="10"/>
  <c r="J178" i="10"/>
  <c r="I178" i="10"/>
  <c r="H178" i="10"/>
  <c r="G178" i="10"/>
  <c r="F178" i="10"/>
  <c r="E178" i="10"/>
  <c r="L177" i="10"/>
  <c r="K177" i="10"/>
  <c r="J177" i="10"/>
  <c r="I177" i="10"/>
  <c r="H177" i="10"/>
  <c r="G177" i="10"/>
  <c r="F177" i="10"/>
  <c r="E177" i="10"/>
  <c r="L176" i="10"/>
  <c r="K176" i="10"/>
  <c r="J176" i="10"/>
  <c r="I176" i="10"/>
  <c r="H176" i="10"/>
  <c r="G176" i="10"/>
  <c r="F176" i="10"/>
  <c r="E176" i="10"/>
  <c r="L175" i="10"/>
  <c r="K175" i="10"/>
  <c r="J175" i="10"/>
  <c r="I175" i="10"/>
  <c r="H175" i="10"/>
  <c r="G175" i="10"/>
  <c r="F175" i="10"/>
  <c r="E175" i="10"/>
  <c r="L174" i="10"/>
  <c r="K174" i="10"/>
  <c r="J174" i="10"/>
  <c r="I174" i="10"/>
  <c r="H174" i="10"/>
  <c r="G174" i="10"/>
  <c r="F174" i="10"/>
  <c r="E174" i="10"/>
  <c r="L173" i="10"/>
  <c r="K173" i="10"/>
  <c r="J173" i="10"/>
  <c r="I173" i="10"/>
  <c r="H173" i="10"/>
  <c r="G173" i="10"/>
  <c r="F173" i="10"/>
  <c r="E173" i="10"/>
  <c r="L172" i="10"/>
  <c r="K172" i="10"/>
  <c r="J172" i="10"/>
  <c r="I172" i="10"/>
  <c r="H172" i="10"/>
  <c r="G172" i="10"/>
  <c r="F172" i="10"/>
  <c r="E172" i="10"/>
  <c r="L171" i="10"/>
  <c r="K171" i="10"/>
  <c r="J171" i="10"/>
  <c r="I171" i="10"/>
  <c r="H171" i="10"/>
  <c r="G171" i="10"/>
  <c r="F171" i="10"/>
  <c r="E171" i="10"/>
  <c r="L170" i="10"/>
  <c r="K170" i="10"/>
  <c r="J170" i="10"/>
  <c r="I170" i="10"/>
  <c r="H170" i="10"/>
  <c r="G170" i="10"/>
  <c r="F170" i="10"/>
  <c r="E170" i="10"/>
  <c r="L169" i="10"/>
  <c r="K169" i="10"/>
  <c r="J169" i="10"/>
  <c r="I169" i="10"/>
  <c r="H169" i="10"/>
  <c r="G169" i="10"/>
  <c r="F169" i="10"/>
  <c r="E169" i="10"/>
  <c r="L168" i="10"/>
  <c r="K168" i="10"/>
  <c r="J168" i="10"/>
  <c r="I168" i="10"/>
  <c r="H168" i="10"/>
  <c r="G168" i="10"/>
  <c r="F168" i="10"/>
  <c r="E168" i="10"/>
  <c r="L167" i="10"/>
  <c r="K167" i="10"/>
  <c r="J167" i="10"/>
  <c r="I167" i="10"/>
  <c r="H167" i="10"/>
  <c r="G167" i="10"/>
  <c r="F167" i="10"/>
  <c r="E167" i="10"/>
  <c r="L166" i="10"/>
  <c r="K166" i="10"/>
  <c r="J166" i="10"/>
  <c r="I166" i="10"/>
  <c r="H166" i="10"/>
  <c r="G166" i="10"/>
  <c r="F166" i="10"/>
  <c r="E166" i="10"/>
  <c r="L165" i="10"/>
  <c r="K165" i="10"/>
  <c r="J165" i="10"/>
  <c r="I165" i="10"/>
  <c r="H165" i="10"/>
  <c r="G165" i="10"/>
  <c r="F165" i="10"/>
  <c r="E165" i="10"/>
  <c r="L164" i="10"/>
  <c r="K164" i="10"/>
  <c r="J164" i="10"/>
  <c r="I164" i="10"/>
  <c r="H164" i="10"/>
  <c r="G164" i="10"/>
  <c r="F164" i="10"/>
  <c r="E164" i="10"/>
  <c r="L163" i="10"/>
  <c r="K163" i="10"/>
  <c r="J163" i="10"/>
  <c r="I163" i="10"/>
  <c r="H163" i="10"/>
  <c r="G163" i="10"/>
  <c r="F163" i="10"/>
  <c r="E163" i="10"/>
  <c r="L162" i="10"/>
  <c r="K162" i="10"/>
  <c r="J162" i="10"/>
  <c r="I162" i="10"/>
  <c r="H162" i="10"/>
  <c r="G162" i="10"/>
  <c r="F162" i="10"/>
  <c r="E162" i="10"/>
  <c r="L161" i="10"/>
  <c r="K161" i="10"/>
  <c r="J161" i="10"/>
  <c r="I161" i="10"/>
  <c r="H161" i="10"/>
  <c r="G161" i="10"/>
  <c r="F161" i="10"/>
  <c r="E161" i="10"/>
  <c r="L160" i="10"/>
  <c r="K160" i="10"/>
  <c r="J160" i="10"/>
  <c r="I160" i="10"/>
  <c r="H160" i="10"/>
  <c r="G160" i="10"/>
  <c r="F160" i="10"/>
  <c r="E160" i="10"/>
  <c r="L159" i="10"/>
  <c r="K159" i="10"/>
  <c r="J159" i="10"/>
  <c r="I159" i="10"/>
  <c r="H159" i="10"/>
  <c r="G159" i="10"/>
  <c r="F159" i="10"/>
  <c r="E159" i="10"/>
  <c r="L158" i="10"/>
  <c r="K158" i="10"/>
  <c r="J158" i="10"/>
  <c r="I158" i="10"/>
  <c r="H158" i="10"/>
  <c r="G158" i="10"/>
  <c r="F158" i="10"/>
  <c r="E158" i="10"/>
  <c r="L157" i="10"/>
  <c r="K157" i="10"/>
  <c r="J157" i="10"/>
  <c r="I157" i="10"/>
  <c r="H157" i="10"/>
  <c r="G157" i="10"/>
  <c r="F157" i="10"/>
  <c r="E157" i="10"/>
  <c r="L156" i="10"/>
  <c r="K156" i="10"/>
  <c r="J156" i="10"/>
  <c r="I156" i="10"/>
  <c r="H156" i="10"/>
  <c r="G156" i="10"/>
  <c r="F156" i="10"/>
  <c r="E156" i="10"/>
  <c r="L155" i="10"/>
  <c r="K155" i="10"/>
  <c r="J155" i="10"/>
  <c r="I155" i="10"/>
  <c r="H155" i="10"/>
  <c r="G155" i="10"/>
  <c r="F155" i="10"/>
  <c r="E155" i="10"/>
  <c r="L154" i="10"/>
  <c r="K154" i="10"/>
  <c r="J154" i="10"/>
  <c r="I154" i="10"/>
  <c r="H154" i="10"/>
  <c r="G154" i="10"/>
  <c r="F154" i="10"/>
  <c r="E154" i="10"/>
  <c r="L153" i="10"/>
  <c r="K153" i="10"/>
  <c r="J153" i="10"/>
  <c r="I153" i="10"/>
  <c r="H153" i="10"/>
  <c r="G153" i="10"/>
  <c r="F153" i="10"/>
  <c r="E153" i="10"/>
  <c r="L152" i="10"/>
  <c r="K152" i="10"/>
  <c r="J152" i="10"/>
  <c r="I152" i="10"/>
  <c r="H152" i="10"/>
  <c r="G152" i="10"/>
  <c r="F152" i="10"/>
  <c r="E152" i="10"/>
  <c r="L151" i="10"/>
  <c r="K151" i="10"/>
  <c r="J151" i="10"/>
  <c r="I151" i="10"/>
  <c r="H151" i="10"/>
  <c r="G151" i="10"/>
  <c r="F151" i="10"/>
  <c r="E151" i="10"/>
  <c r="L150" i="10"/>
  <c r="K150" i="10"/>
  <c r="J150" i="10"/>
  <c r="I150" i="10"/>
  <c r="H150" i="10"/>
  <c r="G150" i="10"/>
  <c r="F150" i="10"/>
  <c r="E150" i="10"/>
  <c r="L149" i="10"/>
  <c r="K149" i="10"/>
  <c r="J149" i="10"/>
  <c r="I149" i="10"/>
  <c r="H149" i="10"/>
  <c r="G149" i="10"/>
  <c r="F149" i="10"/>
  <c r="E149" i="10"/>
  <c r="L148" i="10"/>
  <c r="K148" i="10"/>
  <c r="J148" i="10"/>
  <c r="I148" i="10"/>
  <c r="H148" i="10"/>
  <c r="G148" i="10"/>
  <c r="F148" i="10"/>
  <c r="E148" i="10"/>
  <c r="L147" i="10"/>
  <c r="K147" i="10"/>
  <c r="J147" i="10"/>
  <c r="I147" i="10"/>
  <c r="H147" i="10"/>
  <c r="G147" i="10"/>
  <c r="F147" i="10"/>
  <c r="E147" i="10"/>
  <c r="L146" i="10"/>
  <c r="K146" i="10"/>
  <c r="J146" i="10"/>
  <c r="I146" i="10"/>
  <c r="H146" i="10"/>
  <c r="G146" i="10"/>
  <c r="F146" i="10"/>
  <c r="E146" i="10"/>
  <c r="L145" i="10"/>
  <c r="K145" i="10"/>
  <c r="J145" i="10"/>
  <c r="I145" i="10"/>
  <c r="H145" i="10"/>
  <c r="G145" i="10"/>
  <c r="F145" i="10"/>
  <c r="E145" i="10"/>
  <c r="L144" i="10"/>
  <c r="K144" i="10"/>
  <c r="J144" i="10"/>
  <c r="I144" i="10"/>
  <c r="H144" i="10"/>
  <c r="G144" i="10"/>
  <c r="F144" i="10"/>
  <c r="E144" i="10"/>
  <c r="L143" i="10"/>
  <c r="K143" i="10"/>
  <c r="J143" i="10"/>
  <c r="I143" i="10"/>
  <c r="H143" i="10"/>
  <c r="G143" i="10"/>
  <c r="F143" i="10"/>
  <c r="E143" i="10"/>
  <c r="L142" i="10"/>
  <c r="K142" i="10"/>
  <c r="J142" i="10"/>
  <c r="I142" i="10"/>
  <c r="H142" i="10"/>
  <c r="G142" i="10"/>
  <c r="F142" i="10"/>
  <c r="E142" i="10"/>
  <c r="L141" i="10"/>
  <c r="K141" i="10"/>
  <c r="J141" i="10"/>
  <c r="I141" i="10"/>
  <c r="H141" i="10"/>
  <c r="G141" i="10"/>
  <c r="F141" i="10"/>
  <c r="E141" i="10"/>
  <c r="L140" i="10"/>
  <c r="K140" i="10"/>
  <c r="J140" i="10"/>
  <c r="I140" i="10"/>
  <c r="H140" i="10"/>
  <c r="G140" i="10"/>
  <c r="F140" i="10"/>
  <c r="E140" i="10"/>
  <c r="L139" i="10"/>
  <c r="K139" i="10"/>
  <c r="J139" i="10"/>
  <c r="I139" i="10"/>
  <c r="H139" i="10"/>
  <c r="G139" i="10"/>
  <c r="F139" i="10"/>
  <c r="E139" i="10"/>
  <c r="L138" i="10"/>
  <c r="K138" i="10"/>
  <c r="J138" i="10"/>
  <c r="I138" i="10"/>
  <c r="H138" i="10"/>
  <c r="G138" i="10"/>
  <c r="F138" i="10"/>
  <c r="E138" i="10"/>
  <c r="L137" i="10"/>
  <c r="K137" i="10"/>
  <c r="J137" i="10"/>
  <c r="I137" i="10"/>
  <c r="H137" i="10"/>
  <c r="G137" i="10"/>
  <c r="F137" i="10"/>
  <c r="E137" i="10"/>
  <c r="L136" i="10"/>
  <c r="K136" i="10"/>
  <c r="J136" i="10"/>
  <c r="I136" i="10"/>
  <c r="H136" i="10"/>
  <c r="G136" i="10"/>
  <c r="F136" i="10"/>
  <c r="E136" i="10"/>
  <c r="L135" i="10"/>
  <c r="K135" i="10"/>
  <c r="J135" i="10"/>
  <c r="I135" i="10"/>
  <c r="H135" i="10"/>
  <c r="G135" i="10"/>
  <c r="F135" i="10"/>
  <c r="E135" i="10"/>
  <c r="L134" i="10"/>
  <c r="K134" i="10"/>
  <c r="J134" i="10"/>
  <c r="I134" i="10"/>
  <c r="H134" i="10"/>
  <c r="G134" i="10"/>
  <c r="F134" i="10"/>
  <c r="E134" i="10"/>
  <c r="L133" i="10"/>
  <c r="K133" i="10"/>
  <c r="J133" i="10"/>
  <c r="I133" i="10"/>
  <c r="H133" i="10"/>
  <c r="G133" i="10"/>
  <c r="F133" i="10"/>
  <c r="E133" i="10"/>
  <c r="L132" i="10"/>
  <c r="K132" i="10"/>
  <c r="J132" i="10"/>
  <c r="I132" i="10"/>
  <c r="H132" i="10"/>
  <c r="G132" i="10"/>
  <c r="F132" i="10"/>
  <c r="E132" i="10"/>
  <c r="L131" i="10"/>
  <c r="K131" i="10"/>
  <c r="J131" i="10"/>
  <c r="I131" i="10"/>
  <c r="H131" i="10"/>
  <c r="G131" i="10"/>
  <c r="F131" i="10"/>
  <c r="E131" i="10"/>
  <c r="L130" i="10"/>
  <c r="K130" i="10"/>
  <c r="J130" i="10"/>
  <c r="I130" i="10"/>
  <c r="H130" i="10"/>
  <c r="G130" i="10"/>
  <c r="F130" i="10"/>
  <c r="E130" i="10"/>
  <c r="L129" i="10"/>
  <c r="K129" i="10"/>
  <c r="J129" i="10"/>
  <c r="I129" i="10"/>
  <c r="H129" i="10"/>
  <c r="G129" i="10"/>
  <c r="F129" i="10"/>
  <c r="E129" i="10"/>
  <c r="L128" i="10"/>
  <c r="K128" i="10"/>
  <c r="J128" i="10"/>
  <c r="I128" i="10"/>
  <c r="H128" i="10"/>
  <c r="G128" i="10"/>
  <c r="F128" i="10"/>
  <c r="E128" i="10"/>
  <c r="L127" i="10"/>
  <c r="K127" i="10"/>
  <c r="J127" i="10"/>
  <c r="I127" i="10"/>
  <c r="H127" i="10"/>
  <c r="G127" i="10"/>
  <c r="F127" i="10"/>
  <c r="E127" i="10"/>
  <c r="L126" i="10"/>
  <c r="K126" i="10"/>
  <c r="J126" i="10"/>
  <c r="I126" i="10"/>
  <c r="H126" i="10"/>
  <c r="G126" i="10"/>
  <c r="F126" i="10"/>
  <c r="E126" i="10"/>
  <c r="L125" i="10"/>
  <c r="K125" i="10"/>
  <c r="J125" i="10"/>
  <c r="I125" i="10"/>
  <c r="H125" i="10"/>
  <c r="G125" i="10"/>
  <c r="F125" i="10"/>
  <c r="E125" i="10"/>
  <c r="L124" i="10"/>
  <c r="K124" i="10"/>
  <c r="J124" i="10"/>
  <c r="I124" i="10"/>
  <c r="H124" i="10"/>
  <c r="G124" i="10"/>
  <c r="F124" i="10"/>
  <c r="E124" i="10"/>
  <c r="L123" i="10"/>
  <c r="K123" i="10"/>
  <c r="J123" i="10"/>
  <c r="I123" i="10"/>
  <c r="H123" i="10"/>
  <c r="G123" i="10"/>
  <c r="F123" i="10"/>
  <c r="E123" i="10"/>
  <c r="L122" i="10"/>
  <c r="K122" i="10"/>
  <c r="J122" i="10"/>
  <c r="I122" i="10"/>
  <c r="H122" i="10"/>
  <c r="G122" i="10"/>
  <c r="F122" i="10"/>
  <c r="E122" i="10"/>
  <c r="L121" i="10"/>
  <c r="K121" i="10"/>
  <c r="J121" i="10"/>
  <c r="I121" i="10"/>
  <c r="H121" i="10"/>
  <c r="G121" i="10"/>
  <c r="F121" i="10"/>
  <c r="E121" i="10"/>
  <c r="L120" i="10"/>
  <c r="K120" i="10"/>
  <c r="J120" i="10"/>
  <c r="I120" i="10"/>
  <c r="H120" i="10"/>
  <c r="G120" i="10"/>
  <c r="F120" i="10"/>
  <c r="E120" i="10"/>
  <c r="L119" i="10"/>
  <c r="K119" i="10"/>
  <c r="J119" i="10"/>
  <c r="I119" i="10"/>
  <c r="H119" i="10"/>
  <c r="G119" i="10"/>
  <c r="F119" i="10"/>
  <c r="E119" i="10"/>
  <c r="L118" i="10"/>
  <c r="K118" i="10"/>
  <c r="J118" i="10"/>
  <c r="I118" i="10"/>
  <c r="H118" i="10"/>
  <c r="G118" i="10"/>
  <c r="F118" i="10"/>
  <c r="E118" i="10"/>
  <c r="L117" i="10"/>
  <c r="K117" i="10"/>
  <c r="J117" i="10"/>
  <c r="I117" i="10"/>
  <c r="H117" i="10"/>
  <c r="G117" i="10"/>
  <c r="F117" i="10"/>
  <c r="E117" i="10"/>
  <c r="L116" i="10"/>
  <c r="K116" i="10"/>
  <c r="J116" i="10"/>
  <c r="I116" i="10"/>
  <c r="H116" i="10"/>
  <c r="G116" i="10"/>
  <c r="F116" i="10"/>
  <c r="E116" i="10"/>
  <c r="L115" i="10"/>
  <c r="K115" i="10"/>
  <c r="J115" i="10"/>
  <c r="I115" i="10"/>
  <c r="H115" i="10"/>
  <c r="G115" i="10"/>
  <c r="F115" i="10"/>
  <c r="E115" i="10"/>
  <c r="L114" i="10"/>
  <c r="K114" i="10"/>
  <c r="J114" i="10"/>
  <c r="I114" i="10"/>
  <c r="H114" i="10"/>
  <c r="G114" i="10"/>
  <c r="F114" i="10"/>
  <c r="E114" i="10"/>
  <c r="L113" i="10"/>
  <c r="K113" i="10"/>
  <c r="J113" i="10"/>
  <c r="I113" i="10"/>
  <c r="H113" i="10"/>
  <c r="G113" i="10"/>
  <c r="F113" i="10"/>
  <c r="E113" i="10"/>
  <c r="L112" i="10"/>
  <c r="K112" i="10"/>
  <c r="J112" i="10"/>
  <c r="I112" i="10"/>
  <c r="H112" i="10"/>
  <c r="G112" i="10"/>
  <c r="F112" i="10"/>
  <c r="E112" i="10"/>
  <c r="L111" i="10"/>
  <c r="K111" i="10"/>
  <c r="J111" i="10"/>
  <c r="I111" i="10"/>
  <c r="H111" i="10"/>
  <c r="G111" i="10"/>
  <c r="F111" i="10"/>
  <c r="E111" i="10"/>
  <c r="L110" i="10"/>
  <c r="K110" i="10"/>
  <c r="J110" i="10"/>
  <c r="I110" i="10"/>
  <c r="H110" i="10"/>
  <c r="G110" i="10"/>
  <c r="F110" i="10"/>
  <c r="E110" i="10"/>
  <c r="L109" i="10"/>
  <c r="K109" i="10"/>
  <c r="J109" i="10"/>
  <c r="I109" i="10"/>
  <c r="H109" i="10"/>
  <c r="G109" i="10"/>
  <c r="F109" i="10"/>
  <c r="E109" i="10"/>
  <c r="L108" i="10"/>
  <c r="K108" i="10"/>
  <c r="J108" i="10"/>
  <c r="I108" i="10"/>
  <c r="H108" i="10"/>
  <c r="G108" i="10"/>
  <c r="F108" i="10"/>
  <c r="E108" i="10"/>
  <c r="L107" i="10"/>
  <c r="K107" i="10"/>
  <c r="J107" i="10"/>
  <c r="I107" i="10"/>
  <c r="H107" i="10"/>
  <c r="G107" i="10"/>
  <c r="F107" i="10"/>
  <c r="E107" i="10"/>
  <c r="L106" i="10"/>
  <c r="K106" i="10"/>
  <c r="J106" i="10"/>
  <c r="I106" i="10"/>
  <c r="H106" i="10"/>
  <c r="G106" i="10"/>
  <c r="F106" i="10"/>
  <c r="E106" i="10"/>
  <c r="L105" i="10"/>
  <c r="K105" i="10"/>
  <c r="J105" i="10"/>
  <c r="I105" i="10"/>
  <c r="H105" i="10"/>
  <c r="G105" i="10"/>
  <c r="F105" i="10"/>
  <c r="E105" i="10"/>
  <c r="L104" i="10"/>
  <c r="K104" i="10"/>
  <c r="J104" i="10"/>
  <c r="I104" i="10"/>
  <c r="H104" i="10"/>
  <c r="G104" i="10"/>
  <c r="F104" i="10"/>
  <c r="E104" i="10"/>
  <c r="L103" i="10"/>
  <c r="K103" i="10"/>
  <c r="J103" i="10"/>
  <c r="I103" i="10"/>
  <c r="H103" i="10"/>
  <c r="G103" i="10"/>
  <c r="F103" i="10"/>
  <c r="E103" i="10"/>
  <c r="L102" i="10"/>
  <c r="K102" i="10"/>
  <c r="J102" i="10"/>
  <c r="I102" i="10"/>
  <c r="H102" i="10"/>
  <c r="G102" i="10"/>
  <c r="F102" i="10"/>
  <c r="E102" i="10"/>
  <c r="L101" i="10"/>
  <c r="K101" i="10"/>
  <c r="J101" i="10"/>
  <c r="I101" i="10"/>
  <c r="H101" i="10"/>
  <c r="G101" i="10"/>
  <c r="F101" i="10"/>
  <c r="E101" i="10"/>
  <c r="L100" i="10"/>
  <c r="K100" i="10"/>
  <c r="J100" i="10"/>
  <c r="I100" i="10"/>
  <c r="H100" i="10"/>
  <c r="G100" i="10"/>
  <c r="F100" i="10"/>
  <c r="E100" i="10"/>
  <c r="L99" i="10"/>
  <c r="K99" i="10"/>
  <c r="J99" i="10"/>
  <c r="I99" i="10"/>
  <c r="H99" i="10"/>
  <c r="G99" i="10"/>
  <c r="F99" i="10"/>
  <c r="E99" i="10"/>
  <c r="L98" i="10"/>
  <c r="K98" i="10"/>
  <c r="J98" i="10"/>
  <c r="I98" i="10"/>
  <c r="H98" i="10"/>
  <c r="G98" i="10"/>
  <c r="F98" i="10"/>
  <c r="E98" i="10"/>
  <c r="L97" i="10"/>
  <c r="K97" i="10"/>
  <c r="J97" i="10"/>
  <c r="I97" i="10"/>
  <c r="H97" i="10"/>
  <c r="G97" i="10"/>
  <c r="F97" i="10"/>
  <c r="E97" i="10"/>
  <c r="L96" i="10"/>
  <c r="K96" i="10"/>
  <c r="J96" i="10"/>
  <c r="I96" i="10"/>
  <c r="H96" i="10"/>
  <c r="G96" i="10"/>
  <c r="F96" i="10"/>
  <c r="E96" i="10"/>
  <c r="L95" i="10"/>
  <c r="K95" i="10"/>
  <c r="J95" i="10"/>
  <c r="I95" i="10"/>
  <c r="H95" i="10"/>
  <c r="G95" i="10"/>
  <c r="F95" i="10"/>
  <c r="E95" i="10"/>
  <c r="L94" i="10"/>
  <c r="K94" i="10"/>
  <c r="J94" i="10"/>
  <c r="I94" i="10"/>
  <c r="H94" i="10"/>
  <c r="G94" i="10"/>
  <c r="F94" i="10"/>
  <c r="E94" i="10"/>
  <c r="L93" i="10"/>
  <c r="K93" i="10"/>
  <c r="J93" i="10"/>
  <c r="I93" i="10"/>
  <c r="H93" i="10"/>
  <c r="G93" i="10"/>
  <c r="F93" i="10"/>
  <c r="E93" i="10"/>
  <c r="L92" i="10"/>
  <c r="K92" i="10"/>
  <c r="J92" i="10"/>
  <c r="I92" i="10"/>
  <c r="H92" i="10"/>
  <c r="G92" i="10"/>
  <c r="F92" i="10"/>
  <c r="E92" i="10"/>
  <c r="L91" i="10"/>
  <c r="K91" i="10"/>
  <c r="J91" i="10"/>
  <c r="I91" i="10"/>
  <c r="H91" i="10"/>
  <c r="G91" i="10"/>
  <c r="F91" i="10"/>
  <c r="E91" i="10"/>
  <c r="L90" i="10"/>
  <c r="K90" i="10"/>
  <c r="J90" i="10"/>
  <c r="I90" i="10"/>
  <c r="H90" i="10"/>
  <c r="G90" i="10"/>
  <c r="F90" i="10"/>
  <c r="E90" i="10"/>
  <c r="L89" i="10"/>
  <c r="K89" i="10"/>
  <c r="J89" i="10"/>
  <c r="I89" i="10"/>
  <c r="H89" i="10"/>
  <c r="G89" i="10"/>
  <c r="F89" i="10"/>
  <c r="E89" i="10"/>
  <c r="L88" i="10"/>
  <c r="K88" i="10"/>
  <c r="J88" i="10"/>
  <c r="I88" i="10"/>
  <c r="H88" i="10"/>
  <c r="G88" i="10"/>
  <c r="F88" i="10"/>
  <c r="E88" i="10"/>
  <c r="L87" i="10"/>
  <c r="K87" i="10"/>
  <c r="J87" i="10"/>
  <c r="I87" i="10"/>
  <c r="H87" i="10"/>
  <c r="G87" i="10"/>
  <c r="F87" i="10"/>
  <c r="E87" i="10"/>
  <c r="L86" i="10"/>
  <c r="K86" i="10"/>
  <c r="J86" i="10"/>
  <c r="I86" i="10"/>
  <c r="H86" i="10"/>
  <c r="G86" i="10"/>
  <c r="F86" i="10"/>
  <c r="E86" i="10"/>
  <c r="L85" i="10"/>
  <c r="K85" i="10"/>
  <c r="J85" i="10"/>
  <c r="I85" i="10"/>
  <c r="H85" i="10"/>
  <c r="G85" i="10"/>
  <c r="F85" i="10"/>
  <c r="E85" i="10"/>
  <c r="L84" i="10"/>
  <c r="K84" i="10"/>
  <c r="J84" i="10"/>
  <c r="I84" i="10"/>
  <c r="H84" i="10"/>
  <c r="G84" i="10"/>
  <c r="F84" i="10"/>
  <c r="E84" i="10"/>
  <c r="L83" i="10"/>
  <c r="K83" i="10"/>
  <c r="J83" i="10"/>
  <c r="I83" i="10"/>
  <c r="H83" i="10"/>
  <c r="G83" i="10"/>
  <c r="F83" i="10"/>
  <c r="E83" i="10"/>
  <c r="L82" i="10"/>
  <c r="K82" i="10"/>
  <c r="J82" i="10"/>
  <c r="I82" i="10"/>
  <c r="H82" i="10"/>
  <c r="G82" i="10"/>
  <c r="F82" i="10"/>
  <c r="E82" i="10"/>
  <c r="L81" i="10"/>
  <c r="K81" i="10"/>
  <c r="J81" i="10"/>
  <c r="I81" i="10"/>
  <c r="H81" i="10"/>
  <c r="G81" i="10"/>
  <c r="F81" i="10"/>
  <c r="E81" i="10"/>
  <c r="L80" i="10"/>
  <c r="K80" i="10"/>
  <c r="J80" i="10"/>
  <c r="I80" i="10"/>
  <c r="H80" i="10"/>
  <c r="G80" i="10"/>
  <c r="F80" i="10"/>
  <c r="E80" i="10"/>
  <c r="L79" i="10"/>
  <c r="K79" i="10"/>
  <c r="J79" i="10"/>
  <c r="I79" i="10"/>
  <c r="H79" i="10"/>
  <c r="G79" i="10"/>
  <c r="F79" i="10"/>
  <c r="E79" i="10"/>
  <c r="L78" i="10"/>
  <c r="K78" i="10"/>
  <c r="J78" i="10"/>
  <c r="I78" i="10"/>
  <c r="H78" i="10"/>
  <c r="G78" i="10"/>
  <c r="F78" i="10"/>
  <c r="E78" i="10"/>
  <c r="L77" i="10"/>
  <c r="K77" i="10"/>
  <c r="J77" i="10"/>
  <c r="I77" i="10"/>
  <c r="H77" i="10"/>
  <c r="G77" i="10"/>
  <c r="F77" i="10"/>
  <c r="E77" i="10"/>
  <c r="L76" i="10"/>
  <c r="K76" i="10"/>
  <c r="J76" i="10"/>
  <c r="I76" i="10"/>
  <c r="H76" i="10"/>
  <c r="G76" i="10"/>
  <c r="F76" i="10"/>
  <c r="E76" i="10"/>
  <c r="L75" i="10"/>
  <c r="K75" i="10"/>
  <c r="J75" i="10"/>
  <c r="I75" i="10"/>
  <c r="H75" i="10"/>
  <c r="G75" i="10"/>
  <c r="F75" i="10"/>
  <c r="E75" i="10"/>
  <c r="L74" i="10"/>
  <c r="K74" i="10"/>
  <c r="J74" i="10"/>
  <c r="I74" i="10"/>
  <c r="H74" i="10"/>
  <c r="G74" i="10"/>
  <c r="F74" i="10"/>
  <c r="E74" i="10"/>
  <c r="L73" i="10"/>
  <c r="K73" i="10"/>
  <c r="J73" i="10"/>
  <c r="I73" i="10"/>
  <c r="H73" i="10"/>
  <c r="G73" i="10"/>
  <c r="F73" i="10"/>
  <c r="E73" i="10"/>
  <c r="L72" i="10"/>
  <c r="K72" i="10"/>
  <c r="J72" i="10"/>
  <c r="I72" i="10"/>
  <c r="H72" i="10"/>
  <c r="G72" i="10"/>
  <c r="F72" i="10"/>
  <c r="E72" i="10"/>
  <c r="L71" i="10"/>
  <c r="K71" i="10"/>
  <c r="J71" i="10"/>
  <c r="I71" i="10"/>
  <c r="H71" i="10"/>
  <c r="G71" i="10"/>
  <c r="F71" i="10"/>
  <c r="E71" i="10"/>
  <c r="L70" i="10"/>
  <c r="K70" i="10"/>
  <c r="J70" i="10"/>
  <c r="I70" i="10"/>
  <c r="H70" i="10"/>
  <c r="G70" i="10"/>
  <c r="F70" i="10"/>
  <c r="E70" i="10"/>
  <c r="L69" i="10"/>
  <c r="K69" i="10"/>
  <c r="J69" i="10"/>
  <c r="I69" i="10"/>
  <c r="H69" i="10"/>
  <c r="G69" i="10"/>
  <c r="F69" i="10"/>
  <c r="E69" i="10"/>
  <c r="L68" i="10"/>
  <c r="K68" i="10"/>
  <c r="J68" i="10"/>
  <c r="I68" i="10"/>
  <c r="H68" i="10"/>
  <c r="G68" i="10"/>
  <c r="F68" i="10"/>
  <c r="E68" i="10"/>
  <c r="L67" i="10"/>
  <c r="K67" i="10"/>
  <c r="J67" i="10"/>
  <c r="I67" i="10"/>
  <c r="H67" i="10"/>
  <c r="G67" i="10"/>
  <c r="F67" i="10"/>
  <c r="E67" i="10"/>
  <c r="L66" i="10"/>
  <c r="K66" i="10"/>
  <c r="J66" i="10"/>
  <c r="I66" i="10"/>
  <c r="H66" i="10"/>
  <c r="G66" i="10"/>
  <c r="F66" i="10"/>
  <c r="E66" i="10"/>
  <c r="L65" i="10"/>
  <c r="K65" i="10"/>
  <c r="J65" i="10"/>
  <c r="I65" i="10"/>
  <c r="H65" i="10"/>
  <c r="G65" i="10"/>
  <c r="F65" i="10"/>
  <c r="E65" i="10"/>
  <c r="L64" i="10"/>
  <c r="K64" i="10"/>
  <c r="J64" i="10"/>
  <c r="I64" i="10"/>
  <c r="H64" i="10"/>
  <c r="G64" i="10"/>
  <c r="F64" i="10"/>
  <c r="E64" i="10"/>
  <c r="L63" i="10"/>
  <c r="K63" i="10"/>
  <c r="J63" i="10"/>
  <c r="I63" i="10"/>
  <c r="H63" i="10"/>
  <c r="G63" i="10"/>
  <c r="F63" i="10"/>
  <c r="E63" i="10"/>
  <c r="L62" i="10"/>
  <c r="K62" i="10"/>
  <c r="J62" i="10"/>
  <c r="I62" i="10"/>
  <c r="H62" i="10"/>
  <c r="G62" i="10"/>
  <c r="F62" i="10"/>
  <c r="E62" i="10"/>
  <c r="L61" i="10"/>
  <c r="K61" i="10"/>
  <c r="J61" i="10"/>
  <c r="I61" i="10"/>
  <c r="H61" i="10"/>
  <c r="G61" i="10"/>
  <c r="F61" i="10"/>
  <c r="E61" i="10"/>
  <c r="L60" i="10"/>
  <c r="K60" i="10"/>
  <c r="J60" i="10"/>
  <c r="I60" i="10"/>
  <c r="H60" i="10"/>
  <c r="G60" i="10"/>
  <c r="F60" i="10"/>
  <c r="E60" i="10"/>
  <c r="L59" i="10"/>
  <c r="K59" i="10"/>
  <c r="J59" i="10"/>
  <c r="I59" i="10"/>
  <c r="H59" i="10"/>
  <c r="G59" i="10"/>
  <c r="F59" i="10"/>
  <c r="E59" i="10"/>
  <c r="L58" i="10"/>
  <c r="K58" i="10"/>
  <c r="J58" i="10"/>
  <c r="I58" i="10"/>
  <c r="H58" i="10"/>
  <c r="G58" i="10"/>
  <c r="F58" i="10"/>
  <c r="E58" i="10"/>
  <c r="L57" i="10"/>
  <c r="K57" i="10"/>
  <c r="J57" i="10"/>
  <c r="I57" i="10"/>
  <c r="H57" i="10"/>
  <c r="G57" i="10"/>
  <c r="F57" i="10"/>
  <c r="E57" i="10"/>
  <c r="L56" i="10"/>
  <c r="K56" i="10"/>
  <c r="J56" i="10"/>
  <c r="I56" i="10"/>
  <c r="H56" i="10"/>
  <c r="G56" i="10"/>
  <c r="F56" i="10"/>
  <c r="E56" i="10"/>
  <c r="L55" i="10"/>
  <c r="K55" i="10"/>
  <c r="J55" i="10"/>
  <c r="I55" i="10"/>
  <c r="H55" i="10"/>
  <c r="G55" i="10"/>
  <c r="F55" i="10"/>
  <c r="E55" i="10"/>
  <c r="L54" i="10"/>
  <c r="K54" i="10"/>
  <c r="J54" i="10"/>
  <c r="I54" i="10"/>
  <c r="H54" i="10"/>
  <c r="G54" i="10"/>
  <c r="F54" i="10"/>
  <c r="E54" i="10"/>
  <c r="L53" i="10"/>
  <c r="K53" i="10"/>
  <c r="J53" i="10"/>
  <c r="I53" i="10"/>
  <c r="H53" i="10"/>
  <c r="G53" i="10"/>
  <c r="F53" i="10"/>
  <c r="E53" i="10"/>
  <c r="L52" i="10"/>
  <c r="K52" i="10"/>
  <c r="J52" i="10"/>
  <c r="I52" i="10"/>
  <c r="H52" i="10"/>
  <c r="G52" i="10"/>
  <c r="F52" i="10"/>
  <c r="E52" i="10"/>
  <c r="L51" i="10"/>
  <c r="K51" i="10"/>
  <c r="J51" i="10"/>
  <c r="I51" i="10"/>
  <c r="H51" i="10"/>
  <c r="G51" i="10"/>
  <c r="F51" i="10"/>
  <c r="E51" i="10"/>
  <c r="L50" i="10"/>
  <c r="K50" i="10"/>
  <c r="J50" i="10"/>
  <c r="I50" i="10"/>
  <c r="H50" i="10"/>
  <c r="G50" i="10"/>
  <c r="F50" i="10"/>
  <c r="E50" i="10"/>
  <c r="L49" i="10"/>
  <c r="K49" i="10"/>
  <c r="J49" i="10"/>
  <c r="I49" i="10"/>
  <c r="H49" i="10"/>
  <c r="G49" i="10"/>
  <c r="F49" i="10"/>
  <c r="E49" i="10"/>
  <c r="L48" i="10"/>
  <c r="K48" i="10"/>
  <c r="J48" i="10"/>
  <c r="I48" i="10"/>
  <c r="H48" i="10"/>
  <c r="G48" i="10"/>
  <c r="F48" i="10"/>
  <c r="E48" i="10"/>
  <c r="L47" i="10"/>
  <c r="K47" i="10"/>
  <c r="J47" i="10"/>
  <c r="I47" i="10"/>
  <c r="H47" i="10"/>
  <c r="G47" i="10"/>
  <c r="F47" i="10"/>
  <c r="E47" i="10"/>
  <c r="L46" i="10"/>
  <c r="K46" i="10"/>
  <c r="J46" i="10"/>
  <c r="I46" i="10"/>
  <c r="H46" i="10"/>
  <c r="G46" i="10"/>
  <c r="F46" i="10"/>
  <c r="E46" i="10"/>
  <c r="L45" i="10"/>
  <c r="K45" i="10"/>
  <c r="J45" i="10"/>
  <c r="I45" i="10"/>
  <c r="H45" i="10"/>
  <c r="G45" i="10"/>
  <c r="F45" i="10"/>
  <c r="E45" i="10"/>
  <c r="L44" i="10"/>
  <c r="K44" i="10"/>
  <c r="J44" i="10"/>
  <c r="I44" i="10"/>
  <c r="H44" i="10"/>
  <c r="G44" i="10"/>
  <c r="F44" i="10"/>
  <c r="E44" i="10"/>
  <c r="L43" i="10"/>
  <c r="K43" i="10"/>
  <c r="J43" i="10"/>
  <c r="I43" i="10"/>
  <c r="H43" i="10"/>
  <c r="G43" i="10"/>
  <c r="F43" i="10"/>
  <c r="E43" i="10"/>
  <c r="L42" i="10"/>
  <c r="K42" i="10"/>
  <c r="J42" i="10"/>
  <c r="I42" i="10"/>
  <c r="H42" i="10"/>
  <c r="G42" i="10"/>
  <c r="F42" i="10"/>
  <c r="E42" i="10"/>
  <c r="L41" i="10"/>
  <c r="K41" i="10"/>
  <c r="J41" i="10"/>
  <c r="I41" i="10"/>
  <c r="H41" i="10"/>
  <c r="G41" i="10"/>
  <c r="F41" i="10"/>
  <c r="E41" i="10"/>
  <c r="L40" i="10"/>
  <c r="K40" i="10"/>
  <c r="J40" i="10"/>
  <c r="I40" i="10"/>
  <c r="H40" i="10"/>
  <c r="G40" i="10"/>
  <c r="F40" i="10"/>
  <c r="E40" i="10"/>
  <c r="L39" i="10"/>
  <c r="K39" i="10"/>
  <c r="J39" i="10"/>
  <c r="I39" i="10"/>
  <c r="H39" i="10"/>
  <c r="G39" i="10"/>
  <c r="F39" i="10"/>
  <c r="E39" i="10"/>
  <c r="L38" i="10"/>
  <c r="K38" i="10"/>
  <c r="J38" i="10"/>
  <c r="I38" i="10"/>
  <c r="H38" i="10"/>
  <c r="G38" i="10"/>
  <c r="F38" i="10"/>
  <c r="E38" i="10"/>
  <c r="L37" i="10"/>
  <c r="K37" i="10"/>
  <c r="J37" i="10"/>
  <c r="I37" i="10"/>
  <c r="H37" i="10"/>
  <c r="G37" i="10"/>
  <c r="F37" i="10"/>
  <c r="E37" i="10"/>
  <c r="L36" i="10"/>
  <c r="K36" i="10"/>
  <c r="J36" i="10"/>
  <c r="I36" i="10"/>
  <c r="H36" i="10"/>
  <c r="G36" i="10"/>
  <c r="F36" i="10"/>
  <c r="E36" i="10"/>
  <c r="L35" i="10"/>
  <c r="K35" i="10"/>
  <c r="J35" i="10"/>
  <c r="I35" i="10"/>
  <c r="H35" i="10"/>
  <c r="G35" i="10"/>
  <c r="F35" i="10"/>
  <c r="E35" i="10"/>
  <c r="L34" i="10"/>
  <c r="K34" i="10"/>
  <c r="J34" i="10"/>
  <c r="I34" i="10"/>
  <c r="H34" i="10"/>
  <c r="G34" i="10"/>
  <c r="F34" i="10"/>
  <c r="E34" i="10"/>
  <c r="L33" i="10"/>
  <c r="K33" i="10"/>
  <c r="J33" i="10"/>
  <c r="I33" i="10"/>
  <c r="H33" i="10"/>
  <c r="G33" i="10"/>
  <c r="F33" i="10"/>
  <c r="E33" i="10"/>
  <c r="L32" i="10"/>
  <c r="K32" i="10"/>
  <c r="J32" i="10"/>
  <c r="I32" i="10"/>
  <c r="H32" i="10"/>
  <c r="G32" i="10"/>
  <c r="F32" i="10"/>
  <c r="E32" i="10"/>
  <c r="L31" i="10"/>
  <c r="K31" i="10"/>
  <c r="J31" i="10"/>
  <c r="I31" i="10"/>
  <c r="H31" i="10"/>
  <c r="G31" i="10"/>
  <c r="F31" i="10"/>
  <c r="E31" i="10"/>
  <c r="L30" i="10"/>
  <c r="K30" i="10"/>
  <c r="J30" i="10"/>
  <c r="I30" i="10"/>
  <c r="H30" i="10"/>
  <c r="G30" i="10"/>
  <c r="F30" i="10"/>
  <c r="E30" i="10"/>
  <c r="L29" i="10"/>
  <c r="K29" i="10"/>
  <c r="J29" i="10"/>
  <c r="I29" i="10"/>
  <c r="H29" i="10"/>
  <c r="G29" i="10"/>
  <c r="F29" i="10"/>
  <c r="E29" i="10"/>
  <c r="L28" i="10"/>
  <c r="K28" i="10"/>
  <c r="J28" i="10"/>
  <c r="I28" i="10"/>
  <c r="H28" i="10"/>
  <c r="G28" i="10"/>
  <c r="F28" i="10"/>
  <c r="E28" i="10"/>
  <c r="L27" i="10"/>
  <c r="K27" i="10"/>
  <c r="J27" i="10"/>
  <c r="I27" i="10"/>
  <c r="H27" i="10"/>
  <c r="G27" i="10"/>
  <c r="F27" i="10"/>
  <c r="E27" i="10"/>
  <c r="L26" i="10"/>
  <c r="K26" i="10"/>
  <c r="J26" i="10"/>
  <c r="I26" i="10"/>
  <c r="H26" i="10"/>
  <c r="G26" i="10"/>
  <c r="F26" i="10"/>
  <c r="E26" i="10"/>
  <c r="L25" i="10"/>
  <c r="K25" i="10"/>
  <c r="J25" i="10"/>
  <c r="I25" i="10"/>
  <c r="H25" i="10"/>
  <c r="G25" i="10"/>
  <c r="F25" i="10"/>
  <c r="E25" i="10"/>
  <c r="L24" i="10"/>
  <c r="K24" i="10"/>
  <c r="J24" i="10"/>
  <c r="I24" i="10"/>
  <c r="H24" i="10"/>
  <c r="G24" i="10"/>
  <c r="F24" i="10"/>
  <c r="E24" i="10"/>
  <c r="L23" i="10"/>
  <c r="K23" i="10"/>
  <c r="J23" i="10"/>
  <c r="I23" i="10"/>
  <c r="H23" i="10"/>
  <c r="G23" i="10"/>
  <c r="F23" i="10"/>
  <c r="E23" i="10"/>
  <c r="L22" i="10"/>
  <c r="K22" i="10"/>
  <c r="J22" i="10"/>
  <c r="I22" i="10"/>
  <c r="H22" i="10"/>
  <c r="G22" i="10"/>
  <c r="F22" i="10"/>
  <c r="E22" i="10"/>
  <c r="L21" i="10"/>
  <c r="K21" i="10"/>
  <c r="J21" i="10"/>
  <c r="I21" i="10"/>
  <c r="H21" i="10"/>
  <c r="G21" i="10"/>
  <c r="F21" i="10"/>
  <c r="E21" i="10"/>
  <c r="L20" i="10"/>
  <c r="K20" i="10"/>
  <c r="J20" i="10"/>
  <c r="I20" i="10"/>
  <c r="H20" i="10"/>
  <c r="G20" i="10"/>
  <c r="F20" i="10"/>
  <c r="E20" i="10"/>
  <c r="L19" i="10"/>
  <c r="K19" i="10"/>
  <c r="J19" i="10"/>
  <c r="I19" i="10"/>
  <c r="H19" i="10"/>
  <c r="G19" i="10"/>
  <c r="F19" i="10"/>
  <c r="E19" i="10"/>
  <c r="L18" i="10"/>
  <c r="K18" i="10"/>
  <c r="J18" i="10"/>
  <c r="I18" i="10"/>
  <c r="H18" i="10"/>
  <c r="G18" i="10"/>
  <c r="F18" i="10"/>
  <c r="E18" i="10"/>
  <c r="L17" i="10"/>
  <c r="K17" i="10"/>
  <c r="J17" i="10"/>
  <c r="I17" i="10"/>
  <c r="H17" i="10"/>
  <c r="G17" i="10"/>
  <c r="F17" i="10"/>
  <c r="E17" i="10"/>
  <c r="L16" i="10"/>
  <c r="K16" i="10"/>
  <c r="J16" i="10"/>
  <c r="I16" i="10"/>
  <c r="H16" i="10"/>
  <c r="G16" i="10"/>
  <c r="F16" i="10"/>
  <c r="E16" i="10"/>
  <c r="E8" i="10" l="1"/>
  <c r="C9" i="14" s="1"/>
  <c r="A1" i="10" l="1"/>
  <c r="A1" i="23" l="1"/>
  <c r="D9" i="12" s="1"/>
  <c r="C6" i="23" l="1"/>
  <c r="G439" i="23" l="1"/>
  <c r="G438" i="23"/>
  <c r="G437" i="23"/>
  <c r="G436" i="23"/>
  <c r="G435" i="23"/>
  <c r="G434" i="23"/>
  <c r="G433" i="23"/>
  <c r="G432" i="23"/>
  <c r="G431" i="23"/>
  <c r="G430" i="23"/>
  <c r="G429" i="23"/>
  <c r="G428" i="23"/>
  <c r="G427" i="23"/>
  <c r="G426" i="23"/>
  <c r="G425" i="23"/>
  <c r="G424" i="23"/>
  <c r="G423" i="23"/>
  <c r="G422" i="23"/>
  <c r="G421" i="23"/>
  <c r="G420" i="23"/>
  <c r="G419" i="23"/>
  <c r="G418" i="23"/>
  <c r="G417" i="23"/>
  <c r="G416" i="23"/>
  <c r="G415" i="23"/>
  <c r="G414" i="23"/>
  <c r="G413" i="23"/>
  <c r="G412" i="23"/>
  <c r="G411" i="23"/>
  <c r="G410" i="23"/>
  <c r="G409" i="23"/>
  <c r="G408" i="23"/>
  <c r="G407" i="23"/>
  <c r="G406" i="23"/>
  <c r="G405" i="23"/>
  <c r="G404" i="23"/>
  <c r="G403" i="23"/>
  <c r="G402" i="23"/>
  <c r="G401" i="23"/>
  <c r="G400" i="23"/>
  <c r="G399" i="23"/>
  <c r="G398" i="23"/>
  <c r="G397" i="23"/>
  <c r="G396" i="23"/>
  <c r="G395" i="23"/>
  <c r="G394" i="23"/>
  <c r="G393" i="23"/>
  <c r="G392" i="23"/>
  <c r="G391" i="23"/>
  <c r="G390" i="23"/>
  <c r="G389" i="23"/>
  <c r="G388" i="23"/>
  <c r="G387" i="23"/>
  <c r="G386" i="23"/>
  <c r="G385" i="23"/>
  <c r="G384" i="23"/>
  <c r="G383" i="23"/>
  <c r="G382" i="23"/>
  <c r="G381" i="23"/>
  <c r="G380" i="23"/>
  <c r="G379" i="23"/>
  <c r="G378" i="23"/>
  <c r="G377" i="23"/>
  <c r="G376" i="23"/>
  <c r="G375" i="23"/>
  <c r="G374" i="23"/>
  <c r="G373" i="23"/>
  <c r="G372" i="23"/>
  <c r="G371" i="23"/>
  <c r="G370" i="23"/>
  <c r="G369" i="23"/>
  <c r="G368" i="23"/>
  <c r="F439" i="23"/>
  <c r="F438" i="23"/>
  <c r="F437" i="23"/>
  <c r="F436" i="23"/>
  <c r="F435" i="23"/>
  <c r="F434" i="23"/>
  <c r="F433" i="23"/>
  <c r="F432" i="23"/>
  <c r="F431" i="23"/>
  <c r="F430" i="23"/>
  <c r="F429" i="23"/>
  <c r="F428" i="23"/>
  <c r="F427" i="23"/>
  <c r="F426" i="23"/>
  <c r="F425" i="23"/>
  <c r="F424" i="23"/>
  <c r="F423" i="23"/>
  <c r="F422" i="23"/>
  <c r="F421" i="23"/>
  <c r="F420" i="23"/>
  <c r="F419" i="23"/>
  <c r="F418" i="23"/>
  <c r="F417" i="23"/>
  <c r="F416" i="23"/>
  <c r="F415" i="23"/>
  <c r="F414" i="23"/>
  <c r="F413" i="23"/>
  <c r="F412" i="23"/>
  <c r="F411" i="23"/>
  <c r="F410" i="23"/>
  <c r="F409" i="23"/>
  <c r="F408" i="23"/>
  <c r="F407" i="23"/>
  <c r="F406" i="23"/>
  <c r="F405" i="23"/>
  <c r="F404" i="23"/>
  <c r="F403" i="23"/>
  <c r="F402" i="23"/>
  <c r="F401" i="23"/>
  <c r="F400" i="23"/>
  <c r="F399" i="23"/>
  <c r="F398" i="23"/>
  <c r="F397" i="23"/>
  <c r="F396" i="23"/>
  <c r="F395" i="23"/>
  <c r="F394" i="23"/>
  <c r="F393" i="23"/>
  <c r="F392" i="23"/>
  <c r="F391" i="23"/>
  <c r="F390" i="23"/>
  <c r="F389" i="23"/>
  <c r="F388" i="23"/>
  <c r="F387" i="23"/>
  <c r="F386" i="23"/>
  <c r="F385" i="23"/>
  <c r="F384" i="23"/>
  <c r="F383" i="23"/>
  <c r="F382" i="23"/>
  <c r="F381" i="23"/>
  <c r="F380" i="23"/>
  <c r="F379" i="23"/>
  <c r="F378" i="23"/>
  <c r="F377" i="23"/>
  <c r="F376" i="23"/>
  <c r="F375" i="23"/>
  <c r="E439" i="23"/>
  <c r="E438" i="23"/>
  <c r="E437" i="23"/>
  <c r="E436" i="23"/>
  <c r="E435" i="23"/>
  <c r="E434" i="23"/>
  <c r="E433" i="23"/>
  <c r="E432" i="23"/>
  <c r="E431" i="23"/>
  <c r="E430" i="23"/>
  <c r="E429" i="23"/>
  <c r="E428" i="23"/>
  <c r="E427" i="23"/>
  <c r="E426" i="23"/>
  <c r="E425" i="23"/>
  <c r="E424" i="23"/>
  <c r="E423" i="23"/>
  <c r="E422" i="23"/>
  <c r="E421" i="23"/>
  <c r="E420" i="23"/>
  <c r="E419" i="23"/>
  <c r="E418" i="23"/>
  <c r="E417" i="23"/>
  <c r="E416" i="23"/>
  <c r="E415" i="23"/>
  <c r="E414" i="23"/>
  <c r="E413" i="23"/>
  <c r="E412" i="23"/>
  <c r="E411" i="23"/>
  <c r="E410" i="23"/>
  <c r="E409" i="23"/>
  <c r="E408" i="23"/>
  <c r="E407" i="23"/>
  <c r="E406" i="23"/>
  <c r="E405" i="23"/>
  <c r="E404" i="23"/>
  <c r="E403" i="23"/>
  <c r="E402" i="23"/>
  <c r="E401" i="23"/>
  <c r="E400" i="23"/>
  <c r="E399" i="23"/>
  <c r="E398" i="23"/>
  <c r="E397" i="23"/>
  <c r="E396" i="23"/>
  <c r="E395" i="23"/>
  <c r="E394" i="23"/>
  <c r="E393" i="23"/>
  <c r="E392" i="23"/>
  <c r="E391" i="23"/>
  <c r="E390" i="23"/>
  <c r="E389" i="23"/>
  <c r="E388" i="23"/>
  <c r="E387" i="23"/>
  <c r="E386" i="23"/>
  <c r="E385" i="23"/>
  <c r="E384" i="23"/>
  <c r="E383" i="23"/>
  <c r="E382" i="23"/>
  <c r="E381" i="23"/>
  <c r="E380" i="23"/>
  <c r="E379" i="23"/>
  <c r="E378" i="23"/>
  <c r="E377" i="23"/>
  <c r="E376" i="23"/>
  <c r="E375" i="23"/>
  <c r="E374" i="23"/>
  <c r="E373" i="23"/>
  <c r="E372" i="23"/>
  <c r="E371" i="23"/>
  <c r="E370" i="23"/>
  <c r="E369" i="23"/>
  <c r="E368" i="23"/>
  <c r="D439" i="23"/>
  <c r="D438" i="23"/>
  <c r="D437" i="23"/>
  <c r="D436" i="23"/>
  <c r="D435" i="23"/>
  <c r="D434" i="23"/>
  <c r="D433" i="23"/>
  <c r="D432" i="23"/>
  <c r="D431" i="23"/>
  <c r="D430" i="23"/>
  <c r="D429" i="23"/>
  <c r="D428" i="23"/>
  <c r="D427" i="23"/>
  <c r="D426" i="23"/>
  <c r="D425" i="23"/>
  <c r="D424" i="23"/>
  <c r="D423" i="23"/>
  <c r="D422" i="23"/>
  <c r="D421" i="23"/>
  <c r="D420" i="23"/>
  <c r="D419" i="23"/>
  <c r="D418" i="23"/>
  <c r="D417" i="23"/>
  <c r="D416" i="23"/>
  <c r="D415" i="23"/>
  <c r="D414" i="23"/>
  <c r="D413" i="23"/>
  <c r="D412" i="23"/>
  <c r="D411" i="23"/>
  <c r="D410" i="23"/>
  <c r="D409" i="23"/>
  <c r="D408" i="23"/>
  <c r="D407" i="23"/>
  <c r="D406" i="23"/>
  <c r="D405" i="23"/>
  <c r="D404" i="23"/>
  <c r="D403" i="23"/>
  <c r="D402" i="23"/>
  <c r="D401" i="23"/>
  <c r="D400" i="23"/>
  <c r="D399" i="23"/>
  <c r="D398" i="23"/>
  <c r="D397" i="23"/>
  <c r="D396" i="23"/>
  <c r="D395" i="23"/>
  <c r="D394" i="23"/>
  <c r="D393" i="23"/>
  <c r="D392" i="23"/>
  <c r="D391" i="23"/>
  <c r="D390" i="23"/>
  <c r="D389" i="23"/>
  <c r="D388" i="23"/>
  <c r="D387" i="23"/>
  <c r="D386" i="23"/>
  <c r="D385" i="23"/>
  <c r="D384" i="23"/>
  <c r="D383" i="23"/>
  <c r="D382" i="23"/>
  <c r="D381" i="23"/>
  <c r="D380" i="23"/>
  <c r="D379" i="23"/>
  <c r="D378" i="23"/>
  <c r="D377" i="23"/>
  <c r="D376" i="23"/>
  <c r="D375" i="23"/>
  <c r="D374" i="23"/>
  <c r="D373" i="23"/>
  <c r="D372" i="23"/>
  <c r="D371" i="23"/>
  <c r="D370" i="23"/>
  <c r="D369" i="23"/>
  <c r="D368" i="23"/>
  <c r="D367" i="23"/>
  <c r="D366" i="23"/>
  <c r="D365" i="23"/>
  <c r="D364" i="23"/>
  <c r="D363" i="23"/>
  <c r="D362" i="23"/>
  <c r="D361" i="23"/>
  <c r="D360" i="23"/>
  <c r="D359" i="23"/>
  <c r="D358" i="23"/>
  <c r="D357" i="23"/>
  <c r="D356" i="23"/>
  <c r="F374" i="23"/>
  <c r="F370" i="23"/>
  <c r="F367" i="23"/>
  <c r="E366" i="23"/>
  <c r="G364" i="23"/>
  <c r="F363" i="23"/>
  <c r="E362" i="23"/>
  <c r="G360" i="23"/>
  <c r="F359" i="23"/>
  <c r="E358" i="23"/>
  <c r="G356" i="23"/>
  <c r="F355" i="23"/>
  <c r="F354" i="23"/>
  <c r="F353" i="23"/>
  <c r="F352" i="23"/>
  <c r="F351" i="23"/>
  <c r="F350" i="23"/>
  <c r="F349" i="23"/>
  <c r="F348" i="23"/>
  <c r="F347" i="23"/>
  <c r="F346" i="23"/>
  <c r="F345" i="23"/>
  <c r="F344" i="23"/>
  <c r="F343" i="23"/>
  <c r="F342" i="23"/>
  <c r="F341" i="23"/>
  <c r="F340" i="23"/>
  <c r="F339" i="23"/>
  <c r="F338" i="23"/>
  <c r="F337" i="23"/>
  <c r="F336" i="23"/>
  <c r="F335" i="23"/>
  <c r="F334" i="23"/>
  <c r="F333" i="23"/>
  <c r="F332" i="23"/>
  <c r="F331" i="23"/>
  <c r="F330" i="23"/>
  <c r="F329" i="23"/>
  <c r="F328" i="23"/>
  <c r="F327" i="23"/>
  <c r="F326" i="23"/>
  <c r="F325" i="23"/>
  <c r="F324" i="23"/>
  <c r="F323" i="23"/>
  <c r="F322" i="23"/>
  <c r="F321" i="23"/>
  <c r="F320" i="23"/>
  <c r="F319" i="23"/>
  <c r="F318" i="23"/>
  <c r="F317" i="23"/>
  <c r="F316" i="23"/>
  <c r="F315" i="23"/>
  <c r="F314" i="23"/>
  <c r="F313" i="23"/>
  <c r="F312" i="23"/>
  <c r="F311" i="23"/>
  <c r="F310" i="23"/>
  <c r="F309" i="23"/>
  <c r="F308" i="23"/>
  <c r="F307" i="23"/>
  <c r="F306" i="23"/>
  <c r="F305" i="23"/>
  <c r="F304" i="23"/>
  <c r="F303" i="23"/>
  <c r="F302" i="23"/>
  <c r="F301" i="23"/>
  <c r="F300" i="23"/>
  <c r="F299" i="23"/>
  <c r="F298" i="23"/>
  <c r="F297" i="23"/>
  <c r="F296" i="23"/>
  <c r="F295" i="23"/>
  <c r="F294" i="23"/>
  <c r="F293" i="23"/>
  <c r="F292" i="23"/>
  <c r="F291" i="23"/>
  <c r="F290" i="23"/>
  <c r="F289" i="23"/>
  <c r="F373" i="23"/>
  <c r="F369" i="23"/>
  <c r="E367" i="23"/>
  <c r="G365" i="23"/>
  <c r="F364" i="23"/>
  <c r="E363" i="23"/>
  <c r="G361" i="23"/>
  <c r="F360" i="23"/>
  <c r="E359" i="23"/>
  <c r="G357" i="23"/>
  <c r="F356" i="23"/>
  <c r="E355" i="23"/>
  <c r="E354" i="23"/>
  <c r="E353" i="23"/>
  <c r="E352" i="23"/>
  <c r="E351" i="23"/>
  <c r="E350" i="23"/>
  <c r="E349" i="23"/>
  <c r="E348" i="23"/>
  <c r="E347" i="23"/>
  <c r="E346" i="23"/>
  <c r="E345" i="23"/>
  <c r="E344" i="23"/>
  <c r="E343" i="23"/>
  <c r="E342" i="23"/>
  <c r="E341" i="23"/>
  <c r="E340" i="23"/>
  <c r="E339" i="23"/>
  <c r="E338" i="23"/>
  <c r="E337" i="23"/>
  <c r="E336" i="23"/>
  <c r="E335" i="23"/>
  <c r="E334" i="23"/>
  <c r="E333" i="23"/>
  <c r="E332" i="23"/>
  <c r="E331" i="23"/>
  <c r="E330" i="23"/>
  <c r="E329" i="23"/>
  <c r="E328" i="23"/>
  <c r="E327" i="23"/>
  <c r="E326" i="23"/>
  <c r="E325" i="23"/>
  <c r="E324" i="23"/>
  <c r="E323" i="23"/>
  <c r="E322" i="23"/>
  <c r="E321" i="23"/>
  <c r="E320" i="23"/>
  <c r="E319" i="23"/>
  <c r="E318" i="23"/>
  <c r="E317" i="23"/>
  <c r="E316" i="23"/>
  <c r="E315" i="23"/>
  <c r="E314" i="23"/>
  <c r="E313" i="23"/>
  <c r="E312" i="23"/>
  <c r="E311" i="23"/>
  <c r="E310" i="23"/>
  <c r="E309" i="23"/>
  <c r="E308" i="23"/>
  <c r="E307" i="23"/>
  <c r="E306" i="23"/>
  <c r="E305" i="23"/>
  <c r="E304" i="23"/>
  <c r="E303" i="23"/>
  <c r="E302" i="23"/>
  <c r="E301" i="23"/>
  <c r="E300" i="23"/>
  <c r="E299" i="23"/>
  <c r="E298" i="23"/>
  <c r="E297" i="23"/>
  <c r="E296" i="23"/>
  <c r="E295" i="23"/>
  <c r="E294" i="23"/>
  <c r="E293" i="23"/>
  <c r="E292" i="23"/>
  <c r="E291" i="23"/>
  <c r="E290" i="23"/>
  <c r="E289" i="23"/>
  <c r="E288" i="23"/>
  <c r="E287" i="23"/>
  <c r="E286" i="23"/>
  <c r="E285" i="23"/>
  <c r="E284" i="23"/>
  <c r="E283" i="23"/>
  <c r="E282" i="23"/>
  <c r="F372" i="23"/>
  <c r="F368" i="23"/>
  <c r="G366" i="23"/>
  <c r="F365" i="23"/>
  <c r="E364" i="23"/>
  <c r="G362" i="23"/>
  <c r="F361" i="23"/>
  <c r="E360" i="23"/>
  <c r="G358" i="23"/>
  <c r="F357" i="23"/>
  <c r="E356" i="23"/>
  <c r="D355" i="23"/>
  <c r="D354" i="23"/>
  <c r="D353" i="23"/>
  <c r="D352" i="23"/>
  <c r="D351" i="23"/>
  <c r="D350" i="23"/>
  <c r="D349" i="23"/>
  <c r="D348" i="23"/>
  <c r="D347" i="23"/>
  <c r="D346" i="23"/>
  <c r="D345" i="23"/>
  <c r="D344" i="23"/>
  <c r="D343" i="23"/>
  <c r="D342" i="23"/>
  <c r="D341" i="23"/>
  <c r="D340" i="23"/>
  <c r="D339" i="23"/>
  <c r="D338" i="23"/>
  <c r="D337" i="23"/>
  <c r="D336" i="23"/>
  <c r="D335" i="23"/>
  <c r="D334" i="23"/>
  <c r="D333" i="23"/>
  <c r="D332" i="23"/>
  <c r="D331" i="23"/>
  <c r="D330" i="23"/>
  <c r="D329" i="23"/>
  <c r="D328" i="23"/>
  <c r="D327" i="23"/>
  <c r="D326" i="23"/>
  <c r="D325" i="23"/>
  <c r="D324" i="23"/>
  <c r="D323" i="23"/>
  <c r="D322" i="23"/>
  <c r="D321" i="23"/>
  <c r="D320" i="23"/>
  <c r="D319" i="23"/>
  <c r="D318" i="23"/>
  <c r="D317" i="23"/>
  <c r="D316" i="23"/>
  <c r="D315" i="23"/>
  <c r="D314" i="23"/>
  <c r="D313" i="23"/>
  <c r="D312" i="23"/>
  <c r="D311" i="23"/>
  <c r="D310" i="23"/>
  <c r="D309" i="23"/>
  <c r="D308" i="23"/>
  <c r="D307" i="23"/>
  <c r="D306" i="23"/>
  <c r="D305" i="23"/>
  <c r="D304" i="23"/>
  <c r="D303" i="23"/>
  <c r="D302" i="23"/>
  <c r="D301" i="23"/>
  <c r="D300" i="23"/>
  <c r="D299" i="23"/>
  <c r="D298" i="23"/>
  <c r="D297" i="23"/>
  <c r="D296" i="23"/>
  <c r="D295" i="23"/>
  <c r="D294" i="23"/>
  <c r="D293" i="23"/>
  <c r="D292" i="23"/>
  <c r="D291" i="23"/>
  <c r="D290" i="23"/>
  <c r="D289" i="23"/>
  <c r="D288" i="23"/>
  <c r="D287" i="23"/>
  <c r="F371" i="23"/>
  <c r="G367" i="23"/>
  <c r="F366" i="23"/>
  <c r="E365" i="23"/>
  <c r="G363" i="23"/>
  <c r="F362" i="23"/>
  <c r="E361" i="23"/>
  <c r="G359" i="23"/>
  <c r="F358" i="23"/>
  <c r="E357" i="23"/>
  <c r="G355" i="23"/>
  <c r="G354" i="23"/>
  <c r="G353" i="23"/>
  <c r="G352" i="23"/>
  <c r="G351" i="23"/>
  <c r="G350" i="23"/>
  <c r="G349" i="23"/>
  <c r="G348" i="23"/>
  <c r="G347" i="23"/>
  <c r="G346" i="23"/>
  <c r="G345" i="23"/>
  <c r="G344" i="23"/>
  <c r="G343" i="23"/>
  <c r="G342" i="23"/>
  <c r="G341" i="23"/>
  <c r="G340" i="23"/>
  <c r="G339" i="23"/>
  <c r="G338" i="23"/>
  <c r="G337" i="23"/>
  <c r="G336" i="23"/>
  <c r="G335" i="23"/>
  <c r="G334" i="23"/>
  <c r="G333" i="23"/>
  <c r="G332" i="23"/>
  <c r="G331" i="23"/>
  <c r="G330" i="23"/>
  <c r="G329" i="23"/>
  <c r="G328" i="23"/>
  <c r="G327" i="23"/>
  <c r="G326" i="23"/>
  <c r="G325" i="23"/>
  <c r="G324" i="23"/>
  <c r="G323" i="23"/>
  <c r="G322" i="23"/>
  <c r="G321" i="23"/>
  <c r="G320" i="23"/>
  <c r="G319" i="23"/>
  <c r="G318" i="23"/>
  <c r="G317" i="23"/>
  <c r="G316" i="23"/>
  <c r="G315" i="23"/>
  <c r="G314" i="23"/>
  <c r="G313" i="23"/>
  <c r="G312" i="23"/>
  <c r="G311" i="23"/>
  <c r="G310" i="23"/>
  <c r="G309" i="23"/>
  <c r="G308" i="23"/>
  <c r="G307" i="23"/>
  <c r="G306" i="23"/>
  <c r="G305" i="23"/>
  <c r="G304" i="23"/>
  <c r="G303" i="23"/>
  <c r="G302" i="23"/>
  <c r="G301" i="23"/>
  <c r="G300" i="23"/>
  <c r="G299" i="23"/>
  <c r="G298" i="23"/>
  <c r="G297" i="23"/>
  <c r="G296" i="23"/>
  <c r="G295" i="23"/>
  <c r="G294" i="23"/>
  <c r="G293" i="23"/>
  <c r="G292" i="23"/>
  <c r="G291" i="23"/>
  <c r="G290" i="23"/>
  <c r="G289" i="23"/>
  <c r="G288" i="23"/>
  <c r="G287" i="23"/>
  <c r="G286" i="23"/>
  <c r="G285" i="23"/>
  <c r="G284" i="23"/>
  <c r="G283" i="23"/>
  <c r="G282" i="23"/>
  <c r="G281" i="23"/>
  <c r="G280" i="23"/>
  <c r="G279" i="23"/>
  <c r="G278" i="23"/>
  <c r="G277" i="23"/>
  <c r="G276" i="23"/>
  <c r="G275" i="23"/>
  <c r="G274" i="23"/>
  <c r="G273" i="23"/>
  <c r="G272" i="23"/>
  <c r="G271" i="23"/>
  <c r="G270" i="23"/>
  <c r="G269" i="23"/>
  <c r="G268" i="23"/>
  <c r="G267" i="23"/>
  <c r="G266" i="23"/>
  <c r="G265" i="23"/>
  <c r="G264" i="23"/>
  <c r="G263" i="23"/>
  <c r="G262" i="23"/>
  <c r="G261" i="23"/>
  <c r="G260" i="23"/>
  <c r="G259" i="23"/>
  <c r="G258" i="23"/>
  <c r="G257" i="23"/>
  <c r="G256" i="23"/>
  <c r="G255" i="23"/>
  <c r="G254" i="23"/>
  <c r="G253" i="23"/>
  <c r="G252" i="23"/>
  <c r="G251" i="23"/>
  <c r="G250" i="23"/>
  <c r="G249" i="23"/>
  <c r="G248" i="23"/>
  <c r="G247" i="23"/>
  <c r="G246" i="23"/>
  <c r="G245" i="23"/>
  <c r="G244" i="23"/>
  <c r="G243" i="23"/>
  <c r="G242" i="23"/>
  <c r="G241" i="23"/>
  <c r="G240" i="23"/>
  <c r="G239" i="23"/>
  <c r="G238" i="23"/>
  <c r="G237" i="23"/>
  <c r="G236" i="23"/>
  <c r="G235" i="23"/>
  <c r="G234" i="23"/>
  <c r="G233" i="23"/>
  <c r="G232" i="23"/>
  <c r="G231" i="23"/>
  <c r="F288" i="23"/>
  <c r="F285" i="23"/>
  <c r="F283" i="23"/>
  <c r="F281" i="23"/>
  <c r="E280" i="23"/>
  <c r="D279" i="23"/>
  <c r="F277" i="23"/>
  <c r="E276" i="23"/>
  <c r="D275" i="23"/>
  <c r="F273" i="23"/>
  <c r="E272" i="23"/>
  <c r="D271" i="23"/>
  <c r="F269" i="23"/>
  <c r="E268" i="23"/>
  <c r="D267" i="23"/>
  <c r="F265" i="23"/>
  <c r="E264" i="23"/>
  <c r="D263" i="23"/>
  <c r="F261" i="23"/>
  <c r="E260" i="23"/>
  <c r="D259" i="23"/>
  <c r="F257" i="23"/>
  <c r="E256" i="23"/>
  <c r="D255" i="23"/>
  <c r="F253" i="23"/>
  <c r="E252" i="23"/>
  <c r="D251" i="23"/>
  <c r="F249" i="23"/>
  <c r="E248" i="23"/>
  <c r="D247" i="23"/>
  <c r="F245" i="23"/>
  <c r="E244" i="23"/>
  <c r="D243" i="23"/>
  <c r="F241" i="23"/>
  <c r="E240" i="23"/>
  <c r="D239" i="23"/>
  <c r="F237" i="23"/>
  <c r="E236" i="23"/>
  <c r="D235" i="23"/>
  <c r="F233" i="23"/>
  <c r="E232" i="23"/>
  <c r="D231" i="23"/>
  <c r="D230" i="23"/>
  <c r="D229" i="23"/>
  <c r="D228" i="23"/>
  <c r="D227" i="23"/>
  <c r="D226" i="23"/>
  <c r="D225" i="23"/>
  <c r="D224" i="23"/>
  <c r="D223" i="23"/>
  <c r="D222" i="23"/>
  <c r="D221" i="23"/>
  <c r="D220" i="23"/>
  <c r="D219" i="23"/>
  <c r="D218" i="23"/>
  <c r="D217" i="23"/>
  <c r="D216" i="23"/>
  <c r="D215" i="23"/>
  <c r="D214" i="23"/>
  <c r="D213" i="23"/>
  <c r="D212" i="23"/>
  <c r="D211" i="23"/>
  <c r="D210" i="23"/>
  <c r="D209" i="23"/>
  <c r="D208" i="23"/>
  <c r="D207" i="23"/>
  <c r="D206" i="23"/>
  <c r="D205" i="23"/>
  <c r="D204" i="23"/>
  <c r="D203" i="23"/>
  <c r="D202" i="23"/>
  <c r="D201" i="23"/>
  <c r="D200" i="23"/>
  <c r="D199" i="23"/>
  <c r="D198" i="23"/>
  <c r="D197" i="23"/>
  <c r="D196" i="23"/>
  <c r="D195" i="23"/>
  <c r="D194" i="23"/>
  <c r="D193" i="23"/>
  <c r="D192" i="23"/>
  <c r="D191" i="23"/>
  <c r="D190" i="23"/>
  <c r="D189" i="23"/>
  <c r="D188" i="23"/>
  <c r="F287" i="23"/>
  <c r="D285" i="23"/>
  <c r="D283" i="23"/>
  <c r="E281" i="23"/>
  <c r="D280" i="23"/>
  <c r="F278" i="23"/>
  <c r="E277" i="23"/>
  <c r="D276" i="23"/>
  <c r="F274" i="23"/>
  <c r="E273" i="23"/>
  <c r="D272" i="23"/>
  <c r="F270" i="23"/>
  <c r="E269" i="23"/>
  <c r="D268" i="23"/>
  <c r="F266" i="23"/>
  <c r="E265" i="23"/>
  <c r="D264" i="23"/>
  <c r="F262" i="23"/>
  <c r="E261" i="23"/>
  <c r="D260" i="23"/>
  <c r="F258" i="23"/>
  <c r="E257" i="23"/>
  <c r="D256" i="23"/>
  <c r="F254" i="23"/>
  <c r="E253" i="23"/>
  <c r="D252" i="23"/>
  <c r="F250" i="23"/>
  <c r="E249" i="23"/>
  <c r="D248" i="23"/>
  <c r="F246" i="23"/>
  <c r="E245" i="23"/>
  <c r="D244" i="23"/>
  <c r="F242" i="23"/>
  <c r="E241" i="23"/>
  <c r="D240" i="23"/>
  <c r="F238" i="23"/>
  <c r="E237" i="23"/>
  <c r="D236" i="23"/>
  <c r="F234" i="23"/>
  <c r="E233" i="23"/>
  <c r="D232" i="23"/>
  <c r="G230" i="23"/>
  <c r="G229" i="23"/>
  <c r="G228" i="23"/>
  <c r="G227" i="23"/>
  <c r="G226" i="23"/>
  <c r="G225" i="23"/>
  <c r="G224" i="23"/>
  <c r="G223" i="23"/>
  <c r="G222" i="23"/>
  <c r="G221" i="23"/>
  <c r="G220" i="23"/>
  <c r="G219" i="23"/>
  <c r="G218" i="23"/>
  <c r="G217" i="23"/>
  <c r="G216" i="23"/>
  <c r="G215" i="23"/>
  <c r="G214" i="23"/>
  <c r="G213" i="23"/>
  <c r="G212" i="23"/>
  <c r="G211" i="23"/>
  <c r="G210" i="23"/>
  <c r="G209" i="23"/>
  <c r="G208" i="23"/>
  <c r="G207" i="23"/>
  <c r="G206" i="23"/>
  <c r="G205" i="23"/>
  <c r="G204" i="23"/>
  <c r="G203" i="23"/>
  <c r="G202" i="23"/>
  <c r="G201" i="23"/>
  <c r="G200" i="23"/>
  <c r="G199" i="23"/>
  <c r="G198" i="23"/>
  <c r="G197" i="23"/>
  <c r="G196" i="23"/>
  <c r="G195" i="23"/>
  <c r="G194" i="23"/>
  <c r="G193" i="23"/>
  <c r="G192" i="23"/>
  <c r="G191" i="23"/>
  <c r="G190" i="23"/>
  <c r="G189" i="23"/>
  <c r="G188" i="23"/>
  <c r="G187" i="23"/>
  <c r="G186" i="23"/>
  <c r="G185" i="23"/>
  <c r="G184" i="23"/>
  <c r="G183" i="23"/>
  <c r="G182" i="23"/>
  <c r="G181" i="23"/>
  <c r="F286" i="23"/>
  <c r="F284" i="23"/>
  <c r="F282" i="23"/>
  <c r="D281" i="23"/>
  <c r="F279" i="23"/>
  <c r="E278" i="23"/>
  <c r="D277" i="23"/>
  <c r="F275" i="23"/>
  <c r="E274" i="23"/>
  <c r="D273" i="23"/>
  <c r="F271" i="23"/>
  <c r="E270" i="23"/>
  <c r="D269" i="23"/>
  <c r="F267" i="23"/>
  <c r="E266" i="23"/>
  <c r="D265" i="23"/>
  <c r="F263" i="23"/>
  <c r="E262" i="23"/>
  <c r="D261" i="23"/>
  <c r="F259" i="23"/>
  <c r="E258" i="23"/>
  <c r="D257" i="23"/>
  <c r="F255" i="23"/>
  <c r="E254" i="23"/>
  <c r="D253" i="23"/>
  <c r="F251" i="23"/>
  <c r="E250" i="23"/>
  <c r="D249" i="23"/>
  <c r="F247" i="23"/>
  <c r="E246" i="23"/>
  <c r="D245" i="23"/>
  <c r="F243" i="23"/>
  <c r="E242" i="23"/>
  <c r="D241" i="23"/>
  <c r="F239" i="23"/>
  <c r="E238" i="23"/>
  <c r="D237" i="23"/>
  <c r="F235" i="23"/>
  <c r="E234" i="23"/>
  <c r="D233" i="23"/>
  <c r="F231" i="23"/>
  <c r="F230" i="23"/>
  <c r="F229" i="23"/>
  <c r="F228" i="23"/>
  <c r="F227" i="23"/>
  <c r="F226" i="23"/>
  <c r="F225" i="23"/>
  <c r="F224" i="23"/>
  <c r="F223" i="23"/>
  <c r="F222" i="23"/>
  <c r="F221" i="23"/>
  <c r="F220" i="23"/>
  <c r="F219" i="23"/>
  <c r="F218" i="23"/>
  <c r="F217" i="23"/>
  <c r="F216" i="23"/>
  <c r="F215" i="23"/>
  <c r="F214" i="23"/>
  <c r="F213" i="23"/>
  <c r="F212" i="23"/>
  <c r="F211" i="23"/>
  <c r="F210" i="23"/>
  <c r="F209" i="23"/>
  <c r="F208" i="23"/>
  <c r="F207" i="23"/>
  <c r="F206" i="23"/>
  <c r="F205" i="23"/>
  <c r="F204" i="23"/>
  <c r="F203" i="23"/>
  <c r="F202" i="23"/>
  <c r="F201" i="23"/>
  <c r="F200" i="23"/>
  <c r="F199" i="23"/>
  <c r="F198" i="23"/>
  <c r="F197" i="23"/>
  <c r="F196" i="23"/>
  <c r="F195" i="23"/>
  <c r="F194" i="23"/>
  <c r="F193" i="23"/>
  <c r="F192" i="23"/>
  <c r="F191" i="23"/>
  <c r="F190" i="23"/>
  <c r="F189" i="23"/>
  <c r="D286" i="23"/>
  <c r="D284" i="23"/>
  <c r="D282" i="23"/>
  <c r="F280" i="23"/>
  <c r="E279" i="23"/>
  <c r="D278" i="23"/>
  <c r="F276" i="23"/>
  <c r="E275" i="23"/>
  <c r="D274" i="23"/>
  <c r="F272" i="23"/>
  <c r="E271" i="23"/>
  <c r="D270" i="23"/>
  <c r="F268" i="23"/>
  <c r="E267" i="23"/>
  <c r="D266" i="23"/>
  <c r="F264" i="23"/>
  <c r="E263" i="23"/>
  <c r="D262" i="23"/>
  <c r="F260" i="23"/>
  <c r="E259" i="23"/>
  <c r="D258" i="23"/>
  <c r="F256" i="23"/>
  <c r="E255" i="23"/>
  <c r="D254" i="23"/>
  <c r="F252" i="23"/>
  <c r="E251" i="23"/>
  <c r="D250" i="23"/>
  <c r="F248" i="23"/>
  <c r="E247" i="23"/>
  <c r="D246" i="23"/>
  <c r="F244" i="23"/>
  <c r="E243" i="23"/>
  <c r="D242" i="23"/>
  <c r="F240" i="23"/>
  <c r="E239" i="23"/>
  <c r="D238" i="23"/>
  <c r="F236" i="23"/>
  <c r="E235" i="23"/>
  <c r="D234" i="23"/>
  <c r="F232" i="23"/>
  <c r="E231" i="23"/>
  <c r="E230" i="23"/>
  <c r="E229" i="23"/>
  <c r="E228" i="23"/>
  <c r="E227" i="23"/>
  <c r="E226" i="23"/>
  <c r="E225" i="23"/>
  <c r="E224" i="23"/>
  <c r="E223" i="23"/>
  <c r="E222" i="23"/>
  <c r="E221" i="23"/>
  <c r="E220" i="23"/>
  <c r="E219" i="23"/>
  <c r="E218" i="23"/>
  <c r="E217" i="23"/>
  <c r="E216" i="23"/>
  <c r="E215" i="23"/>
  <c r="E214" i="23"/>
  <c r="E213" i="23"/>
  <c r="E212" i="23"/>
  <c r="E211" i="23"/>
  <c r="E210" i="23"/>
  <c r="E209" i="23"/>
  <c r="E208" i="23"/>
  <c r="E207" i="23"/>
  <c r="E206" i="23"/>
  <c r="E205" i="23"/>
  <c r="E204" i="23"/>
  <c r="E203" i="23"/>
  <c r="E202" i="23"/>
  <c r="E201" i="23"/>
  <c r="E200" i="23"/>
  <c r="E199" i="23"/>
  <c r="E198" i="23"/>
  <c r="E197" i="23"/>
  <c r="E196" i="23"/>
  <c r="E195" i="23"/>
  <c r="E194" i="23"/>
  <c r="E193" i="23"/>
  <c r="E192" i="23"/>
  <c r="E191" i="23"/>
  <c r="E190" i="23"/>
  <c r="E189" i="23"/>
  <c r="E188" i="23"/>
  <c r="E187" i="23"/>
  <c r="E186" i="23"/>
  <c r="E185" i="23"/>
  <c r="E184" i="23"/>
  <c r="E183" i="23"/>
  <c r="E182" i="23"/>
  <c r="E181" i="23"/>
  <c r="E180" i="23"/>
  <c r="E179" i="23"/>
  <c r="E178" i="23"/>
  <c r="E177" i="23"/>
  <c r="E176" i="23"/>
  <c r="E175" i="23"/>
  <c r="E174" i="23"/>
  <c r="E173" i="23"/>
  <c r="E172" i="23"/>
  <c r="E171" i="23"/>
  <c r="E170" i="23"/>
  <c r="E169" i="23"/>
  <c r="E168" i="23"/>
  <c r="E167" i="23"/>
  <c r="E166" i="23"/>
  <c r="E165" i="23"/>
  <c r="E164" i="23"/>
  <c r="E163" i="23"/>
  <c r="E162" i="23"/>
  <c r="E161" i="23"/>
  <c r="E160" i="23"/>
  <c r="E159" i="23"/>
  <c r="E158" i="23"/>
  <c r="E157" i="23"/>
  <c r="E156" i="23"/>
  <c r="E155" i="23"/>
  <c r="E154" i="23"/>
  <c r="E153" i="23"/>
  <c r="E152" i="23"/>
  <c r="E151" i="23"/>
  <c r="E150" i="23"/>
  <c r="E149" i="23"/>
  <c r="E148" i="23"/>
  <c r="E147" i="23"/>
  <c r="E146" i="23"/>
  <c r="E145" i="23"/>
  <c r="E144" i="23"/>
  <c r="E143" i="23"/>
  <c r="E142" i="23"/>
  <c r="E141" i="23"/>
  <c r="E140" i="23"/>
  <c r="E139" i="23"/>
  <c r="E138" i="23"/>
  <c r="E137" i="23"/>
  <c r="E136" i="23"/>
  <c r="E135" i="23"/>
  <c r="F188" i="23"/>
  <c r="D186" i="23"/>
  <c r="D184" i="23"/>
  <c r="D182" i="23"/>
  <c r="F180" i="23"/>
  <c r="D179" i="23"/>
  <c r="G177" i="23"/>
  <c r="F176" i="23"/>
  <c r="D175" i="23"/>
  <c r="G173" i="23"/>
  <c r="F172" i="23"/>
  <c r="D171" i="23"/>
  <c r="G169" i="23"/>
  <c r="F168" i="23"/>
  <c r="D167" i="23"/>
  <c r="G165" i="23"/>
  <c r="F164" i="23"/>
  <c r="D163" i="23"/>
  <c r="G161" i="23"/>
  <c r="F160" i="23"/>
  <c r="D159" i="23"/>
  <c r="G157" i="23"/>
  <c r="F156" i="23"/>
  <c r="D155" i="23"/>
  <c r="G153" i="23"/>
  <c r="F152" i="23"/>
  <c r="D151" i="23"/>
  <c r="G149" i="23"/>
  <c r="F148" i="23"/>
  <c r="D147" i="23"/>
  <c r="G145" i="23"/>
  <c r="F144" i="23"/>
  <c r="D143" i="23"/>
  <c r="G141" i="23"/>
  <c r="F140" i="23"/>
  <c r="D139" i="23"/>
  <c r="G137" i="23"/>
  <c r="F136" i="23"/>
  <c r="D135" i="23"/>
  <c r="D134" i="23"/>
  <c r="D133" i="23"/>
  <c r="D132" i="23"/>
  <c r="D131" i="23"/>
  <c r="D130" i="23"/>
  <c r="D129" i="23"/>
  <c r="D128" i="23"/>
  <c r="D127" i="23"/>
  <c r="D126" i="23"/>
  <c r="D125" i="23"/>
  <c r="D124" i="23"/>
  <c r="D123" i="23"/>
  <c r="D122" i="23"/>
  <c r="D121" i="23"/>
  <c r="D120" i="23"/>
  <c r="D119" i="23"/>
  <c r="D118" i="23"/>
  <c r="D117" i="23"/>
  <c r="D116" i="23"/>
  <c r="D115" i="23"/>
  <c r="D114" i="23"/>
  <c r="D113" i="23"/>
  <c r="D112" i="23"/>
  <c r="D111" i="23"/>
  <c r="D110" i="23"/>
  <c r="D109" i="23"/>
  <c r="D108" i="23"/>
  <c r="D107" i="23"/>
  <c r="D106" i="23"/>
  <c r="D105" i="23"/>
  <c r="D104" i="23"/>
  <c r="D103" i="23"/>
  <c r="D102" i="23"/>
  <c r="D101" i="23"/>
  <c r="D100" i="23"/>
  <c r="D99" i="23"/>
  <c r="D98" i="23"/>
  <c r="D97" i="23"/>
  <c r="D96" i="23"/>
  <c r="D95" i="23"/>
  <c r="D94" i="23"/>
  <c r="D93" i="23"/>
  <c r="F187" i="23"/>
  <c r="F185" i="23"/>
  <c r="F183" i="23"/>
  <c r="F181" i="23"/>
  <c r="D180" i="23"/>
  <c r="G178" i="23"/>
  <c r="F177" i="23"/>
  <c r="D176" i="23"/>
  <c r="G174" i="23"/>
  <c r="F173" i="23"/>
  <c r="D172" i="23"/>
  <c r="G170" i="23"/>
  <c r="F169" i="23"/>
  <c r="D168" i="23"/>
  <c r="G166" i="23"/>
  <c r="F165" i="23"/>
  <c r="D164" i="23"/>
  <c r="G162" i="23"/>
  <c r="F161" i="23"/>
  <c r="D160" i="23"/>
  <c r="G158" i="23"/>
  <c r="F157" i="23"/>
  <c r="D156" i="23"/>
  <c r="G154" i="23"/>
  <c r="F153" i="23"/>
  <c r="D152" i="23"/>
  <c r="G150" i="23"/>
  <c r="F149" i="23"/>
  <c r="D148" i="23"/>
  <c r="G146" i="23"/>
  <c r="F145" i="23"/>
  <c r="D144" i="23"/>
  <c r="G142" i="23"/>
  <c r="F141" i="23"/>
  <c r="D140" i="23"/>
  <c r="G138" i="23"/>
  <c r="F137" i="23"/>
  <c r="D136" i="23"/>
  <c r="G134" i="23"/>
  <c r="G133" i="23"/>
  <c r="G132" i="23"/>
  <c r="G131" i="23"/>
  <c r="G130" i="23"/>
  <c r="G129" i="23"/>
  <c r="G128" i="23"/>
  <c r="G127" i="23"/>
  <c r="G126" i="23"/>
  <c r="G125" i="23"/>
  <c r="G124" i="23"/>
  <c r="G123" i="23"/>
  <c r="G122" i="23"/>
  <c r="G121" i="23"/>
  <c r="G120" i="23"/>
  <c r="G119" i="23"/>
  <c r="G118" i="23"/>
  <c r="G117" i="23"/>
  <c r="G116" i="23"/>
  <c r="G115" i="23"/>
  <c r="G114" i="23"/>
  <c r="G113" i="23"/>
  <c r="G112" i="23"/>
  <c r="G111" i="23"/>
  <c r="G110" i="23"/>
  <c r="G109" i="23"/>
  <c r="G108" i="23"/>
  <c r="G107" i="23"/>
  <c r="G106" i="23"/>
  <c r="G105" i="23"/>
  <c r="G104" i="23"/>
  <c r="G103" i="23"/>
  <c r="G102" i="23"/>
  <c r="G101" i="23"/>
  <c r="G100" i="23"/>
  <c r="G99" i="23"/>
  <c r="G98" i="23"/>
  <c r="G97" i="23"/>
  <c r="G96" i="23"/>
  <c r="G95" i="23"/>
  <c r="G94" i="23"/>
  <c r="G93" i="23"/>
  <c r="G92" i="23"/>
  <c r="G91" i="23"/>
  <c r="G90" i="23"/>
  <c r="G89" i="23"/>
  <c r="G88" i="23"/>
  <c r="G87" i="23"/>
  <c r="G86" i="23"/>
  <c r="D187" i="23"/>
  <c r="D185" i="23"/>
  <c r="D183" i="23"/>
  <c r="D181" i="23"/>
  <c r="G179" i="23"/>
  <c r="F178" i="23"/>
  <c r="D177" i="23"/>
  <c r="G175" i="23"/>
  <c r="F174" i="23"/>
  <c r="D173" i="23"/>
  <c r="G171" i="23"/>
  <c r="F170" i="23"/>
  <c r="D169" i="23"/>
  <c r="G167" i="23"/>
  <c r="F166" i="23"/>
  <c r="D165" i="23"/>
  <c r="G163" i="23"/>
  <c r="F162" i="23"/>
  <c r="D161" i="23"/>
  <c r="G159" i="23"/>
  <c r="F158" i="23"/>
  <c r="D157" i="23"/>
  <c r="G155" i="23"/>
  <c r="F154" i="23"/>
  <c r="D153" i="23"/>
  <c r="G151" i="23"/>
  <c r="F150" i="23"/>
  <c r="D149" i="23"/>
  <c r="G147" i="23"/>
  <c r="F146" i="23"/>
  <c r="D145" i="23"/>
  <c r="G143" i="23"/>
  <c r="F142" i="23"/>
  <c r="D141" i="23"/>
  <c r="G139" i="23"/>
  <c r="F138" i="23"/>
  <c r="D137" i="23"/>
  <c r="G135" i="23"/>
  <c r="F134" i="23"/>
  <c r="F133" i="23"/>
  <c r="F132" i="23"/>
  <c r="F131" i="23"/>
  <c r="F130" i="23"/>
  <c r="F129" i="23"/>
  <c r="F128" i="23"/>
  <c r="F127" i="23"/>
  <c r="F126" i="23"/>
  <c r="F125" i="23"/>
  <c r="F124" i="23"/>
  <c r="F123" i="23"/>
  <c r="F122" i="23"/>
  <c r="F121" i="23"/>
  <c r="F120" i="23"/>
  <c r="F119" i="23"/>
  <c r="F118" i="23"/>
  <c r="F117" i="23"/>
  <c r="F116" i="23"/>
  <c r="F115" i="23"/>
  <c r="F114" i="23"/>
  <c r="F113" i="23"/>
  <c r="F112" i="23"/>
  <c r="F111" i="23"/>
  <c r="F110" i="23"/>
  <c r="F109" i="23"/>
  <c r="F108" i="23"/>
  <c r="F107" i="23"/>
  <c r="F106" i="23"/>
  <c r="F105" i="23"/>
  <c r="F104" i="23"/>
  <c r="F103" i="23"/>
  <c r="F102" i="23"/>
  <c r="F101" i="23"/>
  <c r="F100" i="23"/>
  <c r="F99" i="23"/>
  <c r="F98" i="23"/>
  <c r="F97" i="23"/>
  <c r="F96" i="23"/>
  <c r="F95" i="23"/>
  <c r="F94" i="23"/>
  <c r="F93" i="23"/>
  <c r="F92" i="23"/>
  <c r="F91" i="23"/>
  <c r="F90" i="23"/>
  <c r="F89" i="23"/>
  <c r="F88" i="23"/>
  <c r="F186" i="23"/>
  <c r="F184" i="23"/>
  <c r="F182" i="23"/>
  <c r="G180" i="23"/>
  <c r="F179" i="23"/>
  <c r="D178" i="23"/>
  <c r="G176" i="23"/>
  <c r="F175" i="23"/>
  <c r="D174" i="23"/>
  <c r="G172" i="23"/>
  <c r="F171" i="23"/>
  <c r="D170" i="23"/>
  <c r="G168" i="23"/>
  <c r="F167" i="23"/>
  <c r="D166" i="23"/>
  <c r="G164" i="23"/>
  <c r="F163" i="23"/>
  <c r="D162" i="23"/>
  <c r="G160" i="23"/>
  <c r="F159" i="23"/>
  <c r="D158" i="23"/>
  <c r="G156" i="23"/>
  <c r="F155" i="23"/>
  <c r="D154" i="23"/>
  <c r="G152" i="23"/>
  <c r="F151" i="23"/>
  <c r="D150" i="23"/>
  <c r="G148" i="23"/>
  <c r="F147" i="23"/>
  <c r="D146" i="23"/>
  <c r="G144" i="23"/>
  <c r="F143" i="23"/>
  <c r="D142" i="23"/>
  <c r="G140" i="23"/>
  <c r="F139" i="23"/>
  <c r="D138" i="23"/>
  <c r="G136" i="23"/>
  <c r="F135" i="23"/>
  <c r="E134" i="23"/>
  <c r="E133" i="23"/>
  <c r="E132" i="23"/>
  <c r="E131" i="23"/>
  <c r="E130" i="23"/>
  <c r="E129" i="23"/>
  <c r="E128" i="23"/>
  <c r="E127" i="23"/>
  <c r="E126" i="23"/>
  <c r="E125" i="23"/>
  <c r="E124" i="23"/>
  <c r="E123" i="23"/>
  <c r="E122" i="23"/>
  <c r="E121" i="23"/>
  <c r="E120" i="23"/>
  <c r="E119" i="23"/>
  <c r="E118" i="23"/>
  <c r="E117" i="23"/>
  <c r="E116" i="23"/>
  <c r="E115" i="23"/>
  <c r="E114" i="23"/>
  <c r="E113" i="23"/>
  <c r="E112" i="23"/>
  <c r="E111" i="23"/>
  <c r="E110" i="23"/>
  <c r="E109" i="23"/>
  <c r="E108" i="23"/>
  <c r="E107" i="23"/>
  <c r="E106" i="23"/>
  <c r="E105" i="23"/>
  <c r="E104" i="23"/>
  <c r="E103" i="23"/>
  <c r="E102" i="23"/>
  <c r="E101" i="23"/>
  <c r="E100" i="23"/>
  <c r="E99" i="23"/>
  <c r="E98" i="23"/>
  <c r="E97" i="23"/>
  <c r="E96" i="23"/>
  <c r="E95" i="23"/>
  <c r="E94" i="23"/>
  <c r="E93" i="23"/>
  <c r="E92" i="23"/>
  <c r="E91" i="23"/>
  <c r="E90" i="23"/>
  <c r="E89" i="23"/>
  <c r="E88" i="23"/>
  <c r="E87" i="23"/>
  <c r="E86" i="23"/>
  <c r="E85" i="23"/>
  <c r="E84" i="23"/>
  <c r="E83" i="23"/>
  <c r="E82" i="23"/>
  <c r="E81" i="23"/>
  <c r="E80" i="23"/>
  <c r="E79" i="23"/>
  <c r="E78" i="23"/>
  <c r="E77" i="23"/>
  <c r="E76" i="23"/>
  <c r="E75" i="23"/>
  <c r="E74" i="23"/>
  <c r="E73" i="23"/>
  <c r="E72" i="23"/>
  <c r="E71" i="23"/>
  <c r="E70" i="23"/>
  <c r="E69" i="23"/>
  <c r="E68" i="23"/>
  <c r="E67" i="23"/>
  <c r="E66" i="23"/>
  <c r="E65" i="23"/>
  <c r="E64" i="23"/>
  <c r="E63" i="23"/>
  <c r="E62" i="23"/>
  <c r="E61" i="23"/>
  <c r="E60" i="23"/>
  <c r="E59" i="23"/>
  <c r="E58" i="23"/>
  <c r="E57" i="23"/>
  <c r="E56" i="23"/>
  <c r="E55" i="23"/>
  <c r="E54" i="23"/>
  <c r="E53" i="23"/>
  <c r="E52" i="23"/>
  <c r="E51" i="23"/>
  <c r="E50" i="23"/>
  <c r="E49" i="23"/>
  <c r="E48" i="23"/>
  <c r="E47" i="23"/>
  <c r="E46" i="23"/>
  <c r="E45" i="23"/>
  <c r="E44" i="23"/>
  <c r="E43" i="23"/>
  <c r="E42" i="23"/>
  <c r="E41" i="23"/>
  <c r="E40" i="23"/>
  <c r="E39" i="23"/>
  <c r="E38" i="23"/>
  <c r="E37" i="23"/>
  <c r="E36" i="23"/>
  <c r="E35" i="23"/>
  <c r="E34" i="23"/>
  <c r="E33" i="23"/>
  <c r="E32" i="23"/>
  <c r="E31" i="23"/>
  <c r="E30" i="23"/>
  <c r="E29" i="23"/>
  <c r="E28" i="23"/>
  <c r="E27" i="23"/>
  <c r="D92" i="23"/>
  <c r="D88" i="23"/>
  <c r="D86" i="23"/>
  <c r="G84" i="23"/>
  <c r="F83" i="23"/>
  <c r="D82" i="23"/>
  <c r="G80" i="23"/>
  <c r="F79" i="23"/>
  <c r="D78" i="23"/>
  <c r="G76" i="23"/>
  <c r="F75" i="23"/>
  <c r="D74" i="23"/>
  <c r="G72" i="23"/>
  <c r="F71" i="23"/>
  <c r="D70" i="23"/>
  <c r="G68" i="23"/>
  <c r="F67" i="23"/>
  <c r="D66" i="23"/>
  <c r="G64" i="23"/>
  <c r="F63" i="23"/>
  <c r="D62" i="23"/>
  <c r="G60" i="23"/>
  <c r="F59" i="23"/>
  <c r="D58" i="23"/>
  <c r="G56" i="23"/>
  <c r="F55" i="23"/>
  <c r="D54" i="23"/>
  <c r="G52" i="23"/>
  <c r="F51" i="23"/>
  <c r="D50" i="23"/>
  <c r="G48" i="23"/>
  <c r="F47" i="23"/>
  <c r="D46" i="23"/>
  <c r="G44" i="23"/>
  <c r="F43" i="23"/>
  <c r="D42" i="23"/>
  <c r="G40" i="23"/>
  <c r="F39" i="23"/>
  <c r="D38" i="23"/>
  <c r="G36" i="23"/>
  <c r="F35" i="23"/>
  <c r="D34" i="23"/>
  <c r="G32" i="23"/>
  <c r="F31" i="23"/>
  <c r="D30" i="23"/>
  <c r="G28" i="23"/>
  <c r="F27" i="23"/>
  <c r="E26" i="23"/>
  <c r="E25" i="23"/>
  <c r="E24" i="23"/>
  <c r="E23" i="23"/>
  <c r="E22" i="23"/>
  <c r="E21" i="23"/>
  <c r="E20" i="23"/>
  <c r="D91" i="23"/>
  <c r="F87" i="23"/>
  <c r="G85" i="23"/>
  <c r="F84" i="23"/>
  <c r="D83" i="23"/>
  <c r="G81" i="23"/>
  <c r="F80" i="23"/>
  <c r="D79" i="23"/>
  <c r="G77" i="23"/>
  <c r="F76" i="23"/>
  <c r="D75" i="23"/>
  <c r="G73" i="23"/>
  <c r="F72" i="23"/>
  <c r="D71" i="23"/>
  <c r="G69" i="23"/>
  <c r="F68" i="23"/>
  <c r="D67" i="23"/>
  <c r="G65" i="23"/>
  <c r="F64" i="23"/>
  <c r="D63" i="23"/>
  <c r="G61" i="23"/>
  <c r="F60" i="23"/>
  <c r="D59" i="23"/>
  <c r="G57" i="23"/>
  <c r="F56" i="23"/>
  <c r="D55" i="23"/>
  <c r="G53" i="23"/>
  <c r="F52" i="23"/>
  <c r="D51" i="23"/>
  <c r="G49" i="23"/>
  <c r="F48" i="23"/>
  <c r="D47" i="23"/>
  <c r="G45" i="23"/>
  <c r="F44" i="23"/>
  <c r="D43" i="23"/>
  <c r="G41" i="23"/>
  <c r="F40" i="23"/>
  <c r="D39" i="23"/>
  <c r="G37" i="23"/>
  <c r="F36" i="23"/>
  <c r="D35" i="23"/>
  <c r="G33" i="23"/>
  <c r="F32" i="23"/>
  <c r="D31" i="23"/>
  <c r="G29" i="23"/>
  <c r="F28" i="23"/>
  <c r="D27" i="23"/>
  <c r="D26" i="23"/>
  <c r="D25" i="23"/>
  <c r="D24" i="23"/>
  <c r="D23" i="23"/>
  <c r="D22" i="23"/>
  <c r="D21" i="23"/>
  <c r="D20" i="23"/>
  <c r="D90" i="23"/>
  <c r="D87" i="23"/>
  <c r="F85" i="23"/>
  <c r="D84" i="23"/>
  <c r="G82" i="23"/>
  <c r="F81" i="23"/>
  <c r="D80" i="23"/>
  <c r="G78" i="23"/>
  <c r="F77" i="23"/>
  <c r="D76" i="23"/>
  <c r="G74" i="23"/>
  <c r="F73" i="23"/>
  <c r="D72" i="23"/>
  <c r="G70" i="23"/>
  <c r="F69" i="23"/>
  <c r="D68" i="23"/>
  <c r="G66" i="23"/>
  <c r="F65" i="23"/>
  <c r="D64" i="23"/>
  <c r="G62" i="23"/>
  <c r="F61" i="23"/>
  <c r="D60" i="23"/>
  <c r="G58" i="23"/>
  <c r="F57" i="23"/>
  <c r="D56" i="23"/>
  <c r="G54" i="23"/>
  <c r="F53" i="23"/>
  <c r="D52" i="23"/>
  <c r="G50" i="23"/>
  <c r="F49" i="23"/>
  <c r="D48" i="23"/>
  <c r="G46" i="23"/>
  <c r="F45" i="23"/>
  <c r="D44" i="23"/>
  <c r="G42" i="23"/>
  <c r="F41" i="23"/>
  <c r="D40" i="23"/>
  <c r="G38" i="23"/>
  <c r="F37" i="23"/>
  <c r="D36" i="23"/>
  <c r="G34" i="23"/>
  <c r="F33" i="23"/>
  <c r="D32" i="23"/>
  <c r="G30" i="23"/>
  <c r="F29" i="23"/>
  <c r="D28" i="23"/>
  <c r="G26" i="23"/>
  <c r="G25" i="23"/>
  <c r="G24" i="23"/>
  <c r="G23" i="23"/>
  <c r="G22" i="23"/>
  <c r="G21" i="23"/>
  <c r="G20" i="23"/>
  <c r="D89" i="23"/>
  <c r="F86" i="23"/>
  <c r="D85" i="23"/>
  <c r="G83" i="23"/>
  <c r="F82" i="23"/>
  <c r="D81" i="23"/>
  <c r="G79" i="23"/>
  <c r="F78" i="23"/>
  <c r="D77" i="23"/>
  <c r="G75" i="23"/>
  <c r="F74" i="23"/>
  <c r="D73" i="23"/>
  <c r="G71" i="23"/>
  <c r="F70" i="23"/>
  <c r="D69" i="23"/>
  <c r="G67" i="23"/>
  <c r="F66" i="23"/>
  <c r="D65" i="23"/>
  <c r="G63" i="23"/>
  <c r="F62" i="23"/>
  <c r="D61" i="23"/>
  <c r="G59" i="23"/>
  <c r="F58" i="23"/>
  <c r="D57" i="23"/>
  <c r="G55" i="23"/>
  <c r="F54" i="23"/>
  <c r="D53" i="23"/>
  <c r="G51" i="23"/>
  <c r="F50" i="23"/>
  <c r="D49" i="23"/>
  <c r="G47" i="23"/>
  <c r="F46" i="23"/>
  <c r="D45" i="23"/>
  <c r="G43" i="23"/>
  <c r="F42" i="23"/>
  <c r="D41" i="23"/>
  <c r="G39" i="23"/>
  <c r="F38" i="23"/>
  <c r="D37" i="23"/>
  <c r="G35" i="23"/>
  <c r="F34" i="23"/>
  <c r="D33" i="23"/>
  <c r="G31" i="23"/>
  <c r="F30" i="23"/>
  <c r="D29" i="23"/>
  <c r="G27" i="23"/>
  <c r="F26" i="23"/>
  <c r="F25" i="23"/>
  <c r="F24" i="23"/>
  <c r="F23" i="23"/>
  <c r="F22" i="23"/>
  <c r="F21" i="23"/>
  <c r="F20" i="23"/>
  <c r="C9" i="10"/>
  <c r="D15" i="10" s="1"/>
  <c r="D16" i="10" l="1"/>
  <c r="D19" i="10" a="1"/>
  <c r="D19" i="10" s="1"/>
  <c r="D9" i="14"/>
  <c r="G433" i="12" l="1"/>
  <c r="F433" i="12"/>
  <c r="E433" i="12"/>
  <c r="D433" i="12"/>
  <c r="K434" i="14"/>
  <c r="J434" i="14"/>
  <c r="I434" i="14"/>
  <c r="H434" i="14"/>
  <c r="G434" i="14"/>
  <c r="F434" i="14"/>
  <c r="E434" i="14"/>
  <c r="D434" i="14"/>
  <c r="G432" i="12"/>
  <c r="F432" i="12"/>
  <c r="E432" i="12"/>
  <c r="D432" i="12"/>
  <c r="K433" i="14"/>
  <c r="J433" i="14"/>
  <c r="I433" i="14"/>
  <c r="H433" i="14"/>
  <c r="G433" i="14"/>
  <c r="F433" i="14"/>
  <c r="E433" i="14"/>
  <c r="D433" i="14"/>
  <c r="G431" i="12"/>
  <c r="F431" i="12"/>
  <c r="E431" i="12"/>
  <c r="D431" i="12"/>
  <c r="K432" i="14"/>
  <c r="J432" i="14"/>
  <c r="I432" i="14"/>
  <c r="H432" i="14"/>
  <c r="G432" i="14"/>
  <c r="F432" i="14"/>
  <c r="E432" i="14"/>
  <c r="D432" i="14"/>
  <c r="G430" i="12"/>
  <c r="F430" i="12"/>
  <c r="E430" i="12"/>
  <c r="D430" i="12"/>
  <c r="K431" i="14"/>
  <c r="J431" i="14"/>
  <c r="I431" i="14"/>
  <c r="H431" i="14"/>
  <c r="G431" i="14"/>
  <c r="F431" i="14"/>
  <c r="E431" i="14"/>
  <c r="D431" i="14"/>
  <c r="G429" i="12"/>
  <c r="F429" i="12"/>
  <c r="E429" i="12"/>
  <c r="D429" i="12"/>
  <c r="K430" i="14"/>
  <c r="J430" i="14"/>
  <c r="I430" i="14"/>
  <c r="H430" i="14"/>
  <c r="G430" i="14"/>
  <c r="F430" i="14"/>
  <c r="E430" i="14"/>
  <c r="D430" i="14"/>
  <c r="G428" i="12"/>
  <c r="F428" i="12"/>
  <c r="E428" i="12"/>
  <c r="D428" i="12"/>
  <c r="K429" i="14"/>
  <c r="J429" i="14"/>
  <c r="I429" i="14"/>
  <c r="H429" i="14"/>
  <c r="G429" i="14"/>
  <c r="F429" i="14"/>
  <c r="E429" i="14"/>
  <c r="D429" i="14"/>
  <c r="G427" i="12"/>
  <c r="F427" i="12"/>
  <c r="E427" i="12"/>
  <c r="D427" i="12"/>
  <c r="K428" i="14"/>
  <c r="J428" i="14"/>
  <c r="I428" i="14"/>
  <c r="H428" i="14"/>
  <c r="G428" i="14"/>
  <c r="F428" i="14"/>
  <c r="E428" i="14"/>
  <c r="D428" i="14"/>
  <c r="G426" i="12"/>
  <c r="F426" i="12"/>
  <c r="E426" i="12"/>
  <c r="D426" i="12"/>
  <c r="K427" i="14"/>
  <c r="J427" i="14"/>
  <c r="I427" i="14"/>
  <c r="H427" i="14"/>
  <c r="G427" i="14"/>
  <c r="F427" i="14"/>
  <c r="E427" i="14"/>
  <c r="D427" i="14"/>
  <c r="G425" i="12"/>
  <c r="F425" i="12"/>
  <c r="E425" i="12"/>
  <c r="D425" i="12"/>
  <c r="K426" i="14"/>
  <c r="J426" i="14"/>
  <c r="I426" i="14"/>
  <c r="H426" i="14"/>
  <c r="G426" i="14"/>
  <c r="F426" i="14"/>
  <c r="E426" i="14"/>
  <c r="D426" i="14"/>
  <c r="G424" i="12"/>
  <c r="F424" i="12"/>
  <c r="E424" i="12"/>
  <c r="D424" i="12"/>
  <c r="K425" i="14"/>
  <c r="J425" i="14"/>
  <c r="I425" i="14"/>
  <c r="H425" i="14"/>
  <c r="G425" i="14"/>
  <c r="F425" i="14"/>
  <c r="E425" i="14"/>
  <c r="D425" i="14"/>
  <c r="G423" i="12"/>
  <c r="F423" i="12"/>
  <c r="E423" i="12"/>
  <c r="D423" i="12"/>
  <c r="K424" i="14"/>
  <c r="J424" i="14"/>
  <c r="I424" i="14"/>
  <c r="H424" i="14"/>
  <c r="G424" i="14"/>
  <c r="F424" i="14"/>
  <c r="E424" i="14"/>
  <c r="D424" i="14"/>
  <c r="G422" i="12"/>
  <c r="F422" i="12"/>
  <c r="E422" i="12"/>
  <c r="D422" i="12"/>
  <c r="K423" i="14"/>
  <c r="J423" i="14"/>
  <c r="I423" i="14"/>
  <c r="H423" i="14"/>
  <c r="G423" i="14"/>
  <c r="F423" i="14"/>
  <c r="E423" i="14"/>
  <c r="D423" i="14"/>
  <c r="G421" i="12"/>
  <c r="F421" i="12"/>
  <c r="E421" i="12"/>
  <c r="D421" i="12"/>
  <c r="K422" i="14"/>
  <c r="J422" i="14"/>
  <c r="I422" i="14"/>
  <c r="H422" i="14"/>
  <c r="G422" i="14"/>
  <c r="F422" i="14"/>
  <c r="E422" i="14"/>
  <c r="D422" i="14"/>
  <c r="G420" i="12"/>
  <c r="F420" i="12"/>
  <c r="E420" i="12"/>
  <c r="D420" i="12"/>
  <c r="K421" i="14"/>
  <c r="J421" i="14"/>
  <c r="I421" i="14"/>
  <c r="H421" i="14"/>
  <c r="G421" i="14"/>
  <c r="F421" i="14"/>
  <c r="E421" i="14"/>
  <c r="D421" i="14"/>
  <c r="G419" i="12"/>
  <c r="F419" i="12"/>
  <c r="E419" i="12"/>
  <c r="D419" i="12"/>
  <c r="K420" i="14"/>
  <c r="J420" i="14"/>
  <c r="I420" i="14"/>
  <c r="H420" i="14"/>
  <c r="G420" i="14"/>
  <c r="F420" i="14"/>
  <c r="E420" i="14"/>
  <c r="D420" i="14"/>
  <c r="G418" i="12"/>
  <c r="F418" i="12"/>
  <c r="E418" i="12"/>
  <c r="D418" i="12"/>
  <c r="K419" i="14"/>
  <c r="J419" i="14"/>
  <c r="I419" i="14"/>
  <c r="H419" i="14"/>
  <c r="G419" i="14"/>
  <c r="F419" i="14"/>
  <c r="E419" i="14"/>
  <c r="D419" i="14"/>
  <c r="G417" i="12"/>
  <c r="F417" i="12"/>
  <c r="E417" i="12"/>
  <c r="D417" i="12"/>
  <c r="K418" i="14"/>
  <c r="J418" i="14"/>
  <c r="I418" i="14"/>
  <c r="H418" i="14"/>
  <c r="G418" i="14"/>
  <c r="F418" i="14"/>
  <c r="E418" i="14"/>
  <c r="D418" i="14"/>
  <c r="G416" i="12"/>
  <c r="F416" i="12"/>
  <c r="E416" i="12"/>
  <c r="D416" i="12"/>
  <c r="K417" i="14"/>
  <c r="J417" i="14"/>
  <c r="I417" i="14"/>
  <c r="H417" i="14"/>
  <c r="G417" i="14"/>
  <c r="F417" i="14"/>
  <c r="E417" i="14"/>
  <c r="D417" i="14"/>
  <c r="G415" i="12"/>
  <c r="F415" i="12"/>
  <c r="E415" i="12"/>
  <c r="D415" i="12"/>
  <c r="K416" i="14"/>
  <c r="J416" i="14"/>
  <c r="I416" i="14"/>
  <c r="H416" i="14"/>
  <c r="G416" i="14"/>
  <c r="F416" i="14"/>
  <c r="E416" i="14"/>
  <c r="D416" i="14"/>
  <c r="G414" i="12"/>
  <c r="F414" i="12"/>
  <c r="E414" i="12"/>
  <c r="D414" i="12"/>
  <c r="K415" i="14"/>
  <c r="J415" i="14"/>
  <c r="I415" i="14"/>
  <c r="H415" i="14"/>
  <c r="G415" i="14"/>
  <c r="F415" i="14"/>
  <c r="E415" i="14"/>
  <c r="D415" i="14"/>
  <c r="G413" i="12"/>
  <c r="F413" i="12"/>
  <c r="E413" i="12"/>
  <c r="D413" i="12"/>
  <c r="K414" i="14"/>
  <c r="J414" i="14"/>
  <c r="I414" i="14"/>
  <c r="H414" i="14"/>
  <c r="G414" i="14"/>
  <c r="F414" i="14"/>
  <c r="E414" i="14"/>
  <c r="D414" i="14"/>
  <c r="G412" i="12"/>
  <c r="F412" i="12"/>
  <c r="E412" i="12"/>
  <c r="D412" i="12"/>
  <c r="K413" i="14"/>
  <c r="J413" i="14"/>
  <c r="I413" i="14"/>
  <c r="H413" i="14"/>
  <c r="G413" i="14"/>
  <c r="F413" i="14"/>
  <c r="E413" i="14"/>
  <c r="D413" i="14"/>
  <c r="G411" i="12"/>
  <c r="F411" i="12"/>
  <c r="E411" i="12"/>
  <c r="D411" i="12"/>
  <c r="K412" i="14"/>
  <c r="J412" i="14"/>
  <c r="I412" i="14"/>
  <c r="H412" i="14"/>
  <c r="G412" i="14"/>
  <c r="F412" i="14"/>
  <c r="E412" i="14"/>
  <c r="D412" i="14"/>
  <c r="G410" i="12"/>
  <c r="F410" i="12"/>
  <c r="E410" i="12"/>
  <c r="D410" i="12"/>
  <c r="K411" i="14"/>
  <c r="J411" i="14"/>
  <c r="I411" i="14"/>
  <c r="H411" i="14"/>
  <c r="G411" i="14"/>
  <c r="F411" i="14"/>
  <c r="E411" i="14"/>
  <c r="D411" i="14"/>
  <c r="G409" i="12"/>
  <c r="F409" i="12"/>
  <c r="E409" i="12"/>
  <c r="D409" i="12"/>
  <c r="K410" i="14"/>
  <c r="J410" i="14"/>
  <c r="I410" i="14"/>
  <c r="H410" i="14"/>
  <c r="G410" i="14"/>
  <c r="F410" i="14"/>
  <c r="E410" i="14"/>
  <c r="D410" i="14"/>
  <c r="G408" i="12"/>
  <c r="F408" i="12"/>
  <c r="E408" i="12"/>
  <c r="D408" i="12"/>
  <c r="K409" i="14"/>
  <c r="J409" i="14"/>
  <c r="I409" i="14"/>
  <c r="H409" i="14"/>
  <c r="G409" i="14"/>
  <c r="F409" i="14"/>
  <c r="E409" i="14"/>
  <c r="D409" i="14"/>
  <c r="G407" i="12"/>
  <c r="F407" i="12"/>
  <c r="E407" i="12"/>
  <c r="D407" i="12"/>
  <c r="K408" i="14"/>
  <c r="J408" i="14"/>
  <c r="I408" i="14"/>
  <c r="H408" i="14"/>
  <c r="G408" i="14"/>
  <c r="F408" i="14"/>
  <c r="E408" i="14"/>
  <c r="D408" i="14"/>
  <c r="G406" i="12"/>
  <c r="F406" i="12"/>
  <c r="E406" i="12"/>
  <c r="D406" i="12"/>
  <c r="K407" i="14"/>
  <c r="J407" i="14"/>
  <c r="I407" i="14"/>
  <c r="H407" i="14"/>
  <c r="G407" i="14"/>
  <c r="F407" i="14"/>
  <c r="E407" i="14"/>
  <c r="D407" i="14"/>
  <c r="G405" i="12"/>
  <c r="F405" i="12"/>
  <c r="E405" i="12"/>
  <c r="D405" i="12"/>
  <c r="K406" i="14"/>
  <c r="J406" i="14"/>
  <c r="I406" i="14"/>
  <c r="H406" i="14"/>
  <c r="G406" i="14"/>
  <c r="F406" i="14"/>
  <c r="E406" i="14"/>
  <c r="D406" i="14"/>
  <c r="G404" i="12"/>
  <c r="F404" i="12"/>
  <c r="E404" i="12"/>
  <c r="D404" i="12"/>
  <c r="K405" i="14"/>
  <c r="J405" i="14"/>
  <c r="I405" i="14"/>
  <c r="H405" i="14"/>
  <c r="G405" i="14"/>
  <c r="F405" i="14"/>
  <c r="E405" i="14"/>
  <c r="D405" i="14"/>
  <c r="G403" i="12"/>
  <c r="F403" i="12"/>
  <c r="E403" i="12"/>
  <c r="D403" i="12"/>
  <c r="K404" i="14"/>
  <c r="J404" i="14"/>
  <c r="I404" i="14"/>
  <c r="H404" i="14"/>
  <c r="G404" i="14"/>
  <c r="F404" i="14"/>
  <c r="E404" i="14"/>
  <c r="D404" i="14"/>
  <c r="G402" i="12"/>
  <c r="F402" i="12"/>
  <c r="E402" i="12"/>
  <c r="D402" i="12"/>
  <c r="K403" i="14"/>
  <c r="J403" i="14"/>
  <c r="I403" i="14"/>
  <c r="H403" i="14"/>
  <c r="G403" i="14"/>
  <c r="F403" i="14"/>
  <c r="E403" i="14"/>
  <c r="D403" i="14"/>
  <c r="G401" i="12"/>
  <c r="F401" i="12"/>
  <c r="E401" i="12"/>
  <c r="D401" i="12"/>
  <c r="K402" i="14"/>
  <c r="J402" i="14"/>
  <c r="I402" i="14"/>
  <c r="H402" i="14"/>
  <c r="G402" i="14"/>
  <c r="F402" i="14"/>
  <c r="E402" i="14"/>
  <c r="D402" i="14"/>
  <c r="G400" i="12"/>
  <c r="F400" i="12"/>
  <c r="E400" i="12"/>
  <c r="D400" i="12"/>
  <c r="K401" i="14"/>
  <c r="J401" i="14"/>
  <c r="I401" i="14"/>
  <c r="H401" i="14"/>
  <c r="G401" i="14"/>
  <c r="F401" i="14"/>
  <c r="E401" i="14"/>
  <c r="D401" i="14"/>
  <c r="G399" i="12"/>
  <c r="F399" i="12"/>
  <c r="E399" i="12"/>
  <c r="D399" i="12"/>
  <c r="K400" i="14"/>
  <c r="J400" i="14"/>
  <c r="I400" i="14"/>
  <c r="H400" i="14"/>
  <c r="G400" i="14"/>
  <c r="F400" i="14"/>
  <c r="E400" i="14"/>
  <c r="D400" i="14"/>
  <c r="G398" i="12"/>
  <c r="F398" i="12"/>
  <c r="E398" i="12"/>
  <c r="D398" i="12"/>
  <c r="K399" i="14"/>
  <c r="J399" i="14"/>
  <c r="I399" i="14"/>
  <c r="H399" i="14"/>
  <c r="G399" i="14"/>
  <c r="F399" i="14"/>
  <c r="E399" i="14"/>
  <c r="D399" i="14"/>
  <c r="G397" i="12"/>
  <c r="F397" i="12"/>
  <c r="E397" i="12"/>
  <c r="D397" i="12"/>
  <c r="K398" i="14"/>
  <c r="J398" i="14"/>
  <c r="I398" i="14"/>
  <c r="H398" i="14"/>
  <c r="G398" i="14"/>
  <c r="F398" i="14"/>
  <c r="E398" i="14"/>
  <c r="D398" i="14"/>
  <c r="G396" i="12"/>
  <c r="F396" i="12"/>
  <c r="E396" i="12"/>
  <c r="D396" i="12"/>
  <c r="K397" i="14"/>
  <c r="J397" i="14"/>
  <c r="I397" i="14"/>
  <c r="H397" i="14"/>
  <c r="G397" i="14"/>
  <c r="F397" i="14"/>
  <c r="E397" i="14"/>
  <c r="D397" i="14"/>
  <c r="G395" i="12"/>
  <c r="F395" i="12"/>
  <c r="E395" i="12"/>
  <c r="D395" i="12"/>
  <c r="K396" i="14"/>
  <c r="J396" i="14"/>
  <c r="I396" i="14"/>
  <c r="H396" i="14"/>
  <c r="G396" i="14"/>
  <c r="F396" i="14"/>
  <c r="E396" i="14"/>
  <c r="D396" i="14"/>
  <c r="G394" i="12"/>
  <c r="F394" i="12"/>
  <c r="E394" i="12"/>
  <c r="D394" i="12"/>
  <c r="K395" i="14"/>
  <c r="J395" i="14"/>
  <c r="I395" i="14"/>
  <c r="H395" i="14"/>
  <c r="G395" i="14"/>
  <c r="F395" i="14"/>
  <c r="E395" i="14"/>
  <c r="D395" i="14"/>
  <c r="G393" i="12"/>
  <c r="F393" i="12"/>
  <c r="E393" i="12"/>
  <c r="D393" i="12"/>
  <c r="K394" i="14"/>
  <c r="J394" i="14"/>
  <c r="I394" i="14"/>
  <c r="H394" i="14"/>
  <c r="G394" i="14"/>
  <c r="F394" i="14"/>
  <c r="E394" i="14"/>
  <c r="D394" i="14"/>
  <c r="G392" i="12"/>
  <c r="F392" i="12"/>
  <c r="E392" i="12"/>
  <c r="D392" i="12"/>
  <c r="K393" i="14"/>
  <c r="J393" i="14"/>
  <c r="I393" i="14"/>
  <c r="H393" i="14"/>
  <c r="G393" i="14"/>
  <c r="F393" i="14"/>
  <c r="E393" i="14"/>
  <c r="D393" i="14"/>
  <c r="G391" i="12"/>
  <c r="F391" i="12"/>
  <c r="E391" i="12"/>
  <c r="D391" i="12"/>
  <c r="K392" i="14"/>
  <c r="J392" i="14"/>
  <c r="I392" i="14"/>
  <c r="H392" i="14"/>
  <c r="G392" i="14"/>
  <c r="F392" i="14"/>
  <c r="E392" i="14"/>
  <c r="D392" i="14"/>
  <c r="G390" i="12"/>
  <c r="F390" i="12"/>
  <c r="E390" i="12"/>
  <c r="D390" i="12"/>
  <c r="K391" i="14"/>
  <c r="J391" i="14"/>
  <c r="I391" i="14"/>
  <c r="H391" i="14"/>
  <c r="G391" i="14"/>
  <c r="F391" i="14"/>
  <c r="E391" i="14"/>
  <c r="D391" i="14"/>
  <c r="G389" i="12"/>
  <c r="F389" i="12"/>
  <c r="E389" i="12"/>
  <c r="D389" i="12"/>
  <c r="K390" i="14"/>
  <c r="J390" i="14"/>
  <c r="I390" i="14"/>
  <c r="H390" i="14"/>
  <c r="G390" i="14"/>
  <c r="F390" i="14"/>
  <c r="E390" i="14"/>
  <c r="D390" i="14"/>
  <c r="G388" i="12"/>
  <c r="F388" i="12"/>
  <c r="E388" i="12"/>
  <c r="D388" i="12"/>
  <c r="K389" i="14"/>
  <c r="J389" i="14"/>
  <c r="I389" i="14"/>
  <c r="H389" i="14"/>
  <c r="G389" i="14"/>
  <c r="F389" i="14"/>
  <c r="E389" i="14"/>
  <c r="D389" i="14"/>
  <c r="G387" i="12"/>
  <c r="F387" i="12"/>
  <c r="E387" i="12"/>
  <c r="D387" i="12"/>
  <c r="K388" i="14"/>
  <c r="J388" i="14"/>
  <c r="I388" i="14"/>
  <c r="H388" i="14"/>
  <c r="G388" i="14"/>
  <c r="F388" i="14"/>
  <c r="E388" i="14"/>
  <c r="D388" i="14"/>
  <c r="G386" i="12"/>
  <c r="F386" i="12"/>
  <c r="E386" i="12"/>
  <c r="D386" i="12"/>
  <c r="K387" i="14"/>
  <c r="J387" i="14"/>
  <c r="I387" i="14"/>
  <c r="H387" i="14"/>
  <c r="G387" i="14"/>
  <c r="F387" i="14"/>
  <c r="E387" i="14"/>
  <c r="D387" i="14"/>
  <c r="G385" i="12"/>
  <c r="F385" i="12"/>
  <c r="E385" i="12"/>
  <c r="D385" i="12"/>
  <c r="K386" i="14"/>
  <c r="J386" i="14"/>
  <c r="I386" i="14"/>
  <c r="H386" i="14"/>
  <c r="G386" i="14"/>
  <c r="F386" i="14"/>
  <c r="E386" i="14"/>
  <c r="D386" i="14"/>
  <c r="G384" i="12"/>
  <c r="F384" i="12"/>
  <c r="E384" i="12"/>
  <c r="D384" i="12"/>
  <c r="K385" i="14"/>
  <c r="J385" i="14"/>
  <c r="I385" i="14"/>
  <c r="H385" i="14"/>
  <c r="G385" i="14"/>
  <c r="F385" i="14"/>
  <c r="E385" i="14"/>
  <c r="D385" i="14"/>
  <c r="G383" i="12"/>
  <c r="F383" i="12"/>
  <c r="E383" i="12"/>
  <c r="D383" i="12"/>
  <c r="K384" i="14"/>
  <c r="J384" i="14"/>
  <c r="I384" i="14"/>
  <c r="H384" i="14"/>
  <c r="G384" i="14"/>
  <c r="F384" i="14"/>
  <c r="E384" i="14"/>
  <c r="D384" i="14"/>
  <c r="G382" i="12"/>
  <c r="F382" i="12"/>
  <c r="E382" i="12"/>
  <c r="D382" i="12"/>
  <c r="K383" i="14"/>
  <c r="J383" i="14"/>
  <c r="I383" i="14"/>
  <c r="H383" i="14"/>
  <c r="G383" i="14"/>
  <c r="F383" i="14"/>
  <c r="E383" i="14"/>
  <c r="D383" i="14"/>
  <c r="G381" i="12"/>
  <c r="F381" i="12"/>
  <c r="E381" i="12"/>
  <c r="D381" i="12"/>
  <c r="K382" i="14"/>
  <c r="J382" i="14"/>
  <c r="I382" i="14"/>
  <c r="H382" i="14"/>
  <c r="G382" i="14"/>
  <c r="F382" i="14"/>
  <c r="E382" i="14"/>
  <c r="D382" i="14"/>
  <c r="G380" i="12"/>
  <c r="F380" i="12"/>
  <c r="E380" i="12"/>
  <c r="D380" i="12"/>
  <c r="K381" i="14"/>
  <c r="J381" i="14"/>
  <c r="I381" i="14"/>
  <c r="H381" i="14"/>
  <c r="G381" i="14"/>
  <c r="F381" i="14"/>
  <c r="E381" i="14"/>
  <c r="D381" i="14"/>
  <c r="G379" i="12"/>
  <c r="F379" i="12"/>
  <c r="E379" i="12"/>
  <c r="D379" i="12"/>
  <c r="K380" i="14"/>
  <c r="J380" i="14"/>
  <c r="I380" i="14"/>
  <c r="H380" i="14"/>
  <c r="G380" i="14"/>
  <c r="F380" i="14"/>
  <c r="E380" i="14"/>
  <c r="D380" i="14"/>
  <c r="G378" i="12"/>
  <c r="F378" i="12"/>
  <c r="E378" i="12"/>
  <c r="D378" i="12"/>
  <c r="K379" i="14"/>
  <c r="J379" i="14"/>
  <c r="I379" i="14"/>
  <c r="H379" i="14"/>
  <c r="G379" i="14"/>
  <c r="F379" i="14"/>
  <c r="E379" i="14"/>
  <c r="D379" i="14"/>
  <c r="G377" i="12"/>
  <c r="F377" i="12"/>
  <c r="E377" i="12"/>
  <c r="D377" i="12"/>
  <c r="K378" i="14"/>
  <c r="J378" i="14"/>
  <c r="I378" i="14"/>
  <c r="H378" i="14"/>
  <c r="G378" i="14"/>
  <c r="F378" i="14"/>
  <c r="E378" i="14"/>
  <c r="D378" i="14"/>
  <c r="G376" i="12"/>
  <c r="F376" i="12"/>
  <c r="E376" i="12"/>
  <c r="D376" i="12"/>
  <c r="K377" i="14"/>
  <c r="J377" i="14"/>
  <c r="I377" i="14"/>
  <c r="H377" i="14"/>
  <c r="G377" i="14"/>
  <c r="F377" i="14"/>
  <c r="E377" i="14"/>
  <c r="D377" i="14"/>
  <c r="G375" i="12"/>
  <c r="F375" i="12"/>
  <c r="E375" i="12"/>
  <c r="D375" i="12"/>
  <c r="K376" i="14"/>
  <c r="J376" i="14"/>
  <c r="I376" i="14"/>
  <c r="H376" i="14"/>
  <c r="G376" i="14"/>
  <c r="F376" i="14"/>
  <c r="E376" i="14"/>
  <c r="D376" i="14"/>
  <c r="G374" i="12"/>
  <c r="F374" i="12"/>
  <c r="E374" i="12"/>
  <c r="D374" i="12"/>
  <c r="K375" i="14"/>
  <c r="J375" i="14"/>
  <c r="I375" i="14"/>
  <c r="H375" i="14"/>
  <c r="G375" i="14"/>
  <c r="F375" i="14"/>
  <c r="E375" i="14"/>
  <c r="D375" i="14"/>
  <c r="G373" i="12"/>
  <c r="F373" i="12"/>
  <c r="E373" i="12"/>
  <c r="D373" i="12"/>
  <c r="K374" i="14"/>
  <c r="J374" i="14"/>
  <c r="I374" i="14"/>
  <c r="H374" i="14"/>
  <c r="G374" i="14"/>
  <c r="F374" i="14"/>
  <c r="E374" i="14"/>
  <c r="D374" i="14"/>
  <c r="G372" i="12"/>
  <c r="F372" i="12"/>
  <c r="E372" i="12"/>
  <c r="D372" i="12"/>
  <c r="K373" i="14"/>
  <c r="J373" i="14"/>
  <c r="I373" i="14"/>
  <c r="H373" i="14"/>
  <c r="G373" i="14"/>
  <c r="F373" i="14"/>
  <c r="E373" i="14"/>
  <c r="D373" i="14"/>
  <c r="G371" i="12"/>
  <c r="F371" i="12"/>
  <c r="E371" i="12"/>
  <c r="D371" i="12"/>
  <c r="K372" i="14"/>
  <c r="J372" i="14"/>
  <c r="I372" i="14"/>
  <c r="H372" i="14"/>
  <c r="G372" i="14"/>
  <c r="F372" i="14"/>
  <c r="E372" i="14"/>
  <c r="D372" i="14"/>
  <c r="G370" i="12"/>
  <c r="F370" i="12"/>
  <c r="E370" i="12"/>
  <c r="D370" i="12"/>
  <c r="K371" i="14"/>
  <c r="J371" i="14"/>
  <c r="I371" i="14"/>
  <c r="H371" i="14"/>
  <c r="G371" i="14"/>
  <c r="F371" i="14"/>
  <c r="E371" i="14"/>
  <c r="D371" i="14"/>
  <c r="G369" i="12"/>
  <c r="F369" i="12"/>
  <c r="E369" i="12"/>
  <c r="D369" i="12"/>
  <c r="K370" i="14"/>
  <c r="J370" i="14"/>
  <c r="I370" i="14"/>
  <c r="H370" i="14"/>
  <c r="G370" i="14"/>
  <c r="F370" i="14"/>
  <c r="E370" i="14"/>
  <c r="D370" i="14"/>
  <c r="G368" i="12"/>
  <c r="F368" i="12"/>
  <c r="E368" i="12"/>
  <c r="D368" i="12"/>
  <c r="K369" i="14"/>
  <c r="J369" i="14"/>
  <c r="I369" i="14"/>
  <c r="H369" i="14"/>
  <c r="G369" i="14"/>
  <c r="F369" i="14"/>
  <c r="E369" i="14"/>
  <c r="D369" i="14"/>
  <c r="G367" i="12"/>
  <c r="F367" i="12"/>
  <c r="E367" i="12"/>
  <c r="D367" i="12"/>
  <c r="K368" i="14"/>
  <c r="J368" i="14"/>
  <c r="I368" i="14"/>
  <c r="H368" i="14"/>
  <c r="G368" i="14"/>
  <c r="F368" i="14"/>
  <c r="E368" i="14"/>
  <c r="D368" i="14"/>
  <c r="G366" i="12"/>
  <c r="F366" i="12"/>
  <c r="E366" i="12"/>
  <c r="D366" i="12"/>
  <c r="K367" i="14"/>
  <c r="J367" i="14"/>
  <c r="I367" i="14"/>
  <c r="H367" i="14"/>
  <c r="G367" i="14"/>
  <c r="F367" i="14"/>
  <c r="E367" i="14"/>
  <c r="D367" i="14"/>
  <c r="G365" i="12"/>
  <c r="F365" i="12"/>
  <c r="E365" i="12"/>
  <c r="D365" i="12"/>
  <c r="K366" i="14"/>
  <c r="J366" i="14"/>
  <c r="I366" i="14"/>
  <c r="H366" i="14"/>
  <c r="G366" i="14"/>
  <c r="F366" i="14"/>
  <c r="E366" i="14"/>
  <c r="D366" i="14"/>
  <c r="G364" i="12"/>
  <c r="F364" i="12"/>
  <c r="E364" i="12"/>
  <c r="D364" i="12"/>
  <c r="K365" i="14"/>
  <c r="J365" i="14"/>
  <c r="I365" i="14"/>
  <c r="H365" i="14"/>
  <c r="G365" i="14"/>
  <c r="F365" i="14"/>
  <c r="E365" i="14"/>
  <c r="D365" i="14"/>
  <c r="G363" i="12"/>
  <c r="F363" i="12"/>
  <c r="E363" i="12"/>
  <c r="D363" i="12"/>
  <c r="K364" i="14"/>
  <c r="J364" i="14"/>
  <c r="I364" i="14"/>
  <c r="H364" i="14"/>
  <c r="G364" i="14"/>
  <c r="F364" i="14"/>
  <c r="E364" i="14"/>
  <c r="D364" i="14"/>
  <c r="G362" i="12"/>
  <c r="F362" i="12"/>
  <c r="E362" i="12"/>
  <c r="D362" i="12"/>
  <c r="K363" i="14"/>
  <c r="J363" i="14"/>
  <c r="I363" i="14"/>
  <c r="H363" i="14"/>
  <c r="G363" i="14"/>
  <c r="F363" i="14"/>
  <c r="E363" i="14"/>
  <c r="D363" i="14"/>
  <c r="G361" i="12"/>
  <c r="F361" i="12"/>
  <c r="E361" i="12"/>
  <c r="D361" i="12"/>
  <c r="K362" i="14"/>
  <c r="J362" i="14"/>
  <c r="I362" i="14"/>
  <c r="H362" i="14"/>
  <c r="G362" i="14"/>
  <c r="F362" i="14"/>
  <c r="E362" i="14"/>
  <c r="D362" i="14"/>
  <c r="G360" i="12"/>
  <c r="F360" i="12"/>
  <c r="E360" i="12"/>
  <c r="D360" i="12"/>
  <c r="K361" i="14"/>
  <c r="J361" i="14"/>
  <c r="I361" i="14"/>
  <c r="H361" i="14"/>
  <c r="G361" i="14"/>
  <c r="F361" i="14"/>
  <c r="E361" i="14"/>
  <c r="D361" i="14"/>
  <c r="G359" i="12"/>
  <c r="F359" i="12"/>
  <c r="E359" i="12"/>
  <c r="D359" i="12"/>
  <c r="K360" i="14"/>
  <c r="J360" i="14"/>
  <c r="I360" i="14"/>
  <c r="H360" i="14"/>
  <c r="G360" i="14"/>
  <c r="F360" i="14"/>
  <c r="E360" i="14"/>
  <c r="D360" i="14"/>
  <c r="G358" i="12"/>
  <c r="F358" i="12"/>
  <c r="E358" i="12"/>
  <c r="D358" i="12"/>
  <c r="K359" i="14"/>
  <c r="J359" i="14"/>
  <c r="I359" i="14"/>
  <c r="H359" i="14"/>
  <c r="G359" i="14"/>
  <c r="F359" i="14"/>
  <c r="E359" i="14"/>
  <c r="D359" i="14"/>
  <c r="G357" i="12"/>
  <c r="F357" i="12"/>
  <c r="E357" i="12"/>
  <c r="D357" i="12"/>
  <c r="K358" i="14"/>
  <c r="J358" i="14"/>
  <c r="I358" i="14"/>
  <c r="H358" i="14"/>
  <c r="G358" i="14"/>
  <c r="F358" i="14"/>
  <c r="E358" i="14"/>
  <c r="D358" i="14"/>
  <c r="G356" i="12"/>
  <c r="F356" i="12"/>
  <c r="E356" i="12"/>
  <c r="D356" i="12"/>
  <c r="K357" i="14"/>
  <c r="J357" i="14"/>
  <c r="I357" i="14"/>
  <c r="H357" i="14"/>
  <c r="G357" i="14"/>
  <c r="F357" i="14"/>
  <c r="E357" i="14"/>
  <c r="D357" i="14"/>
  <c r="G355" i="12"/>
  <c r="F355" i="12"/>
  <c r="E355" i="12"/>
  <c r="D355" i="12"/>
  <c r="K356" i="14"/>
  <c r="J356" i="14"/>
  <c r="I356" i="14"/>
  <c r="H356" i="14"/>
  <c r="G356" i="14"/>
  <c r="F356" i="14"/>
  <c r="E356" i="14"/>
  <c r="D356" i="14"/>
  <c r="G354" i="12"/>
  <c r="F354" i="12"/>
  <c r="E354" i="12"/>
  <c r="D354" i="12"/>
  <c r="K355" i="14"/>
  <c r="J355" i="14"/>
  <c r="I355" i="14"/>
  <c r="H355" i="14"/>
  <c r="G355" i="14"/>
  <c r="F355" i="14"/>
  <c r="E355" i="14"/>
  <c r="D355" i="14"/>
  <c r="G353" i="12"/>
  <c r="F353" i="12"/>
  <c r="E353" i="12"/>
  <c r="D353" i="12"/>
  <c r="K354" i="14"/>
  <c r="J354" i="14"/>
  <c r="I354" i="14"/>
  <c r="H354" i="14"/>
  <c r="G354" i="14"/>
  <c r="F354" i="14"/>
  <c r="E354" i="14"/>
  <c r="D354" i="14"/>
  <c r="G352" i="12"/>
  <c r="F352" i="12"/>
  <c r="E352" i="12"/>
  <c r="D352" i="12"/>
  <c r="K353" i="14"/>
  <c r="J353" i="14"/>
  <c r="I353" i="14"/>
  <c r="H353" i="14"/>
  <c r="G353" i="14"/>
  <c r="F353" i="14"/>
  <c r="E353" i="14"/>
  <c r="D353" i="14"/>
  <c r="G351" i="12"/>
  <c r="F351" i="12"/>
  <c r="E351" i="12"/>
  <c r="D351" i="12"/>
  <c r="K352" i="14"/>
  <c r="J352" i="14"/>
  <c r="I352" i="14"/>
  <c r="H352" i="14"/>
  <c r="G352" i="14"/>
  <c r="F352" i="14"/>
  <c r="E352" i="14"/>
  <c r="D352" i="14"/>
  <c r="G350" i="12"/>
  <c r="F350" i="12"/>
  <c r="E350" i="12"/>
  <c r="D350" i="12"/>
  <c r="K351" i="14"/>
  <c r="J351" i="14"/>
  <c r="I351" i="14"/>
  <c r="H351" i="14"/>
  <c r="G351" i="14"/>
  <c r="F351" i="14"/>
  <c r="E351" i="14"/>
  <c r="D351" i="14"/>
  <c r="G349" i="12"/>
  <c r="F349" i="12"/>
  <c r="E349" i="12"/>
  <c r="D349" i="12"/>
  <c r="K350" i="14"/>
  <c r="J350" i="14"/>
  <c r="I350" i="14"/>
  <c r="H350" i="14"/>
  <c r="G350" i="14"/>
  <c r="F350" i="14"/>
  <c r="E350" i="14"/>
  <c r="D350" i="14"/>
  <c r="G348" i="12"/>
  <c r="F348" i="12"/>
  <c r="E348" i="12"/>
  <c r="D348" i="12"/>
  <c r="K349" i="14"/>
  <c r="J349" i="14"/>
  <c r="I349" i="14"/>
  <c r="H349" i="14"/>
  <c r="G349" i="14"/>
  <c r="F349" i="14"/>
  <c r="E349" i="14"/>
  <c r="D349" i="14"/>
  <c r="G347" i="12"/>
  <c r="F347" i="12"/>
  <c r="E347" i="12"/>
  <c r="D347" i="12"/>
  <c r="K348" i="14"/>
  <c r="J348" i="14"/>
  <c r="I348" i="14"/>
  <c r="H348" i="14"/>
  <c r="G348" i="14"/>
  <c r="F348" i="14"/>
  <c r="E348" i="14"/>
  <c r="D348" i="14"/>
  <c r="G346" i="12"/>
  <c r="F346" i="12"/>
  <c r="E346" i="12"/>
  <c r="D346" i="12"/>
  <c r="K347" i="14"/>
  <c r="J347" i="14"/>
  <c r="I347" i="14"/>
  <c r="H347" i="14"/>
  <c r="G347" i="14"/>
  <c r="F347" i="14"/>
  <c r="E347" i="14"/>
  <c r="D347" i="14"/>
  <c r="G345" i="12"/>
  <c r="F345" i="12"/>
  <c r="E345" i="12"/>
  <c r="D345" i="12"/>
  <c r="K346" i="14"/>
  <c r="J346" i="14"/>
  <c r="I346" i="14"/>
  <c r="H346" i="14"/>
  <c r="G346" i="14"/>
  <c r="F346" i="14"/>
  <c r="E346" i="14"/>
  <c r="D346" i="14"/>
  <c r="G344" i="12"/>
  <c r="F344" i="12"/>
  <c r="E344" i="12"/>
  <c r="D344" i="12"/>
  <c r="K345" i="14"/>
  <c r="J345" i="14"/>
  <c r="I345" i="14"/>
  <c r="H345" i="14"/>
  <c r="G345" i="14"/>
  <c r="F345" i="14"/>
  <c r="E345" i="14"/>
  <c r="D345" i="14"/>
  <c r="G343" i="12"/>
  <c r="F343" i="12"/>
  <c r="E343" i="12"/>
  <c r="D343" i="12"/>
  <c r="K344" i="14"/>
  <c r="J344" i="14"/>
  <c r="I344" i="14"/>
  <c r="H344" i="14"/>
  <c r="G344" i="14"/>
  <c r="F344" i="14"/>
  <c r="E344" i="14"/>
  <c r="D344" i="14"/>
  <c r="G342" i="12"/>
  <c r="F342" i="12"/>
  <c r="E342" i="12"/>
  <c r="D342" i="12"/>
  <c r="K343" i="14"/>
  <c r="J343" i="14"/>
  <c r="I343" i="14"/>
  <c r="H343" i="14"/>
  <c r="G343" i="14"/>
  <c r="F343" i="14"/>
  <c r="E343" i="14"/>
  <c r="D343" i="14"/>
  <c r="G341" i="12"/>
  <c r="F341" i="12"/>
  <c r="E341" i="12"/>
  <c r="D341" i="12"/>
  <c r="K342" i="14"/>
  <c r="J342" i="14"/>
  <c r="I342" i="14"/>
  <c r="H342" i="14"/>
  <c r="G342" i="14"/>
  <c r="F342" i="14"/>
  <c r="E342" i="14"/>
  <c r="D342" i="14"/>
  <c r="G340" i="12"/>
  <c r="F340" i="12"/>
  <c r="E340" i="12"/>
  <c r="D340" i="12"/>
  <c r="K341" i="14"/>
  <c r="J341" i="14"/>
  <c r="I341" i="14"/>
  <c r="H341" i="14"/>
  <c r="G341" i="14"/>
  <c r="F341" i="14"/>
  <c r="E341" i="14"/>
  <c r="D341" i="14"/>
  <c r="G339" i="12"/>
  <c r="F339" i="12"/>
  <c r="E339" i="12"/>
  <c r="D339" i="12"/>
  <c r="K340" i="14"/>
  <c r="J340" i="14"/>
  <c r="I340" i="14"/>
  <c r="H340" i="14"/>
  <c r="G340" i="14"/>
  <c r="F340" i="14"/>
  <c r="E340" i="14"/>
  <c r="D340" i="14"/>
  <c r="G338" i="12"/>
  <c r="F338" i="12"/>
  <c r="E338" i="12"/>
  <c r="D338" i="12"/>
  <c r="K339" i="14"/>
  <c r="J339" i="14"/>
  <c r="I339" i="14"/>
  <c r="H339" i="14"/>
  <c r="G339" i="14"/>
  <c r="F339" i="14"/>
  <c r="E339" i="14"/>
  <c r="D339" i="14"/>
  <c r="G337" i="12"/>
  <c r="F337" i="12"/>
  <c r="E337" i="12"/>
  <c r="D337" i="12"/>
  <c r="K338" i="14"/>
  <c r="J338" i="14"/>
  <c r="I338" i="14"/>
  <c r="H338" i="14"/>
  <c r="G338" i="14"/>
  <c r="F338" i="14"/>
  <c r="E338" i="14"/>
  <c r="D338" i="14"/>
  <c r="G336" i="12"/>
  <c r="F336" i="12"/>
  <c r="E336" i="12"/>
  <c r="D336" i="12"/>
  <c r="K337" i="14"/>
  <c r="J337" i="14"/>
  <c r="I337" i="14"/>
  <c r="H337" i="14"/>
  <c r="G337" i="14"/>
  <c r="F337" i="14"/>
  <c r="E337" i="14"/>
  <c r="D337" i="14"/>
  <c r="G335" i="12"/>
  <c r="F335" i="12"/>
  <c r="E335" i="12"/>
  <c r="D335" i="12"/>
  <c r="K336" i="14"/>
  <c r="J336" i="14"/>
  <c r="I336" i="14"/>
  <c r="H336" i="14"/>
  <c r="G336" i="14"/>
  <c r="F336" i="14"/>
  <c r="E336" i="14"/>
  <c r="D336" i="14"/>
  <c r="G334" i="12"/>
  <c r="F334" i="12"/>
  <c r="E334" i="12"/>
  <c r="D334" i="12"/>
  <c r="K335" i="14"/>
  <c r="J335" i="14"/>
  <c r="I335" i="14"/>
  <c r="H335" i="14"/>
  <c r="G335" i="14"/>
  <c r="F335" i="14"/>
  <c r="E335" i="14"/>
  <c r="D335" i="14"/>
  <c r="G333" i="12"/>
  <c r="F333" i="12"/>
  <c r="E333" i="12"/>
  <c r="D333" i="12"/>
  <c r="K334" i="14"/>
  <c r="J334" i="14"/>
  <c r="I334" i="14"/>
  <c r="H334" i="14"/>
  <c r="G334" i="14"/>
  <c r="F334" i="14"/>
  <c r="E334" i="14"/>
  <c r="D334" i="14"/>
  <c r="G332" i="12"/>
  <c r="F332" i="12"/>
  <c r="E332" i="12"/>
  <c r="D332" i="12"/>
  <c r="K333" i="14"/>
  <c r="J333" i="14"/>
  <c r="I333" i="14"/>
  <c r="H333" i="14"/>
  <c r="G333" i="14"/>
  <c r="F333" i="14"/>
  <c r="E333" i="14"/>
  <c r="D333" i="14"/>
  <c r="G331" i="12"/>
  <c r="F331" i="12"/>
  <c r="E331" i="12"/>
  <c r="D331" i="12"/>
  <c r="K332" i="14"/>
  <c r="J332" i="14"/>
  <c r="I332" i="14"/>
  <c r="H332" i="14"/>
  <c r="G332" i="14"/>
  <c r="F332" i="14"/>
  <c r="E332" i="14"/>
  <c r="D332" i="14"/>
  <c r="G330" i="12"/>
  <c r="F330" i="12"/>
  <c r="E330" i="12"/>
  <c r="D330" i="12"/>
  <c r="K331" i="14"/>
  <c r="J331" i="14"/>
  <c r="I331" i="14"/>
  <c r="H331" i="14"/>
  <c r="G331" i="14"/>
  <c r="F331" i="14"/>
  <c r="E331" i="14"/>
  <c r="D331" i="14"/>
  <c r="G329" i="12"/>
  <c r="F329" i="12"/>
  <c r="E329" i="12"/>
  <c r="D329" i="12"/>
  <c r="K330" i="14"/>
  <c r="J330" i="14"/>
  <c r="I330" i="14"/>
  <c r="H330" i="14"/>
  <c r="G330" i="14"/>
  <c r="F330" i="14"/>
  <c r="E330" i="14"/>
  <c r="D330" i="14"/>
  <c r="G328" i="12"/>
  <c r="F328" i="12"/>
  <c r="E328" i="12"/>
  <c r="D328" i="12"/>
  <c r="K329" i="14"/>
  <c r="J329" i="14"/>
  <c r="I329" i="14"/>
  <c r="H329" i="14"/>
  <c r="G329" i="14"/>
  <c r="F329" i="14"/>
  <c r="E329" i="14"/>
  <c r="D329" i="14"/>
  <c r="G327" i="12"/>
  <c r="F327" i="12"/>
  <c r="E327" i="12"/>
  <c r="D327" i="12"/>
  <c r="K328" i="14"/>
  <c r="J328" i="14"/>
  <c r="I328" i="14"/>
  <c r="H328" i="14"/>
  <c r="G328" i="14"/>
  <c r="F328" i="14"/>
  <c r="E328" i="14"/>
  <c r="D328" i="14"/>
  <c r="G326" i="12"/>
  <c r="F326" i="12"/>
  <c r="E326" i="12"/>
  <c r="D326" i="12"/>
  <c r="K327" i="14"/>
  <c r="J327" i="14"/>
  <c r="I327" i="14"/>
  <c r="H327" i="14"/>
  <c r="G327" i="14"/>
  <c r="F327" i="14"/>
  <c r="E327" i="14"/>
  <c r="D327" i="14"/>
  <c r="G325" i="12"/>
  <c r="F325" i="12"/>
  <c r="E325" i="12"/>
  <c r="D325" i="12"/>
  <c r="K326" i="14"/>
  <c r="J326" i="14"/>
  <c r="I326" i="14"/>
  <c r="H326" i="14"/>
  <c r="G326" i="14"/>
  <c r="F326" i="14"/>
  <c r="E326" i="14"/>
  <c r="D326" i="14"/>
  <c r="G324" i="12"/>
  <c r="F324" i="12"/>
  <c r="E324" i="12"/>
  <c r="D324" i="12"/>
  <c r="K325" i="14"/>
  <c r="J325" i="14"/>
  <c r="I325" i="14"/>
  <c r="H325" i="14"/>
  <c r="G325" i="14"/>
  <c r="F325" i="14"/>
  <c r="E325" i="14"/>
  <c r="D325" i="14"/>
  <c r="G323" i="12"/>
  <c r="F323" i="12"/>
  <c r="E323" i="12"/>
  <c r="D323" i="12"/>
  <c r="K324" i="14"/>
  <c r="J324" i="14"/>
  <c r="I324" i="14"/>
  <c r="H324" i="14"/>
  <c r="G324" i="14"/>
  <c r="F324" i="14"/>
  <c r="E324" i="14"/>
  <c r="D324" i="14"/>
  <c r="G322" i="12"/>
  <c r="F322" i="12"/>
  <c r="E322" i="12"/>
  <c r="D322" i="12"/>
  <c r="K323" i="14"/>
  <c r="J323" i="14"/>
  <c r="I323" i="14"/>
  <c r="H323" i="14"/>
  <c r="G323" i="14"/>
  <c r="F323" i="14"/>
  <c r="E323" i="14"/>
  <c r="D323" i="14"/>
  <c r="G321" i="12"/>
  <c r="F321" i="12"/>
  <c r="E321" i="12"/>
  <c r="D321" i="12"/>
  <c r="K322" i="14"/>
  <c r="J322" i="14"/>
  <c r="I322" i="14"/>
  <c r="H322" i="14"/>
  <c r="G322" i="14"/>
  <c r="F322" i="14"/>
  <c r="E322" i="14"/>
  <c r="D322" i="14"/>
  <c r="G320" i="12"/>
  <c r="F320" i="12"/>
  <c r="E320" i="12"/>
  <c r="D320" i="12"/>
  <c r="K321" i="14"/>
  <c r="J321" i="14"/>
  <c r="I321" i="14"/>
  <c r="H321" i="14"/>
  <c r="G321" i="14"/>
  <c r="F321" i="14"/>
  <c r="E321" i="14"/>
  <c r="D321" i="14"/>
  <c r="G319" i="12"/>
  <c r="F319" i="12"/>
  <c r="E319" i="12"/>
  <c r="D319" i="12"/>
  <c r="K320" i="14"/>
  <c r="J320" i="14"/>
  <c r="I320" i="14"/>
  <c r="H320" i="14"/>
  <c r="G320" i="14"/>
  <c r="F320" i="14"/>
  <c r="E320" i="14"/>
  <c r="D320" i="14"/>
  <c r="G318" i="12"/>
  <c r="F318" i="12"/>
  <c r="E318" i="12"/>
  <c r="D318" i="12"/>
  <c r="K319" i="14"/>
  <c r="J319" i="14"/>
  <c r="I319" i="14"/>
  <c r="H319" i="14"/>
  <c r="G319" i="14"/>
  <c r="F319" i="14"/>
  <c r="E319" i="14"/>
  <c r="D319" i="14"/>
  <c r="G317" i="12"/>
  <c r="F317" i="12"/>
  <c r="E317" i="12"/>
  <c r="D317" i="12"/>
  <c r="K318" i="14"/>
  <c r="J318" i="14"/>
  <c r="I318" i="14"/>
  <c r="H318" i="14"/>
  <c r="G318" i="14"/>
  <c r="F318" i="14"/>
  <c r="E318" i="14"/>
  <c r="D318" i="14"/>
  <c r="G316" i="12"/>
  <c r="F316" i="12"/>
  <c r="E316" i="12"/>
  <c r="D316" i="12"/>
  <c r="K317" i="14"/>
  <c r="J317" i="14"/>
  <c r="I317" i="14"/>
  <c r="H317" i="14"/>
  <c r="G317" i="14"/>
  <c r="F317" i="14"/>
  <c r="E317" i="14"/>
  <c r="D317" i="14"/>
  <c r="G315" i="12"/>
  <c r="F315" i="12"/>
  <c r="E315" i="12"/>
  <c r="D315" i="12"/>
  <c r="K316" i="14"/>
  <c r="J316" i="14"/>
  <c r="I316" i="14"/>
  <c r="H316" i="14"/>
  <c r="G316" i="14"/>
  <c r="F316" i="14"/>
  <c r="E316" i="14"/>
  <c r="D316" i="14"/>
  <c r="G314" i="12"/>
  <c r="F314" i="12"/>
  <c r="E314" i="12"/>
  <c r="D314" i="12"/>
  <c r="K315" i="14"/>
  <c r="J315" i="14"/>
  <c r="I315" i="14"/>
  <c r="H315" i="14"/>
  <c r="G315" i="14"/>
  <c r="F315" i="14"/>
  <c r="E315" i="14"/>
  <c r="D315" i="14"/>
  <c r="G313" i="12"/>
  <c r="F313" i="12"/>
  <c r="E313" i="12"/>
  <c r="D313" i="12"/>
  <c r="K314" i="14"/>
  <c r="J314" i="14"/>
  <c r="I314" i="14"/>
  <c r="H314" i="14"/>
  <c r="G314" i="14"/>
  <c r="F314" i="14"/>
  <c r="E314" i="14"/>
  <c r="D314" i="14"/>
  <c r="G312" i="12"/>
  <c r="F312" i="12"/>
  <c r="E312" i="12"/>
  <c r="D312" i="12"/>
  <c r="K313" i="14"/>
  <c r="J313" i="14"/>
  <c r="I313" i="14"/>
  <c r="H313" i="14"/>
  <c r="G313" i="14"/>
  <c r="F313" i="14"/>
  <c r="E313" i="14"/>
  <c r="D313" i="14"/>
  <c r="G311" i="12"/>
  <c r="F311" i="12"/>
  <c r="E311" i="12"/>
  <c r="D311" i="12"/>
  <c r="K312" i="14"/>
  <c r="J312" i="14"/>
  <c r="I312" i="14"/>
  <c r="H312" i="14"/>
  <c r="G312" i="14"/>
  <c r="F312" i="14"/>
  <c r="E312" i="14"/>
  <c r="D312" i="14"/>
  <c r="G310" i="12"/>
  <c r="F310" i="12"/>
  <c r="E310" i="12"/>
  <c r="D310" i="12"/>
  <c r="K311" i="14"/>
  <c r="J311" i="14"/>
  <c r="I311" i="14"/>
  <c r="H311" i="14"/>
  <c r="G311" i="14"/>
  <c r="F311" i="14"/>
  <c r="E311" i="14"/>
  <c r="D311" i="14"/>
  <c r="G309" i="12"/>
  <c r="F309" i="12"/>
  <c r="E309" i="12"/>
  <c r="D309" i="12"/>
  <c r="K310" i="14"/>
  <c r="J310" i="14"/>
  <c r="I310" i="14"/>
  <c r="H310" i="14"/>
  <c r="G310" i="14"/>
  <c r="F310" i="14"/>
  <c r="E310" i="14"/>
  <c r="D310" i="14"/>
  <c r="G308" i="12"/>
  <c r="F308" i="12"/>
  <c r="E308" i="12"/>
  <c r="D308" i="12"/>
  <c r="K309" i="14"/>
  <c r="J309" i="14"/>
  <c r="I309" i="14"/>
  <c r="H309" i="14"/>
  <c r="G309" i="14"/>
  <c r="F309" i="14"/>
  <c r="E309" i="14"/>
  <c r="D309" i="14"/>
  <c r="G307" i="12"/>
  <c r="F307" i="12"/>
  <c r="E307" i="12"/>
  <c r="D307" i="12"/>
  <c r="K308" i="14"/>
  <c r="J308" i="14"/>
  <c r="I308" i="14"/>
  <c r="H308" i="14"/>
  <c r="G308" i="14"/>
  <c r="F308" i="14"/>
  <c r="E308" i="14"/>
  <c r="D308" i="14"/>
  <c r="G306" i="12"/>
  <c r="F306" i="12"/>
  <c r="E306" i="12"/>
  <c r="D306" i="12"/>
  <c r="K307" i="14"/>
  <c r="J307" i="14"/>
  <c r="I307" i="14"/>
  <c r="H307" i="14"/>
  <c r="G307" i="14"/>
  <c r="F307" i="14"/>
  <c r="E307" i="14"/>
  <c r="D307" i="14"/>
  <c r="G305" i="12"/>
  <c r="F305" i="12"/>
  <c r="E305" i="12"/>
  <c r="D305" i="12"/>
  <c r="K306" i="14"/>
  <c r="J306" i="14"/>
  <c r="I306" i="14"/>
  <c r="H306" i="14"/>
  <c r="G306" i="14"/>
  <c r="F306" i="14"/>
  <c r="E306" i="14"/>
  <c r="D306" i="14"/>
  <c r="G304" i="12"/>
  <c r="F304" i="12"/>
  <c r="E304" i="12"/>
  <c r="D304" i="12"/>
  <c r="K305" i="14"/>
  <c r="J305" i="14"/>
  <c r="I305" i="14"/>
  <c r="H305" i="14"/>
  <c r="G305" i="14"/>
  <c r="F305" i="14"/>
  <c r="E305" i="14"/>
  <c r="D305" i="14"/>
  <c r="G303" i="12"/>
  <c r="F303" i="12"/>
  <c r="E303" i="12"/>
  <c r="D303" i="12"/>
  <c r="K304" i="14"/>
  <c r="J304" i="14"/>
  <c r="I304" i="14"/>
  <c r="H304" i="14"/>
  <c r="G304" i="14"/>
  <c r="F304" i="14"/>
  <c r="E304" i="14"/>
  <c r="D304" i="14"/>
  <c r="G302" i="12"/>
  <c r="F302" i="12"/>
  <c r="E302" i="12"/>
  <c r="D302" i="12"/>
  <c r="K303" i="14"/>
  <c r="J303" i="14"/>
  <c r="I303" i="14"/>
  <c r="H303" i="14"/>
  <c r="G303" i="14"/>
  <c r="F303" i="14"/>
  <c r="E303" i="14"/>
  <c r="D303" i="14"/>
  <c r="G301" i="12"/>
  <c r="F301" i="12"/>
  <c r="E301" i="12"/>
  <c r="D301" i="12"/>
  <c r="K302" i="14"/>
  <c r="J302" i="14"/>
  <c r="I302" i="14"/>
  <c r="H302" i="14"/>
  <c r="G302" i="14"/>
  <c r="F302" i="14"/>
  <c r="E302" i="14"/>
  <c r="D302" i="14"/>
  <c r="G300" i="12"/>
  <c r="F300" i="12"/>
  <c r="E300" i="12"/>
  <c r="D300" i="12"/>
  <c r="K301" i="14"/>
  <c r="J301" i="14"/>
  <c r="I301" i="14"/>
  <c r="H301" i="14"/>
  <c r="G301" i="14"/>
  <c r="F301" i="14"/>
  <c r="E301" i="14"/>
  <c r="D301" i="14"/>
  <c r="G299" i="12"/>
  <c r="F299" i="12"/>
  <c r="E299" i="12"/>
  <c r="D299" i="12"/>
  <c r="K300" i="14"/>
  <c r="J300" i="14"/>
  <c r="I300" i="14"/>
  <c r="H300" i="14"/>
  <c r="G300" i="14"/>
  <c r="F300" i="14"/>
  <c r="E300" i="14"/>
  <c r="D300" i="14"/>
  <c r="G298" i="12"/>
  <c r="F298" i="12"/>
  <c r="E298" i="12"/>
  <c r="D298" i="12"/>
  <c r="K299" i="14"/>
  <c r="J299" i="14"/>
  <c r="I299" i="14"/>
  <c r="H299" i="14"/>
  <c r="G299" i="14"/>
  <c r="F299" i="14"/>
  <c r="E299" i="14"/>
  <c r="D299" i="14"/>
  <c r="G297" i="12"/>
  <c r="F297" i="12"/>
  <c r="E297" i="12"/>
  <c r="D297" i="12"/>
  <c r="K298" i="14"/>
  <c r="J298" i="14"/>
  <c r="I298" i="14"/>
  <c r="H298" i="14"/>
  <c r="G298" i="14"/>
  <c r="F298" i="14"/>
  <c r="E298" i="14"/>
  <c r="D298" i="14"/>
  <c r="G296" i="12"/>
  <c r="F296" i="12"/>
  <c r="E296" i="12"/>
  <c r="D296" i="12"/>
  <c r="K297" i="14"/>
  <c r="J297" i="14"/>
  <c r="I297" i="14"/>
  <c r="H297" i="14"/>
  <c r="G297" i="14"/>
  <c r="F297" i="14"/>
  <c r="E297" i="14"/>
  <c r="D297" i="14"/>
  <c r="G295" i="12"/>
  <c r="F295" i="12"/>
  <c r="E295" i="12"/>
  <c r="D295" i="12"/>
  <c r="K296" i="14"/>
  <c r="J296" i="14"/>
  <c r="I296" i="14"/>
  <c r="H296" i="14"/>
  <c r="G296" i="14"/>
  <c r="F296" i="14"/>
  <c r="E296" i="14"/>
  <c r="D296" i="14"/>
  <c r="G294" i="12"/>
  <c r="F294" i="12"/>
  <c r="E294" i="12"/>
  <c r="D294" i="12"/>
  <c r="K295" i="14"/>
  <c r="J295" i="14"/>
  <c r="I295" i="14"/>
  <c r="H295" i="14"/>
  <c r="G295" i="14"/>
  <c r="F295" i="14"/>
  <c r="E295" i="14"/>
  <c r="D295" i="14"/>
  <c r="G293" i="12"/>
  <c r="F293" i="12"/>
  <c r="E293" i="12"/>
  <c r="D293" i="12"/>
  <c r="K294" i="14"/>
  <c r="J294" i="14"/>
  <c r="I294" i="14"/>
  <c r="H294" i="14"/>
  <c r="G294" i="14"/>
  <c r="F294" i="14"/>
  <c r="E294" i="14"/>
  <c r="D294" i="14"/>
  <c r="G292" i="12"/>
  <c r="F292" i="12"/>
  <c r="E292" i="12"/>
  <c r="D292" i="12"/>
  <c r="K293" i="14"/>
  <c r="J293" i="14"/>
  <c r="I293" i="14"/>
  <c r="H293" i="14"/>
  <c r="G293" i="14"/>
  <c r="F293" i="14"/>
  <c r="E293" i="14"/>
  <c r="D293" i="14"/>
  <c r="G291" i="12"/>
  <c r="F291" i="12"/>
  <c r="E291" i="12"/>
  <c r="D291" i="12"/>
  <c r="K292" i="14"/>
  <c r="J292" i="14"/>
  <c r="I292" i="14"/>
  <c r="H292" i="14"/>
  <c r="G292" i="14"/>
  <c r="F292" i="14"/>
  <c r="E292" i="14"/>
  <c r="D292" i="14"/>
  <c r="G290" i="12"/>
  <c r="F290" i="12"/>
  <c r="E290" i="12"/>
  <c r="D290" i="12"/>
  <c r="K291" i="14"/>
  <c r="J291" i="14"/>
  <c r="I291" i="14"/>
  <c r="H291" i="14"/>
  <c r="G291" i="14"/>
  <c r="F291" i="14"/>
  <c r="E291" i="14"/>
  <c r="D291" i="14"/>
  <c r="G289" i="12"/>
  <c r="F289" i="12"/>
  <c r="E289" i="12"/>
  <c r="D289" i="12"/>
  <c r="K290" i="14"/>
  <c r="J290" i="14"/>
  <c r="I290" i="14"/>
  <c r="H290" i="14"/>
  <c r="G290" i="14"/>
  <c r="F290" i="14"/>
  <c r="E290" i="14"/>
  <c r="D290" i="14"/>
  <c r="G288" i="12"/>
  <c r="F288" i="12"/>
  <c r="E288" i="12"/>
  <c r="D288" i="12"/>
  <c r="K289" i="14"/>
  <c r="J289" i="14"/>
  <c r="I289" i="14"/>
  <c r="H289" i="14"/>
  <c r="G289" i="14"/>
  <c r="F289" i="14"/>
  <c r="E289" i="14"/>
  <c r="D289" i="14"/>
  <c r="G287" i="12"/>
  <c r="F287" i="12"/>
  <c r="E287" i="12"/>
  <c r="D287" i="12"/>
  <c r="K288" i="14"/>
  <c r="J288" i="14"/>
  <c r="I288" i="14"/>
  <c r="H288" i="14"/>
  <c r="G288" i="14"/>
  <c r="F288" i="14"/>
  <c r="E288" i="14"/>
  <c r="D288" i="14"/>
  <c r="G286" i="12"/>
  <c r="F286" i="12"/>
  <c r="E286" i="12"/>
  <c r="D286" i="12"/>
  <c r="K287" i="14"/>
  <c r="J287" i="14"/>
  <c r="I287" i="14"/>
  <c r="H287" i="14"/>
  <c r="G287" i="14"/>
  <c r="F287" i="14"/>
  <c r="E287" i="14"/>
  <c r="D287" i="14"/>
  <c r="G285" i="12"/>
  <c r="F285" i="12"/>
  <c r="E285" i="12"/>
  <c r="D285" i="12"/>
  <c r="K286" i="14"/>
  <c r="J286" i="14"/>
  <c r="I286" i="14"/>
  <c r="H286" i="14"/>
  <c r="G286" i="14"/>
  <c r="F286" i="14"/>
  <c r="E286" i="14"/>
  <c r="D286" i="14"/>
  <c r="G284" i="12"/>
  <c r="F284" i="12"/>
  <c r="E284" i="12"/>
  <c r="D284" i="12"/>
  <c r="K285" i="14"/>
  <c r="J285" i="14"/>
  <c r="I285" i="14"/>
  <c r="H285" i="14"/>
  <c r="G285" i="14"/>
  <c r="F285" i="14"/>
  <c r="E285" i="14"/>
  <c r="D285" i="14"/>
  <c r="G283" i="12"/>
  <c r="F283" i="12"/>
  <c r="E283" i="12"/>
  <c r="D283" i="12"/>
  <c r="K284" i="14"/>
  <c r="J284" i="14"/>
  <c r="I284" i="14"/>
  <c r="H284" i="14"/>
  <c r="G284" i="14"/>
  <c r="F284" i="14"/>
  <c r="E284" i="14"/>
  <c r="D284" i="14"/>
  <c r="G282" i="12"/>
  <c r="F282" i="12"/>
  <c r="E282" i="12"/>
  <c r="D282" i="12"/>
  <c r="K283" i="14"/>
  <c r="J283" i="14"/>
  <c r="I283" i="14"/>
  <c r="H283" i="14"/>
  <c r="G283" i="14"/>
  <c r="F283" i="14"/>
  <c r="E283" i="14"/>
  <c r="D283" i="14"/>
  <c r="G281" i="12"/>
  <c r="F281" i="12"/>
  <c r="E281" i="12"/>
  <c r="D281" i="12"/>
  <c r="K282" i="14"/>
  <c r="J282" i="14"/>
  <c r="I282" i="14"/>
  <c r="H282" i="14"/>
  <c r="G282" i="14"/>
  <c r="F282" i="14"/>
  <c r="E282" i="14"/>
  <c r="D282" i="14"/>
  <c r="G280" i="12"/>
  <c r="F280" i="12"/>
  <c r="E280" i="12"/>
  <c r="D280" i="12"/>
  <c r="K281" i="14"/>
  <c r="J281" i="14"/>
  <c r="I281" i="14"/>
  <c r="H281" i="14"/>
  <c r="G281" i="14"/>
  <c r="F281" i="14"/>
  <c r="E281" i="14"/>
  <c r="D281" i="14"/>
  <c r="G279" i="12"/>
  <c r="F279" i="12"/>
  <c r="E279" i="12"/>
  <c r="D279" i="12"/>
  <c r="K280" i="14"/>
  <c r="J280" i="14"/>
  <c r="I280" i="14"/>
  <c r="H280" i="14"/>
  <c r="G280" i="14"/>
  <c r="F280" i="14"/>
  <c r="E280" i="14"/>
  <c r="D280" i="14"/>
  <c r="G278" i="12"/>
  <c r="F278" i="12"/>
  <c r="E278" i="12"/>
  <c r="D278" i="12"/>
  <c r="K279" i="14"/>
  <c r="J279" i="14"/>
  <c r="I279" i="14"/>
  <c r="H279" i="14"/>
  <c r="G279" i="14"/>
  <c r="F279" i="14"/>
  <c r="E279" i="14"/>
  <c r="D279" i="14"/>
  <c r="G277" i="12"/>
  <c r="F277" i="12"/>
  <c r="E277" i="12"/>
  <c r="D277" i="12"/>
  <c r="K278" i="14"/>
  <c r="J278" i="14"/>
  <c r="I278" i="14"/>
  <c r="H278" i="14"/>
  <c r="G278" i="14"/>
  <c r="F278" i="14"/>
  <c r="E278" i="14"/>
  <c r="D278" i="14"/>
  <c r="G276" i="12"/>
  <c r="F276" i="12"/>
  <c r="E276" i="12"/>
  <c r="D276" i="12"/>
  <c r="K277" i="14"/>
  <c r="J277" i="14"/>
  <c r="I277" i="14"/>
  <c r="H277" i="14"/>
  <c r="G277" i="14"/>
  <c r="F277" i="14"/>
  <c r="E277" i="14"/>
  <c r="D277" i="14"/>
  <c r="G275" i="12"/>
  <c r="F275" i="12"/>
  <c r="E275" i="12"/>
  <c r="D275" i="12"/>
  <c r="K276" i="14"/>
  <c r="J276" i="14"/>
  <c r="I276" i="14"/>
  <c r="H276" i="14"/>
  <c r="G276" i="14"/>
  <c r="F276" i="14"/>
  <c r="E276" i="14"/>
  <c r="D276" i="14"/>
  <c r="G274" i="12"/>
  <c r="F274" i="12"/>
  <c r="E274" i="12"/>
  <c r="D274" i="12"/>
  <c r="K275" i="14"/>
  <c r="J275" i="14"/>
  <c r="I275" i="14"/>
  <c r="H275" i="14"/>
  <c r="G275" i="14"/>
  <c r="F275" i="14"/>
  <c r="E275" i="14"/>
  <c r="D275" i="14"/>
  <c r="G273" i="12"/>
  <c r="F273" i="12"/>
  <c r="E273" i="12"/>
  <c r="D273" i="12"/>
  <c r="K274" i="14"/>
  <c r="J274" i="14"/>
  <c r="I274" i="14"/>
  <c r="H274" i="14"/>
  <c r="G274" i="14"/>
  <c r="F274" i="14"/>
  <c r="E274" i="14"/>
  <c r="D274" i="14"/>
  <c r="G272" i="12"/>
  <c r="F272" i="12"/>
  <c r="E272" i="12"/>
  <c r="D272" i="12"/>
  <c r="K273" i="14"/>
  <c r="J273" i="14"/>
  <c r="I273" i="14"/>
  <c r="H273" i="14"/>
  <c r="G273" i="14"/>
  <c r="F273" i="14"/>
  <c r="E273" i="14"/>
  <c r="D273" i="14"/>
  <c r="G271" i="12"/>
  <c r="F271" i="12"/>
  <c r="E271" i="12"/>
  <c r="D271" i="12"/>
  <c r="K272" i="14"/>
  <c r="J272" i="14"/>
  <c r="I272" i="14"/>
  <c r="H272" i="14"/>
  <c r="G272" i="14"/>
  <c r="F272" i="14"/>
  <c r="E272" i="14"/>
  <c r="D272" i="14"/>
  <c r="G270" i="12"/>
  <c r="F270" i="12"/>
  <c r="E270" i="12"/>
  <c r="D270" i="12"/>
  <c r="K271" i="14"/>
  <c r="J271" i="14"/>
  <c r="I271" i="14"/>
  <c r="H271" i="14"/>
  <c r="G271" i="14"/>
  <c r="F271" i="14"/>
  <c r="E271" i="14"/>
  <c r="D271" i="14"/>
  <c r="G269" i="12"/>
  <c r="F269" i="12"/>
  <c r="E269" i="12"/>
  <c r="D269" i="12"/>
  <c r="K270" i="14"/>
  <c r="J270" i="14"/>
  <c r="I270" i="14"/>
  <c r="H270" i="14"/>
  <c r="G270" i="14"/>
  <c r="F270" i="14"/>
  <c r="E270" i="14"/>
  <c r="D270" i="14"/>
  <c r="G268" i="12"/>
  <c r="F268" i="12"/>
  <c r="E268" i="12"/>
  <c r="D268" i="12"/>
  <c r="K269" i="14"/>
  <c r="J269" i="14"/>
  <c r="I269" i="14"/>
  <c r="H269" i="14"/>
  <c r="G269" i="14"/>
  <c r="F269" i="14"/>
  <c r="E269" i="14"/>
  <c r="D269" i="14"/>
  <c r="G267" i="12"/>
  <c r="F267" i="12"/>
  <c r="E267" i="12"/>
  <c r="D267" i="12"/>
  <c r="K268" i="14"/>
  <c r="J268" i="14"/>
  <c r="I268" i="14"/>
  <c r="H268" i="14"/>
  <c r="G268" i="14"/>
  <c r="F268" i="14"/>
  <c r="E268" i="14"/>
  <c r="D268" i="14"/>
  <c r="G266" i="12"/>
  <c r="F266" i="12"/>
  <c r="E266" i="12"/>
  <c r="D266" i="12"/>
  <c r="K267" i="14"/>
  <c r="J267" i="14"/>
  <c r="I267" i="14"/>
  <c r="H267" i="14"/>
  <c r="G267" i="14"/>
  <c r="F267" i="14"/>
  <c r="E267" i="14"/>
  <c r="D267" i="14"/>
  <c r="G265" i="12"/>
  <c r="F265" i="12"/>
  <c r="E265" i="12"/>
  <c r="D265" i="12"/>
  <c r="K266" i="14"/>
  <c r="J266" i="14"/>
  <c r="I266" i="14"/>
  <c r="H266" i="14"/>
  <c r="G266" i="14"/>
  <c r="F266" i="14"/>
  <c r="E266" i="14"/>
  <c r="D266" i="14"/>
  <c r="G264" i="12"/>
  <c r="F264" i="12"/>
  <c r="E264" i="12"/>
  <c r="D264" i="12"/>
  <c r="K265" i="14"/>
  <c r="J265" i="14"/>
  <c r="I265" i="14"/>
  <c r="H265" i="14"/>
  <c r="G265" i="14"/>
  <c r="F265" i="14"/>
  <c r="E265" i="14"/>
  <c r="D265" i="14"/>
  <c r="G263" i="12"/>
  <c r="F263" i="12"/>
  <c r="E263" i="12"/>
  <c r="D263" i="12"/>
  <c r="K264" i="14"/>
  <c r="J264" i="14"/>
  <c r="I264" i="14"/>
  <c r="H264" i="14"/>
  <c r="G264" i="14"/>
  <c r="F264" i="14"/>
  <c r="E264" i="14"/>
  <c r="D264" i="14"/>
  <c r="G262" i="12"/>
  <c r="F262" i="12"/>
  <c r="E262" i="12"/>
  <c r="D262" i="12"/>
  <c r="K263" i="14"/>
  <c r="J263" i="14"/>
  <c r="I263" i="14"/>
  <c r="H263" i="14"/>
  <c r="G263" i="14"/>
  <c r="F263" i="14"/>
  <c r="E263" i="14"/>
  <c r="D263" i="14"/>
  <c r="G261" i="12"/>
  <c r="F261" i="12"/>
  <c r="E261" i="12"/>
  <c r="D261" i="12"/>
  <c r="K262" i="14"/>
  <c r="J262" i="14"/>
  <c r="I262" i="14"/>
  <c r="H262" i="14"/>
  <c r="G262" i="14"/>
  <c r="F262" i="14"/>
  <c r="E262" i="14"/>
  <c r="D262" i="14"/>
  <c r="G260" i="12"/>
  <c r="F260" i="12"/>
  <c r="E260" i="12"/>
  <c r="D260" i="12"/>
  <c r="K261" i="14"/>
  <c r="J261" i="14"/>
  <c r="I261" i="14"/>
  <c r="H261" i="14"/>
  <c r="G261" i="14"/>
  <c r="F261" i="14"/>
  <c r="E261" i="14"/>
  <c r="D261" i="14"/>
  <c r="G259" i="12"/>
  <c r="F259" i="12"/>
  <c r="E259" i="12"/>
  <c r="D259" i="12"/>
  <c r="K260" i="14"/>
  <c r="J260" i="14"/>
  <c r="I260" i="14"/>
  <c r="H260" i="14"/>
  <c r="G260" i="14"/>
  <c r="F260" i="14"/>
  <c r="E260" i="14"/>
  <c r="D260" i="14"/>
  <c r="G258" i="12"/>
  <c r="F258" i="12"/>
  <c r="E258" i="12"/>
  <c r="D258" i="12"/>
  <c r="K259" i="14"/>
  <c r="J259" i="14"/>
  <c r="I259" i="14"/>
  <c r="H259" i="14"/>
  <c r="G259" i="14"/>
  <c r="F259" i="14"/>
  <c r="E259" i="14"/>
  <c r="D259" i="14"/>
  <c r="G257" i="12"/>
  <c r="F257" i="12"/>
  <c r="E257" i="12"/>
  <c r="D257" i="12"/>
  <c r="K258" i="14"/>
  <c r="J258" i="14"/>
  <c r="I258" i="14"/>
  <c r="H258" i="14"/>
  <c r="G258" i="14"/>
  <c r="F258" i="14"/>
  <c r="E258" i="14"/>
  <c r="D258" i="14"/>
  <c r="G256" i="12"/>
  <c r="F256" i="12"/>
  <c r="E256" i="12"/>
  <c r="D256" i="12"/>
  <c r="K257" i="14"/>
  <c r="J257" i="14"/>
  <c r="I257" i="14"/>
  <c r="H257" i="14"/>
  <c r="G257" i="14"/>
  <c r="F257" i="14"/>
  <c r="E257" i="14"/>
  <c r="D257" i="14"/>
  <c r="G255" i="12"/>
  <c r="F255" i="12"/>
  <c r="E255" i="12"/>
  <c r="D255" i="12"/>
  <c r="K256" i="14"/>
  <c r="J256" i="14"/>
  <c r="I256" i="14"/>
  <c r="H256" i="14"/>
  <c r="G256" i="14"/>
  <c r="F256" i="14"/>
  <c r="E256" i="14"/>
  <c r="D256" i="14"/>
  <c r="G254" i="12"/>
  <c r="F254" i="12"/>
  <c r="E254" i="12"/>
  <c r="D254" i="12"/>
  <c r="K255" i="14"/>
  <c r="J255" i="14"/>
  <c r="I255" i="14"/>
  <c r="H255" i="14"/>
  <c r="G255" i="14"/>
  <c r="F255" i="14"/>
  <c r="E255" i="14"/>
  <c r="D255" i="14"/>
  <c r="G253" i="12"/>
  <c r="F253" i="12"/>
  <c r="E253" i="12"/>
  <c r="D253" i="12"/>
  <c r="K254" i="14"/>
  <c r="J254" i="14"/>
  <c r="I254" i="14"/>
  <c r="H254" i="14"/>
  <c r="G254" i="14"/>
  <c r="F254" i="14"/>
  <c r="E254" i="14"/>
  <c r="D254" i="14"/>
  <c r="G252" i="12"/>
  <c r="F252" i="12"/>
  <c r="E252" i="12"/>
  <c r="D252" i="12"/>
  <c r="K253" i="14"/>
  <c r="J253" i="14"/>
  <c r="I253" i="14"/>
  <c r="H253" i="14"/>
  <c r="G253" i="14"/>
  <c r="F253" i="14"/>
  <c r="E253" i="14"/>
  <c r="D253" i="14"/>
  <c r="G251" i="12"/>
  <c r="F251" i="12"/>
  <c r="E251" i="12"/>
  <c r="D251" i="12"/>
  <c r="K252" i="14"/>
  <c r="J252" i="14"/>
  <c r="I252" i="14"/>
  <c r="H252" i="14"/>
  <c r="G252" i="14"/>
  <c r="F252" i="14"/>
  <c r="E252" i="14"/>
  <c r="D252" i="14"/>
  <c r="G250" i="12"/>
  <c r="F250" i="12"/>
  <c r="E250" i="12"/>
  <c r="D250" i="12"/>
  <c r="K251" i="14"/>
  <c r="J251" i="14"/>
  <c r="I251" i="14"/>
  <c r="H251" i="14"/>
  <c r="G251" i="14"/>
  <c r="F251" i="14"/>
  <c r="E251" i="14"/>
  <c r="D251" i="14"/>
  <c r="G249" i="12"/>
  <c r="F249" i="12"/>
  <c r="E249" i="12"/>
  <c r="D249" i="12"/>
  <c r="K250" i="14"/>
  <c r="J250" i="14"/>
  <c r="I250" i="14"/>
  <c r="H250" i="14"/>
  <c r="G250" i="14"/>
  <c r="F250" i="14"/>
  <c r="E250" i="14"/>
  <c r="D250" i="14"/>
  <c r="G248" i="12"/>
  <c r="F248" i="12"/>
  <c r="E248" i="12"/>
  <c r="D248" i="12"/>
  <c r="K249" i="14"/>
  <c r="J249" i="14"/>
  <c r="I249" i="14"/>
  <c r="H249" i="14"/>
  <c r="G249" i="14"/>
  <c r="F249" i="14"/>
  <c r="E249" i="14"/>
  <c r="D249" i="14"/>
  <c r="G247" i="12"/>
  <c r="F247" i="12"/>
  <c r="E247" i="12"/>
  <c r="D247" i="12"/>
  <c r="K248" i="14"/>
  <c r="J248" i="14"/>
  <c r="I248" i="14"/>
  <c r="H248" i="14"/>
  <c r="G248" i="14"/>
  <c r="F248" i="14"/>
  <c r="E248" i="14"/>
  <c r="D248" i="14"/>
  <c r="G246" i="12"/>
  <c r="F246" i="12"/>
  <c r="E246" i="12"/>
  <c r="D246" i="12"/>
  <c r="K247" i="14"/>
  <c r="J247" i="14"/>
  <c r="I247" i="14"/>
  <c r="H247" i="14"/>
  <c r="G247" i="14"/>
  <c r="F247" i="14"/>
  <c r="E247" i="14"/>
  <c r="D247" i="14"/>
  <c r="G245" i="12"/>
  <c r="F245" i="12"/>
  <c r="E245" i="12"/>
  <c r="D245" i="12"/>
  <c r="K246" i="14"/>
  <c r="J246" i="14"/>
  <c r="I246" i="14"/>
  <c r="H246" i="14"/>
  <c r="G246" i="14"/>
  <c r="F246" i="14"/>
  <c r="E246" i="14"/>
  <c r="D246" i="14"/>
  <c r="G244" i="12"/>
  <c r="F244" i="12"/>
  <c r="E244" i="12"/>
  <c r="D244" i="12"/>
  <c r="K245" i="14"/>
  <c r="J245" i="14"/>
  <c r="I245" i="14"/>
  <c r="H245" i="14"/>
  <c r="G245" i="14"/>
  <c r="F245" i="14"/>
  <c r="E245" i="14"/>
  <c r="D245" i="14"/>
  <c r="G243" i="12"/>
  <c r="F243" i="12"/>
  <c r="E243" i="12"/>
  <c r="D243" i="12"/>
  <c r="K244" i="14"/>
  <c r="J244" i="14"/>
  <c r="I244" i="14"/>
  <c r="H244" i="14"/>
  <c r="G244" i="14"/>
  <c r="F244" i="14"/>
  <c r="E244" i="14"/>
  <c r="D244" i="14"/>
  <c r="G242" i="12"/>
  <c r="F242" i="12"/>
  <c r="E242" i="12"/>
  <c r="D242" i="12"/>
  <c r="K243" i="14"/>
  <c r="J243" i="14"/>
  <c r="I243" i="14"/>
  <c r="H243" i="14"/>
  <c r="G243" i="14"/>
  <c r="F243" i="14"/>
  <c r="E243" i="14"/>
  <c r="D243" i="14"/>
  <c r="G241" i="12"/>
  <c r="F241" i="12"/>
  <c r="E241" i="12"/>
  <c r="D241" i="12"/>
  <c r="K242" i="14"/>
  <c r="J242" i="14"/>
  <c r="I242" i="14"/>
  <c r="H242" i="14"/>
  <c r="G242" i="14"/>
  <c r="F242" i="14"/>
  <c r="E242" i="14"/>
  <c r="D242" i="14"/>
  <c r="G240" i="12"/>
  <c r="F240" i="12"/>
  <c r="E240" i="12"/>
  <c r="D240" i="12"/>
  <c r="K241" i="14"/>
  <c r="J241" i="14"/>
  <c r="I241" i="14"/>
  <c r="H241" i="14"/>
  <c r="G241" i="14"/>
  <c r="F241" i="14"/>
  <c r="E241" i="14"/>
  <c r="D241" i="14"/>
  <c r="G239" i="12"/>
  <c r="F239" i="12"/>
  <c r="E239" i="12"/>
  <c r="D239" i="12"/>
  <c r="K240" i="14"/>
  <c r="J240" i="14"/>
  <c r="I240" i="14"/>
  <c r="H240" i="14"/>
  <c r="G240" i="14"/>
  <c r="F240" i="14"/>
  <c r="E240" i="14"/>
  <c r="D240" i="14"/>
  <c r="G238" i="12"/>
  <c r="F238" i="12"/>
  <c r="E238" i="12"/>
  <c r="D238" i="12"/>
  <c r="K239" i="14"/>
  <c r="J239" i="14"/>
  <c r="I239" i="14"/>
  <c r="H239" i="14"/>
  <c r="G239" i="14"/>
  <c r="F239" i="14"/>
  <c r="E239" i="14"/>
  <c r="D239" i="14"/>
  <c r="G237" i="12"/>
  <c r="F237" i="12"/>
  <c r="E237" i="12"/>
  <c r="D237" i="12"/>
  <c r="K238" i="14"/>
  <c r="J238" i="14"/>
  <c r="I238" i="14"/>
  <c r="H238" i="14"/>
  <c r="G238" i="14"/>
  <c r="F238" i="14"/>
  <c r="E238" i="14"/>
  <c r="D238" i="14"/>
  <c r="G236" i="12"/>
  <c r="F236" i="12"/>
  <c r="E236" i="12"/>
  <c r="D236" i="12"/>
  <c r="K237" i="14"/>
  <c r="J237" i="14"/>
  <c r="I237" i="14"/>
  <c r="H237" i="14"/>
  <c r="G237" i="14"/>
  <c r="F237" i="14"/>
  <c r="E237" i="14"/>
  <c r="D237" i="14"/>
  <c r="G235" i="12"/>
  <c r="F235" i="12"/>
  <c r="E235" i="12"/>
  <c r="D235" i="12"/>
  <c r="K236" i="14"/>
  <c r="J236" i="14"/>
  <c r="I236" i="14"/>
  <c r="H236" i="14"/>
  <c r="G236" i="14"/>
  <c r="F236" i="14"/>
  <c r="E236" i="14"/>
  <c r="D236" i="14"/>
  <c r="G234" i="12"/>
  <c r="F234" i="12"/>
  <c r="E234" i="12"/>
  <c r="D234" i="12"/>
  <c r="K235" i="14"/>
  <c r="J235" i="14"/>
  <c r="I235" i="14"/>
  <c r="H235" i="14"/>
  <c r="G235" i="14"/>
  <c r="F235" i="14"/>
  <c r="E235" i="14"/>
  <c r="D235" i="14"/>
  <c r="G233" i="12"/>
  <c r="F233" i="12"/>
  <c r="E233" i="12"/>
  <c r="D233" i="12"/>
  <c r="K234" i="14"/>
  <c r="J234" i="14"/>
  <c r="I234" i="14"/>
  <c r="H234" i="14"/>
  <c r="G234" i="14"/>
  <c r="F234" i="14"/>
  <c r="E234" i="14"/>
  <c r="D234" i="14"/>
  <c r="G232" i="12"/>
  <c r="F232" i="12"/>
  <c r="E232" i="12"/>
  <c r="D232" i="12"/>
  <c r="K233" i="14"/>
  <c r="J233" i="14"/>
  <c r="I233" i="14"/>
  <c r="H233" i="14"/>
  <c r="G233" i="14"/>
  <c r="F233" i="14"/>
  <c r="E233" i="14"/>
  <c r="D233" i="14"/>
  <c r="G231" i="12"/>
  <c r="F231" i="12"/>
  <c r="E231" i="12"/>
  <c r="D231" i="12"/>
  <c r="K232" i="14"/>
  <c r="J232" i="14"/>
  <c r="I232" i="14"/>
  <c r="H232" i="14"/>
  <c r="G232" i="14"/>
  <c r="F232" i="14"/>
  <c r="E232" i="14"/>
  <c r="D232" i="14"/>
  <c r="G230" i="12"/>
  <c r="F230" i="12"/>
  <c r="E230" i="12"/>
  <c r="D230" i="12"/>
  <c r="K231" i="14"/>
  <c r="J231" i="14"/>
  <c r="I231" i="14"/>
  <c r="H231" i="14"/>
  <c r="G231" i="14"/>
  <c r="F231" i="14"/>
  <c r="E231" i="14"/>
  <c r="D231" i="14"/>
  <c r="G229" i="12"/>
  <c r="F229" i="12"/>
  <c r="E229" i="12"/>
  <c r="D229" i="12"/>
  <c r="K230" i="14"/>
  <c r="J230" i="14"/>
  <c r="I230" i="14"/>
  <c r="H230" i="14"/>
  <c r="G230" i="14"/>
  <c r="F230" i="14"/>
  <c r="E230" i="14"/>
  <c r="D230" i="14"/>
  <c r="G228" i="12"/>
  <c r="F228" i="12"/>
  <c r="E228" i="12"/>
  <c r="D228" i="12"/>
  <c r="K229" i="14"/>
  <c r="J229" i="14"/>
  <c r="I229" i="14"/>
  <c r="H229" i="14"/>
  <c r="G229" i="14"/>
  <c r="F229" i="14"/>
  <c r="E229" i="14"/>
  <c r="D229" i="14"/>
  <c r="G227" i="12"/>
  <c r="F227" i="12"/>
  <c r="E227" i="12"/>
  <c r="D227" i="12"/>
  <c r="K228" i="14"/>
  <c r="J228" i="14"/>
  <c r="I228" i="14"/>
  <c r="H228" i="14"/>
  <c r="G228" i="14"/>
  <c r="F228" i="14"/>
  <c r="E228" i="14"/>
  <c r="D228" i="14"/>
  <c r="G226" i="12"/>
  <c r="F226" i="12"/>
  <c r="E226" i="12"/>
  <c r="D226" i="12"/>
  <c r="K227" i="14"/>
  <c r="J227" i="14"/>
  <c r="I227" i="14"/>
  <c r="H227" i="14"/>
  <c r="G227" i="14"/>
  <c r="F227" i="14"/>
  <c r="E227" i="14"/>
  <c r="D227" i="14"/>
  <c r="G225" i="12"/>
  <c r="F225" i="12"/>
  <c r="E225" i="12"/>
  <c r="D225" i="12"/>
  <c r="K226" i="14"/>
  <c r="J226" i="14"/>
  <c r="I226" i="14"/>
  <c r="H226" i="14"/>
  <c r="G226" i="14"/>
  <c r="F226" i="14"/>
  <c r="E226" i="14"/>
  <c r="D226" i="14"/>
  <c r="G224" i="12"/>
  <c r="F224" i="12"/>
  <c r="E224" i="12"/>
  <c r="D224" i="12"/>
  <c r="K225" i="14"/>
  <c r="J225" i="14"/>
  <c r="I225" i="14"/>
  <c r="H225" i="14"/>
  <c r="G225" i="14"/>
  <c r="F225" i="14"/>
  <c r="E225" i="14"/>
  <c r="D225" i="14"/>
  <c r="G223" i="12"/>
  <c r="F223" i="12"/>
  <c r="E223" i="12"/>
  <c r="D223" i="12"/>
  <c r="K224" i="14"/>
  <c r="J224" i="14"/>
  <c r="I224" i="14"/>
  <c r="H224" i="14"/>
  <c r="G224" i="14"/>
  <c r="F224" i="14"/>
  <c r="E224" i="14"/>
  <c r="D224" i="14"/>
  <c r="G222" i="12"/>
  <c r="F222" i="12"/>
  <c r="E222" i="12"/>
  <c r="D222" i="12"/>
  <c r="K223" i="14"/>
  <c r="J223" i="14"/>
  <c r="I223" i="14"/>
  <c r="H223" i="14"/>
  <c r="G223" i="14"/>
  <c r="F223" i="14"/>
  <c r="E223" i="14"/>
  <c r="D223" i="14"/>
  <c r="G221" i="12"/>
  <c r="F221" i="12"/>
  <c r="E221" i="12"/>
  <c r="D221" i="12"/>
  <c r="K222" i="14"/>
  <c r="J222" i="14"/>
  <c r="I222" i="14"/>
  <c r="H222" i="14"/>
  <c r="G222" i="14"/>
  <c r="F222" i="14"/>
  <c r="E222" i="14"/>
  <c r="D222" i="14"/>
  <c r="G220" i="12"/>
  <c r="F220" i="12"/>
  <c r="E220" i="12"/>
  <c r="D220" i="12"/>
  <c r="K221" i="14"/>
  <c r="J221" i="14"/>
  <c r="I221" i="14"/>
  <c r="H221" i="14"/>
  <c r="G221" i="14"/>
  <c r="F221" i="14"/>
  <c r="E221" i="14"/>
  <c r="D221" i="14"/>
  <c r="G219" i="12"/>
  <c r="F219" i="12"/>
  <c r="E219" i="12"/>
  <c r="D219" i="12"/>
  <c r="K220" i="14"/>
  <c r="J220" i="14"/>
  <c r="I220" i="14"/>
  <c r="H220" i="14"/>
  <c r="G220" i="14"/>
  <c r="F220" i="14"/>
  <c r="E220" i="14"/>
  <c r="D220" i="14"/>
  <c r="G218" i="12"/>
  <c r="F218" i="12"/>
  <c r="E218" i="12"/>
  <c r="D218" i="12"/>
  <c r="K219" i="14"/>
  <c r="J219" i="14"/>
  <c r="I219" i="14"/>
  <c r="H219" i="14"/>
  <c r="G219" i="14"/>
  <c r="F219" i="14"/>
  <c r="E219" i="14"/>
  <c r="D219" i="14"/>
  <c r="G217" i="12"/>
  <c r="F217" i="12"/>
  <c r="E217" i="12"/>
  <c r="D217" i="12"/>
  <c r="K218" i="14"/>
  <c r="J218" i="14"/>
  <c r="I218" i="14"/>
  <c r="H218" i="14"/>
  <c r="G218" i="14"/>
  <c r="F218" i="14"/>
  <c r="E218" i="14"/>
  <c r="D218" i="14"/>
  <c r="G216" i="12"/>
  <c r="F216" i="12"/>
  <c r="E216" i="12"/>
  <c r="D216" i="12"/>
  <c r="K217" i="14"/>
  <c r="J217" i="14"/>
  <c r="I217" i="14"/>
  <c r="H217" i="14"/>
  <c r="G217" i="14"/>
  <c r="F217" i="14"/>
  <c r="E217" i="14"/>
  <c r="D217" i="14"/>
  <c r="G215" i="12"/>
  <c r="F215" i="12"/>
  <c r="E215" i="12"/>
  <c r="D215" i="12"/>
  <c r="K216" i="14"/>
  <c r="J216" i="14"/>
  <c r="I216" i="14"/>
  <c r="H216" i="14"/>
  <c r="G216" i="14"/>
  <c r="F216" i="14"/>
  <c r="E216" i="14"/>
  <c r="D216" i="14"/>
  <c r="G214" i="12"/>
  <c r="F214" i="12"/>
  <c r="E214" i="12"/>
  <c r="D214" i="12"/>
  <c r="K215" i="14"/>
  <c r="J215" i="14"/>
  <c r="I215" i="14"/>
  <c r="H215" i="14"/>
  <c r="G215" i="14"/>
  <c r="F215" i="14"/>
  <c r="E215" i="14"/>
  <c r="D215" i="14"/>
  <c r="G213" i="12"/>
  <c r="F213" i="12"/>
  <c r="E213" i="12"/>
  <c r="D213" i="12"/>
  <c r="K214" i="14"/>
  <c r="J214" i="14"/>
  <c r="I214" i="14"/>
  <c r="H214" i="14"/>
  <c r="G214" i="14"/>
  <c r="F214" i="14"/>
  <c r="E214" i="14"/>
  <c r="D214" i="14"/>
  <c r="G212" i="12"/>
  <c r="F212" i="12"/>
  <c r="E212" i="12"/>
  <c r="D212" i="12"/>
  <c r="K213" i="14"/>
  <c r="J213" i="14"/>
  <c r="I213" i="14"/>
  <c r="H213" i="14"/>
  <c r="G213" i="14"/>
  <c r="F213" i="14"/>
  <c r="E213" i="14"/>
  <c r="D213" i="14"/>
  <c r="G211" i="12"/>
  <c r="F211" i="12"/>
  <c r="E211" i="12"/>
  <c r="D211" i="12"/>
  <c r="K212" i="14"/>
  <c r="J212" i="14"/>
  <c r="I212" i="14"/>
  <c r="H212" i="14"/>
  <c r="G212" i="14"/>
  <c r="F212" i="14"/>
  <c r="E212" i="14"/>
  <c r="D212" i="14"/>
  <c r="G210" i="12"/>
  <c r="F210" i="12"/>
  <c r="E210" i="12"/>
  <c r="D210" i="12"/>
  <c r="K211" i="14"/>
  <c r="J211" i="14"/>
  <c r="I211" i="14"/>
  <c r="H211" i="14"/>
  <c r="G211" i="14"/>
  <c r="F211" i="14"/>
  <c r="E211" i="14"/>
  <c r="D211" i="14"/>
  <c r="G209" i="12"/>
  <c r="F209" i="12"/>
  <c r="E209" i="12"/>
  <c r="D209" i="12"/>
  <c r="K210" i="14"/>
  <c r="J210" i="14"/>
  <c r="I210" i="14"/>
  <c r="H210" i="14"/>
  <c r="G210" i="14"/>
  <c r="F210" i="14"/>
  <c r="E210" i="14"/>
  <c r="D210" i="14"/>
  <c r="G208" i="12"/>
  <c r="F208" i="12"/>
  <c r="E208" i="12"/>
  <c r="D208" i="12"/>
  <c r="K209" i="14"/>
  <c r="J209" i="14"/>
  <c r="I209" i="14"/>
  <c r="H209" i="14"/>
  <c r="G209" i="14"/>
  <c r="F209" i="14"/>
  <c r="E209" i="14"/>
  <c r="D209" i="14"/>
  <c r="G207" i="12"/>
  <c r="F207" i="12"/>
  <c r="E207" i="12"/>
  <c r="D207" i="12"/>
  <c r="K208" i="14"/>
  <c r="J208" i="14"/>
  <c r="I208" i="14"/>
  <c r="H208" i="14"/>
  <c r="G208" i="14"/>
  <c r="F208" i="14"/>
  <c r="E208" i="14"/>
  <c r="D208" i="14"/>
  <c r="G206" i="12"/>
  <c r="F206" i="12"/>
  <c r="E206" i="12"/>
  <c r="D206" i="12"/>
  <c r="K207" i="14"/>
  <c r="J207" i="14"/>
  <c r="I207" i="14"/>
  <c r="H207" i="14"/>
  <c r="G207" i="14"/>
  <c r="F207" i="14"/>
  <c r="E207" i="14"/>
  <c r="D207" i="14"/>
  <c r="G205" i="12"/>
  <c r="F205" i="12"/>
  <c r="E205" i="12"/>
  <c r="D205" i="12"/>
  <c r="K206" i="14"/>
  <c r="J206" i="14"/>
  <c r="I206" i="14"/>
  <c r="H206" i="14"/>
  <c r="G206" i="14"/>
  <c r="F206" i="14"/>
  <c r="E206" i="14"/>
  <c r="D206" i="14"/>
  <c r="G204" i="12"/>
  <c r="F204" i="12"/>
  <c r="E204" i="12"/>
  <c r="D204" i="12"/>
  <c r="K205" i="14"/>
  <c r="J205" i="14"/>
  <c r="I205" i="14"/>
  <c r="H205" i="14"/>
  <c r="G205" i="14"/>
  <c r="F205" i="14"/>
  <c r="E205" i="14"/>
  <c r="D205" i="14"/>
  <c r="G203" i="12"/>
  <c r="F203" i="12"/>
  <c r="E203" i="12"/>
  <c r="D203" i="12"/>
  <c r="K204" i="14"/>
  <c r="J204" i="14"/>
  <c r="I204" i="14"/>
  <c r="H204" i="14"/>
  <c r="G204" i="14"/>
  <c r="F204" i="14"/>
  <c r="E204" i="14"/>
  <c r="D204" i="14"/>
  <c r="G202" i="12"/>
  <c r="F202" i="12"/>
  <c r="E202" i="12"/>
  <c r="D202" i="12"/>
  <c r="K203" i="14"/>
  <c r="J203" i="14"/>
  <c r="I203" i="14"/>
  <c r="H203" i="14"/>
  <c r="G203" i="14"/>
  <c r="F203" i="14"/>
  <c r="E203" i="14"/>
  <c r="D203" i="14"/>
  <c r="G201" i="12"/>
  <c r="F201" i="12"/>
  <c r="E201" i="12"/>
  <c r="D201" i="12"/>
  <c r="K202" i="14"/>
  <c r="J202" i="14"/>
  <c r="I202" i="14"/>
  <c r="H202" i="14"/>
  <c r="G202" i="14"/>
  <c r="F202" i="14"/>
  <c r="E202" i="14"/>
  <c r="D202" i="14"/>
  <c r="G200" i="12"/>
  <c r="F200" i="12"/>
  <c r="E200" i="12"/>
  <c r="D200" i="12"/>
  <c r="K201" i="14"/>
  <c r="J201" i="14"/>
  <c r="I201" i="14"/>
  <c r="H201" i="14"/>
  <c r="G201" i="14"/>
  <c r="F201" i="14"/>
  <c r="E201" i="14"/>
  <c r="D201" i="14"/>
  <c r="G199" i="12"/>
  <c r="F199" i="12"/>
  <c r="E199" i="12"/>
  <c r="D199" i="12"/>
  <c r="K200" i="14"/>
  <c r="J200" i="14"/>
  <c r="I200" i="14"/>
  <c r="H200" i="14"/>
  <c r="G200" i="14"/>
  <c r="F200" i="14"/>
  <c r="E200" i="14"/>
  <c r="D200" i="14"/>
  <c r="G198" i="12"/>
  <c r="F198" i="12"/>
  <c r="E198" i="12"/>
  <c r="D198" i="12"/>
  <c r="K199" i="14"/>
  <c r="J199" i="14"/>
  <c r="I199" i="14"/>
  <c r="H199" i="14"/>
  <c r="G199" i="14"/>
  <c r="F199" i="14"/>
  <c r="E199" i="14"/>
  <c r="D199" i="14"/>
  <c r="G197" i="12"/>
  <c r="F197" i="12"/>
  <c r="E197" i="12"/>
  <c r="D197" i="12"/>
  <c r="K198" i="14"/>
  <c r="J198" i="14"/>
  <c r="I198" i="14"/>
  <c r="H198" i="14"/>
  <c r="G198" i="14"/>
  <c r="F198" i="14"/>
  <c r="E198" i="14"/>
  <c r="D198" i="14"/>
  <c r="G196" i="12"/>
  <c r="F196" i="12"/>
  <c r="E196" i="12"/>
  <c r="D196" i="12"/>
  <c r="K197" i="14"/>
  <c r="J197" i="14"/>
  <c r="I197" i="14"/>
  <c r="H197" i="14"/>
  <c r="G197" i="14"/>
  <c r="F197" i="14"/>
  <c r="E197" i="14"/>
  <c r="D197" i="14"/>
  <c r="G195" i="12"/>
  <c r="F195" i="12"/>
  <c r="E195" i="12"/>
  <c r="D195" i="12"/>
  <c r="K196" i="14"/>
  <c r="J196" i="14"/>
  <c r="I196" i="14"/>
  <c r="H196" i="14"/>
  <c r="G196" i="14"/>
  <c r="F196" i="14"/>
  <c r="E196" i="14"/>
  <c r="D196" i="14"/>
  <c r="G194" i="12"/>
  <c r="F194" i="12"/>
  <c r="E194" i="12"/>
  <c r="D194" i="12"/>
  <c r="K195" i="14"/>
  <c r="J195" i="14"/>
  <c r="I195" i="14"/>
  <c r="H195" i="14"/>
  <c r="G195" i="14"/>
  <c r="F195" i="14"/>
  <c r="E195" i="14"/>
  <c r="D195" i="14"/>
  <c r="G193" i="12"/>
  <c r="F193" i="12"/>
  <c r="E193" i="12"/>
  <c r="D193" i="12"/>
  <c r="K194" i="14"/>
  <c r="J194" i="14"/>
  <c r="I194" i="14"/>
  <c r="H194" i="14"/>
  <c r="G194" i="14"/>
  <c r="F194" i="14"/>
  <c r="E194" i="14"/>
  <c r="D194" i="14"/>
  <c r="G192" i="12"/>
  <c r="F192" i="12"/>
  <c r="E192" i="12"/>
  <c r="D192" i="12"/>
  <c r="K193" i="14"/>
  <c r="J193" i="14"/>
  <c r="I193" i="14"/>
  <c r="H193" i="14"/>
  <c r="G193" i="14"/>
  <c r="F193" i="14"/>
  <c r="E193" i="14"/>
  <c r="D193" i="14"/>
  <c r="G191" i="12"/>
  <c r="F191" i="12"/>
  <c r="E191" i="12"/>
  <c r="D191" i="12"/>
  <c r="K192" i="14"/>
  <c r="J192" i="14"/>
  <c r="I192" i="14"/>
  <c r="H192" i="14"/>
  <c r="G192" i="14"/>
  <c r="F192" i="14"/>
  <c r="E192" i="14"/>
  <c r="D192" i="14"/>
  <c r="G190" i="12"/>
  <c r="F190" i="12"/>
  <c r="E190" i="12"/>
  <c r="D190" i="12"/>
  <c r="K191" i="14"/>
  <c r="J191" i="14"/>
  <c r="I191" i="14"/>
  <c r="H191" i="14"/>
  <c r="G191" i="14"/>
  <c r="F191" i="14"/>
  <c r="E191" i="14"/>
  <c r="D191" i="14"/>
  <c r="G189" i="12"/>
  <c r="F189" i="12"/>
  <c r="E189" i="12"/>
  <c r="D189" i="12"/>
  <c r="K190" i="14"/>
  <c r="J190" i="14"/>
  <c r="I190" i="14"/>
  <c r="H190" i="14"/>
  <c r="G190" i="14"/>
  <c r="F190" i="14"/>
  <c r="E190" i="14"/>
  <c r="D190" i="14"/>
  <c r="G188" i="12"/>
  <c r="F188" i="12"/>
  <c r="E188" i="12"/>
  <c r="D188" i="12"/>
  <c r="K189" i="14"/>
  <c r="J189" i="14"/>
  <c r="I189" i="14"/>
  <c r="H189" i="14"/>
  <c r="G189" i="14"/>
  <c r="F189" i="14"/>
  <c r="E189" i="14"/>
  <c r="D189" i="14"/>
  <c r="G187" i="12"/>
  <c r="F187" i="12"/>
  <c r="E187" i="12"/>
  <c r="D187" i="12"/>
  <c r="K188" i="14"/>
  <c r="J188" i="14"/>
  <c r="I188" i="14"/>
  <c r="H188" i="14"/>
  <c r="G188" i="14"/>
  <c r="F188" i="14"/>
  <c r="E188" i="14"/>
  <c r="D188" i="14"/>
  <c r="G186" i="12"/>
  <c r="F186" i="12"/>
  <c r="E186" i="12"/>
  <c r="D186" i="12"/>
  <c r="K187" i="14"/>
  <c r="J187" i="14"/>
  <c r="I187" i="14"/>
  <c r="H187" i="14"/>
  <c r="G187" i="14"/>
  <c r="F187" i="14"/>
  <c r="E187" i="14"/>
  <c r="D187" i="14"/>
  <c r="G185" i="12"/>
  <c r="F185" i="12"/>
  <c r="E185" i="12"/>
  <c r="D185" i="12"/>
  <c r="K186" i="14"/>
  <c r="J186" i="14"/>
  <c r="I186" i="14"/>
  <c r="H186" i="14"/>
  <c r="G186" i="14"/>
  <c r="F186" i="14"/>
  <c r="E186" i="14"/>
  <c r="D186" i="14"/>
  <c r="G184" i="12"/>
  <c r="F184" i="12"/>
  <c r="E184" i="12"/>
  <c r="D184" i="12"/>
  <c r="K185" i="14"/>
  <c r="J185" i="14"/>
  <c r="I185" i="14"/>
  <c r="H185" i="14"/>
  <c r="G185" i="14"/>
  <c r="F185" i="14"/>
  <c r="E185" i="14"/>
  <c r="D185" i="14"/>
  <c r="G183" i="12"/>
  <c r="F183" i="12"/>
  <c r="E183" i="12"/>
  <c r="D183" i="12"/>
  <c r="K184" i="14"/>
  <c r="J184" i="14"/>
  <c r="I184" i="14"/>
  <c r="H184" i="14"/>
  <c r="G184" i="14"/>
  <c r="F184" i="14"/>
  <c r="E184" i="14"/>
  <c r="D184" i="14"/>
  <c r="G182" i="12"/>
  <c r="F182" i="12"/>
  <c r="E182" i="12"/>
  <c r="D182" i="12"/>
  <c r="K183" i="14"/>
  <c r="J183" i="14"/>
  <c r="I183" i="14"/>
  <c r="H183" i="14"/>
  <c r="G183" i="14"/>
  <c r="F183" i="14"/>
  <c r="E183" i="14"/>
  <c r="D183" i="14"/>
  <c r="G181" i="12"/>
  <c r="F181" i="12"/>
  <c r="E181" i="12"/>
  <c r="D181" i="12"/>
  <c r="K182" i="14"/>
  <c r="J182" i="14"/>
  <c r="I182" i="14"/>
  <c r="H182" i="14"/>
  <c r="G182" i="14"/>
  <c r="F182" i="14"/>
  <c r="E182" i="14"/>
  <c r="D182" i="14"/>
  <c r="G180" i="12"/>
  <c r="F180" i="12"/>
  <c r="E180" i="12"/>
  <c r="D180" i="12"/>
  <c r="K181" i="14"/>
  <c r="J181" i="14"/>
  <c r="I181" i="14"/>
  <c r="H181" i="14"/>
  <c r="G181" i="14"/>
  <c r="F181" i="14"/>
  <c r="E181" i="14"/>
  <c r="D181" i="14"/>
  <c r="G179" i="12"/>
  <c r="F179" i="12"/>
  <c r="E179" i="12"/>
  <c r="D179" i="12"/>
  <c r="K180" i="14"/>
  <c r="J180" i="14"/>
  <c r="I180" i="14"/>
  <c r="H180" i="14"/>
  <c r="G180" i="14"/>
  <c r="F180" i="14"/>
  <c r="E180" i="14"/>
  <c r="D180" i="14"/>
  <c r="G178" i="12"/>
  <c r="F178" i="12"/>
  <c r="E178" i="12"/>
  <c r="D178" i="12"/>
  <c r="K179" i="14"/>
  <c r="J179" i="14"/>
  <c r="I179" i="14"/>
  <c r="H179" i="14"/>
  <c r="G179" i="14"/>
  <c r="F179" i="14"/>
  <c r="E179" i="14"/>
  <c r="D179" i="14"/>
  <c r="G177" i="12"/>
  <c r="F177" i="12"/>
  <c r="E177" i="12"/>
  <c r="D177" i="12"/>
  <c r="K178" i="14"/>
  <c r="J178" i="14"/>
  <c r="I178" i="14"/>
  <c r="H178" i="14"/>
  <c r="G178" i="14"/>
  <c r="F178" i="14"/>
  <c r="E178" i="14"/>
  <c r="D178" i="14"/>
  <c r="G176" i="12"/>
  <c r="F176" i="12"/>
  <c r="E176" i="12"/>
  <c r="D176" i="12"/>
  <c r="K177" i="14"/>
  <c r="J177" i="14"/>
  <c r="I177" i="14"/>
  <c r="H177" i="14"/>
  <c r="G177" i="14"/>
  <c r="F177" i="14"/>
  <c r="E177" i="14"/>
  <c r="D177" i="14"/>
  <c r="G175" i="12"/>
  <c r="F175" i="12"/>
  <c r="E175" i="12"/>
  <c r="D175" i="12"/>
  <c r="K176" i="14"/>
  <c r="J176" i="14"/>
  <c r="I176" i="14"/>
  <c r="H176" i="14"/>
  <c r="G176" i="14"/>
  <c r="F176" i="14"/>
  <c r="E176" i="14"/>
  <c r="D176" i="14"/>
  <c r="G174" i="12"/>
  <c r="F174" i="12"/>
  <c r="E174" i="12"/>
  <c r="D174" i="12"/>
  <c r="K175" i="14"/>
  <c r="J175" i="14"/>
  <c r="I175" i="14"/>
  <c r="H175" i="14"/>
  <c r="G175" i="14"/>
  <c r="F175" i="14"/>
  <c r="E175" i="14"/>
  <c r="D175" i="14"/>
  <c r="G173" i="12"/>
  <c r="F173" i="12"/>
  <c r="E173" i="12"/>
  <c r="D173" i="12"/>
  <c r="K174" i="14"/>
  <c r="J174" i="14"/>
  <c r="I174" i="14"/>
  <c r="H174" i="14"/>
  <c r="G174" i="14"/>
  <c r="F174" i="14"/>
  <c r="E174" i="14"/>
  <c r="D174" i="14"/>
  <c r="G172" i="12"/>
  <c r="F172" i="12"/>
  <c r="E172" i="12"/>
  <c r="D172" i="12"/>
  <c r="K173" i="14"/>
  <c r="J173" i="14"/>
  <c r="I173" i="14"/>
  <c r="H173" i="14"/>
  <c r="G173" i="14"/>
  <c r="F173" i="14"/>
  <c r="E173" i="14"/>
  <c r="D173" i="14"/>
  <c r="G171" i="12"/>
  <c r="F171" i="12"/>
  <c r="E171" i="12"/>
  <c r="D171" i="12"/>
  <c r="K172" i="14"/>
  <c r="J172" i="14"/>
  <c r="I172" i="14"/>
  <c r="H172" i="14"/>
  <c r="G172" i="14"/>
  <c r="F172" i="14"/>
  <c r="E172" i="14"/>
  <c r="D172" i="14"/>
  <c r="G170" i="12"/>
  <c r="F170" i="12"/>
  <c r="E170" i="12"/>
  <c r="D170" i="12"/>
  <c r="K171" i="14"/>
  <c r="J171" i="14"/>
  <c r="I171" i="14"/>
  <c r="H171" i="14"/>
  <c r="G171" i="14"/>
  <c r="F171" i="14"/>
  <c r="E171" i="14"/>
  <c r="D171" i="14"/>
  <c r="G169" i="12"/>
  <c r="F169" i="12"/>
  <c r="E169" i="12"/>
  <c r="D169" i="12"/>
  <c r="K170" i="14"/>
  <c r="J170" i="14"/>
  <c r="I170" i="14"/>
  <c r="H170" i="14"/>
  <c r="G170" i="14"/>
  <c r="F170" i="14"/>
  <c r="E170" i="14"/>
  <c r="D170" i="14"/>
  <c r="G168" i="12"/>
  <c r="F168" i="12"/>
  <c r="E168" i="12"/>
  <c r="D168" i="12"/>
  <c r="K169" i="14"/>
  <c r="J169" i="14"/>
  <c r="I169" i="14"/>
  <c r="H169" i="14"/>
  <c r="G169" i="14"/>
  <c r="F169" i="14"/>
  <c r="E169" i="14"/>
  <c r="D169" i="14"/>
  <c r="G167" i="12"/>
  <c r="F167" i="12"/>
  <c r="E167" i="12"/>
  <c r="D167" i="12"/>
  <c r="K168" i="14"/>
  <c r="J168" i="14"/>
  <c r="I168" i="14"/>
  <c r="H168" i="14"/>
  <c r="G168" i="14"/>
  <c r="F168" i="14"/>
  <c r="E168" i="14"/>
  <c r="D168" i="14"/>
  <c r="G166" i="12"/>
  <c r="F166" i="12"/>
  <c r="E166" i="12"/>
  <c r="D166" i="12"/>
  <c r="K167" i="14"/>
  <c r="J167" i="14"/>
  <c r="I167" i="14"/>
  <c r="H167" i="14"/>
  <c r="G167" i="14"/>
  <c r="F167" i="14"/>
  <c r="E167" i="14"/>
  <c r="D167" i="14"/>
  <c r="G165" i="12"/>
  <c r="F165" i="12"/>
  <c r="E165" i="12"/>
  <c r="D165" i="12"/>
  <c r="K166" i="14"/>
  <c r="J166" i="14"/>
  <c r="I166" i="14"/>
  <c r="H166" i="14"/>
  <c r="G166" i="14"/>
  <c r="F166" i="14"/>
  <c r="E166" i="14"/>
  <c r="D166" i="14"/>
  <c r="G164" i="12"/>
  <c r="F164" i="12"/>
  <c r="E164" i="12"/>
  <c r="D164" i="12"/>
  <c r="K165" i="14"/>
  <c r="J165" i="14"/>
  <c r="I165" i="14"/>
  <c r="H165" i="14"/>
  <c r="G165" i="14"/>
  <c r="F165" i="14"/>
  <c r="E165" i="14"/>
  <c r="D165" i="14"/>
  <c r="G163" i="12"/>
  <c r="F163" i="12"/>
  <c r="E163" i="12"/>
  <c r="D163" i="12"/>
  <c r="K164" i="14"/>
  <c r="J164" i="14"/>
  <c r="I164" i="14"/>
  <c r="H164" i="14"/>
  <c r="G164" i="14"/>
  <c r="F164" i="14"/>
  <c r="E164" i="14"/>
  <c r="D164" i="14"/>
  <c r="G162" i="12"/>
  <c r="F162" i="12"/>
  <c r="E162" i="12"/>
  <c r="D162" i="12"/>
  <c r="K163" i="14"/>
  <c r="J163" i="14"/>
  <c r="I163" i="14"/>
  <c r="H163" i="14"/>
  <c r="G163" i="14"/>
  <c r="F163" i="14"/>
  <c r="E163" i="14"/>
  <c r="D163" i="14"/>
  <c r="G161" i="12"/>
  <c r="F161" i="12"/>
  <c r="E161" i="12"/>
  <c r="D161" i="12"/>
  <c r="K162" i="14"/>
  <c r="J162" i="14"/>
  <c r="I162" i="14"/>
  <c r="H162" i="14"/>
  <c r="G162" i="14"/>
  <c r="F162" i="14"/>
  <c r="E162" i="14"/>
  <c r="D162" i="14"/>
  <c r="G160" i="12"/>
  <c r="F160" i="12"/>
  <c r="E160" i="12"/>
  <c r="D160" i="12"/>
  <c r="K161" i="14"/>
  <c r="J161" i="14"/>
  <c r="I161" i="14"/>
  <c r="H161" i="14"/>
  <c r="G161" i="14"/>
  <c r="F161" i="14"/>
  <c r="E161" i="14"/>
  <c r="D161" i="14"/>
  <c r="G159" i="12"/>
  <c r="F159" i="12"/>
  <c r="E159" i="12"/>
  <c r="D159" i="12"/>
  <c r="K160" i="14"/>
  <c r="J160" i="14"/>
  <c r="I160" i="14"/>
  <c r="H160" i="14"/>
  <c r="G160" i="14"/>
  <c r="F160" i="14"/>
  <c r="E160" i="14"/>
  <c r="D160" i="14"/>
  <c r="G158" i="12"/>
  <c r="F158" i="12"/>
  <c r="E158" i="12"/>
  <c r="D158" i="12"/>
  <c r="K159" i="14"/>
  <c r="J159" i="14"/>
  <c r="I159" i="14"/>
  <c r="H159" i="14"/>
  <c r="G159" i="14"/>
  <c r="F159" i="14"/>
  <c r="E159" i="14"/>
  <c r="D159" i="14"/>
  <c r="G157" i="12"/>
  <c r="F157" i="12"/>
  <c r="E157" i="12"/>
  <c r="D157" i="12"/>
  <c r="K158" i="14"/>
  <c r="J158" i="14"/>
  <c r="I158" i="14"/>
  <c r="H158" i="14"/>
  <c r="G158" i="14"/>
  <c r="F158" i="14"/>
  <c r="E158" i="14"/>
  <c r="D158" i="14"/>
  <c r="G156" i="12"/>
  <c r="F156" i="12"/>
  <c r="E156" i="12"/>
  <c r="D156" i="12"/>
  <c r="K157" i="14"/>
  <c r="J157" i="14"/>
  <c r="I157" i="14"/>
  <c r="H157" i="14"/>
  <c r="G157" i="14"/>
  <c r="F157" i="14"/>
  <c r="E157" i="14"/>
  <c r="D157" i="14"/>
  <c r="G155" i="12"/>
  <c r="F155" i="12"/>
  <c r="E155" i="12"/>
  <c r="D155" i="12"/>
  <c r="K156" i="14"/>
  <c r="J156" i="14"/>
  <c r="I156" i="14"/>
  <c r="H156" i="14"/>
  <c r="G156" i="14"/>
  <c r="F156" i="14"/>
  <c r="E156" i="14"/>
  <c r="D156" i="14"/>
  <c r="G154" i="12"/>
  <c r="F154" i="12"/>
  <c r="E154" i="12"/>
  <c r="D154" i="12"/>
  <c r="K155" i="14"/>
  <c r="J155" i="14"/>
  <c r="I155" i="14"/>
  <c r="H155" i="14"/>
  <c r="G155" i="14"/>
  <c r="F155" i="14"/>
  <c r="E155" i="14"/>
  <c r="D155" i="14"/>
  <c r="G153" i="12"/>
  <c r="F153" i="12"/>
  <c r="E153" i="12"/>
  <c r="D153" i="12"/>
  <c r="K154" i="14"/>
  <c r="J154" i="14"/>
  <c r="I154" i="14"/>
  <c r="H154" i="14"/>
  <c r="G154" i="14"/>
  <c r="F154" i="14"/>
  <c r="E154" i="14"/>
  <c r="D154" i="14"/>
  <c r="G152" i="12"/>
  <c r="F152" i="12"/>
  <c r="E152" i="12"/>
  <c r="D152" i="12"/>
  <c r="K153" i="14"/>
  <c r="J153" i="14"/>
  <c r="I153" i="14"/>
  <c r="H153" i="14"/>
  <c r="G153" i="14"/>
  <c r="F153" i="14"/>
  <c r="E153" i="14"/>
  <c r="D153" i="14"/>
  <c r="G151" i="12"/>
  <c r="F151" i="12"/>
  <c r="E151" i="12"/>
  <c r="D151" i="12"/>
  <c r="K152" i="14"/>
  <c r="J152" i="14"/>
  <c r="I152" i="14"/>
  <c r="H152" i="14"/>
  <c r="G152" i="14"/>
  <c r="F152" i="14"/>
  <c r="E152" i="14"/>
  <c r="D152" i="14"/>
  <c r="G150" i="12"/>
  <c r="F150" i="12"/>
  <c r="E150" i="12"/>
  <c r="D150" i="12"/>
  <c r="K151" i="14"/>
  <c r="J151" i="14"/>
  <c r="I151" i="14"/>
  <c r="H151" i="14"/>
  <c r="G151" i="14"/>
  <c r="F151" i="14"/>
  <c r="E151" i="14"/>
  <c r="D151" i="14"/>
  <c r="G149" i="12"/>
  <c r="F149" i="12"/>
  <c r="E149" i="12"/>
  <c r="D149" i="12"/>
  <c r="K150" i="14"/>
  <c r="J150" i="14"/>
  <c r="I150" i="14"/>
  <c r="H150" i="14"/>
  <c r="G150" i="14"/>
  <c r="F150" i="14"/>
  <c r="E150" i="14"/>
  <c r="D150" i="14"/>
  <c r="G148" i="12"/>
  <c r="F148" i="12"/>
  <c r="E148" i="12"/>
  <c r="D148" i="12"/>
  <c r="K149" i="14"/>
  <c r="J149" i="14"/>
  <c r="I149" i="14"/>
  <c r="H149" i="14"/>
  <c r="G149" i="14"/>
  <c r="F149" i="14"/>
  <c r="E149" i="14"/>
  <c r="D149" i="14"/>
  <c r="G147" i="12"/>
  <c r="F147" i="12"/>
  <c r="E147" i="12"/>
  <c r="D147" i="12"/>
  <c r="K148" i="14"/>
  <c r="J148" i="14"/>
  <c r="I148" i="14"/>
  <c r="H148" i="14"/>
  <c r="G148" i="14"/>
  <c r="F148" i="14"/>
  <c r="E148" i="14"/>
  <c r="D148" i="14"/>
  <c r="G146" i="12"/>
  <c r="F146" i="12"/>
  <c r="E146" i="12"/>
  <c r="D146" i="12"/>
  <c r="K147" i="14"/>
  <c r="J147" i="14"/>
  <c r="I147" i="14"/>
  <c r="H147" i="14"/>
  <c r="G147" i="14"/>
  <c r="F147" i="14"/>
  <c r="E147" i="14"/>
  <c r="D147" i="14"/>
  <c r="G145" i="12"/>
  <c r="F145" i="12"/>
  <c r="E145" i="12"/>
  <c r="D145" i="12"/>
  <c r="K146" i="14"/>
  <c r="J146" i="14"/>
  <c r="I146" i="14"/>
  <c r="H146" i="14"/>
  <c r="G146" i="14"/>
  <c r="F146" i="14"/>
  <c r="E146" i="14"/>
  <c r="D146" i="14"/>
  <c r="G144" i="12"/>
  <c r="F144" i="12"/>
  <c r="E144" i="12"/>
  <c r="D144" i="12"/>
  <c r="K145" i="14"/>
  <c r="J145" i="14"/>
  <c r="I145" i="14"/>
  <c r="H145" i="14"/>
  <c r="G145" i="14"/>
  <c r="F145" i="14"/>
  <c r="E145" i="14"/>
  <c r="D145" i="14"/>
  <c r="G143" i="12"/>
  <c r="F143" i="12"/>
  <c r="E143" i="12"/>
  <c r="D143" i="12"/>
  <c r="K144" i="14"/>
  <c r="J144" i="14"/>
  <c r="I144" i="14"/>
  <c r="H144" i="14"/>
  <c r="G144" i="14"/>
  <c r="F144" i="14"/>
  <c r="E144" i="14"/>
  <c r="D144" i="14"/>
  <c r="G142" i="12"/>
  <c r="F142" i="12"/>
  <c r="E142" i="12"/>
  <c r="D142" i="12"/>
  <c r="K143" i="14"/>
  <c r="J143" i="14"/>
  <c r="I143" i="14"/>
  <c r="H143" i="14"/>
  <c r="G143" i="14"/>
  <c r="F143" i="14"/>
  <c r="E143" i="14"/>
  <c r="D143" i="14"/>
  <c r="G141" i="12"/>
  <c r="F141" i="12"/>
  <c r="E141" i="12"/>
  <c r="D141" i="12"/>
  <c r="K142" i="14"/>
  <c r="J142" i="14"/>
  <c r="I142" i="14"/>
  <c r="H142" i="14"/>
  <c r="G142" i="14"/>
  <c r="F142" i="14"/>
  <c r="E142" i="14"/>
  <c r="D142" i="14"/>
  <c r="G140" i="12"/>
  <c r="F140" i="12"/>
  <c r="E140" i="12"/>
  <c r="D140" i="12"/>
  <c r="K141" i="14"/>
  <c r="J141" i="14"/>
  <c r="I141" i="14"/>
  <c r="H141" i="14"/>
  <c r="G141" i="14"/>
  <c r="F141" i="14"/>
  <c r="E141" i="14"/>
  <c r="D141" i="14"/>
  <c r="G139" i="12"/>
  <c r="F139" i="12"/>
  <c r="E139" i="12"/>
  <c r="D139" i="12"/>
  <c r="K140" i="14"/>
  <c r="J140" i="14"/>
  <c r="I140" i="14"/>
  <c r="H140" i="14"/>
  <c r="G140" i="14"/>
  <c r="F140" i="14"/>
  <c r="E140" i="14"/>
  <c r="D140" i="14"/>
  <c r="G138" i="12"/>
  <c r="F138" i="12"/>
  <c r="E138" i="12"/>
  <c r="D138" i="12"/>
  <c r="K139" i="14"/>
  <c r="J139" i="14"/>
  <c r="I139" i="14"/>
  <c r="H139" i="14"/>
  <c r="G139" i="14"/>
  <c r="F139" i="14"/>
  <c r="E139" i="14"/>
  <c r="D139" i="14"/>
  <c r="G137" i="12"/>
  <c r="F137" i="12"/>
  <c r="E137" i="12"/>
  <c r="D137" i="12"/>
  <c r="K138" i="14"/>
  <c r="J138" i="14"/>
  <c r="I138" i="14"/>
  <c r="H138" i="14"/>
  <c r="G138" i="14"/>
  <c r="F138" i="14"/>
  <c r="E138" i="14"/>
  <c r="D138" i="14"/>
  <c r="G136" i="12"/>
  <c r="F136" i="12"/>
  <c r="E136" i="12"/>
  <c r="D136" i="12"/>
  <c r="K137" i="14"/>
  <c r="J137" i="14"/>
  <c r="I137" i="14"/>
  <c r="H137" i="14"/>
  <c r="G137" i="14"/>
  <c r="F137" i="14"/>
  <c r="E137" i="14"/>
  <c r="D137" i="14"/>
  <c r="G135" i="12"/>
  <c r="F135" i="12"/>
  <c r="E135" i="12"/>
  <c r="D135" i="12"/>
  <c r="K136" i="14"/>
  <c r="J136" i="14"/>
  <c r="I136" i="14"/>
  <c r="H136" i="14"/>
  <c r="G136" i="14"/>
  <c r="F136" i="14"/>
  <c r="E136" i="14"/>
  <c r="D136" i="14"/>
  <c r="G134" i="12"/>
  <c r="F134" i="12"/>
  <c r="E134" i="12"/>
  <c r="D134" i="12"/>
  <c r="K135" i="14"/>
  <c r="J135" i="14"/>
  <c r="I135" i="14"/>
  <c r="H135" i="14"/>
  <c r="G135" i="14"/>
  <c r="F135" i="14"/>
  <c r="E135" i="14"/>
  <c r="D135" i="14"/>
  <c r="G133" i="12"/>
  <c r="F133" i="12"/>
  <c r="E133" i="12"/>
  <c r="D133" i="12"/>
  <c r="K134" i="14"/>
  <c r="J134" i="14"/>
  <c r="I134" i="14"/>
  <c r="H134" i="14"/>
  <c r="G134" i="14"/>
  <c r="F134" i="14"/>
  <c r="E134" i="14"/>
  <c r="D134" i="14"/>
  <c r="G132" i="12"/>
  <c r="F132" i="12"/>
  <c r="E132" i="12"/>
  <c r="D132" i="12"/>
  <c r="K133" i="14"/>
  <c r="J133" i="14"/>
  <c r="I133" i="14"/>
  <c r="H133" i="14"/>
  <c r="G133" i="14"/>
  <c r="F133" i="14"/>
  <c r="E133" i="14"/>
  <c r="D133" i="14"/>
  <c r="G131" i="12"/>
  <c r="F131" i="12"/>
  <c r="E131" i="12"/>
  <c r="D131" i="12"/>
  <c r="K132" i="14"/>
  <c r="J132" i="14"/>
  <c r="I132" i="14"/>
  <c r="H132" i="14"/>
  <c r="G132" i="14"/>
  <c r="F132" i="14"/>
  <c r="E132" i="14"/>
  <c r="D132" i="14"/>
  <c r="G130" i="12"/>
  <c r="F130" i="12"/>
  <c r="E130" i="12"/>
  <c r="D130" i="12"/>
  <c r="K131" i="14"/>
  <c r="J131" i="14"/>
  <c r="I131" i="14"/>
  <c r="H131" i="14"/>
  <c r="G131" i="14"/>
  <c r="F131" i="14"/>
  <c r="E131" i="14"/>
  <c r="D131" i="14"/>
  <c r="G129" i="12"/>
  <c r="F129" i="12"/>
  <c r="E129" i="12"/>
  <c r="D129" i="12"/>
  <c r="K130" i="14"/>
  <c r="J130" i="14"/>
  <c r="I130" i="14"/>
  <c r="H130" i="14"/>
  <c r="G130" i="14"/>
  <c r="F130" i="14"/>
  <c r="E130" i="14"/>
  <c r="D130" i="14"/>
  <c r="G128" i="12"/>
  <c r="F128" i="12"/>
  <c r="E128" i="12"/>
  <c r="D128" i="12"/>
  <c r="K129" i="14"/>
  <c r="J129" i="14"/>
  <c r="I129" i="14"/>
  <c r="H129" i="14"/>
  <c r="G129" i="14"/>
  <c r="F129" i="14"/>
  <c r="E129" i="14"/>
  <c r="D129" i="14"/>
  <c r="G127" i="12"/>
  <c r="F127" i="12"/>
  <c r="E127" i="12"/>
  <c r="D127" i="12"/>
  <c r="K128" i="14"/>
  <c r="J128" i="14"/>
  <c r="I128" i="14"/>
  <c r="H128" i="14"/>
  <c r="G128" i="14"/>
  <c r="F128" i="14"/>
  <c r="E128" i="14"/>
  <c r="D128" i="14"/>
  <c r="G126" i="12"/>
  <c r="F126" i="12"/>
  <c r="E126" i="12"/>
  <c r="D126" i="12"/>
  <c r="K127" i="14"/>
  <c r="J127" i="14"/>
  <c r="I127" i="14"/>
  <c r="H127" i="14"/>
  <c r="G127" i="14"/>
  <c r="F127" i="14"/>
  <c r="E127" i="14"/>
  <c r="D127" i="14"/>
  <c r="G125" i="12"/>
  <c r="F125" i="12"/>
  <c r="E125" i="12"/>
  <c r="D125" i="12"/>
  <c r="K126" i="14"/>
  <c r="J126" i="14"/>
  <c r="I126" i="14"/>
  <c r="H126" i="14"/>
  <c r="G126" i="14"/>
  <c r="F126" i="14"/>
  <c r="E126" i="14"/>
  <c r="D126" i="14"/>
  <c r="G124" i="12"/>
  <c r="F124" i="12"/>
  <c r="E124" i="12"/>
  <c r="D124" i="12"/>
  <c r="K125" i="14"/>
  <c r="J125" i="14"/>
  <c r="I125" i="14"/>
  <c r="H125" i="14"/>
  <c r="G125" i="14"/>
  <c r="F125" i="14"/>
  <c r="E125" i="14"/>
  <c r="D125" i="14"/>
  <c r="G123" i="12"/>
  <c r="F123" i="12"/>
  <c r="E123" i="12"/>
  <c r="D123" i="12"/>
  <c r="K124" i="14"/>
  <c r="J124" i="14"/>
  <c r="I124" i="14"/>
  <c r="H124" i="14"/>
  <c r="G124" i="14"/>
  <c r="F124" i="14"/>
  <c r="E124" i="14"/>
  <c r="D124" i="14"/>
  <c r="G122" i="12"/>
  <c r="F122" i="12"/>
  <c r="E122" i="12"/>
  <c r="D122" i="12"/>
  <c r="K123" i="14"/>
  <c r="J123" i="14"/>
  <c r="I123" i="14"/>
  <c r="H123" i="14"/>
  <c r="G123" i="14"/>
  <c r="F123" i="14"/>
  <c r="E123" i="14"/>
  <c r="D123" i="14"/>
  <c r="G121" i="12"/>
  <c r="F121" i="12"/>
  <c r="E121" i="12"/>
  <c r="D121" i="12"/>
  <c r="K122" i="14"/>
  <c r="J122" i="14"/>
  <c r="I122" i="14"/>
  <c r="H122" i="14"/>
  <c r="G122" i="14"/>
  <c r="F122" i="14"/>
  <c r="E122" i="14"/>
  <c r="D122" i="14"/>
  <c r="G120" i="12"/>
  <c r="F120" i="12"/>
  <c r="E120" i="12"/>
  <c r="D120" i="12"/>
  <c r="K121" i="14"/>
  <c r="J121" i="14"/>
  <c r="I121" i="14"/>
  <c r="H121" i="14"/>
  <c r="G121" i="14"/>
  <c r="F121" i="14"/>
  <c r="E121" i="14"/>
  <c r="D121" i="14"/>
  <c r="G119" i="12"/>
  <c r="F119" i="12"/>
  <c r="E119" i="12"/>
  <c r="D119" i="12"/>
  <c r="K120" i="14"/>
  <c r="J120" i="14"/>
  <c r="I120" i="14"/>
  <c r="H120" i="14"/>
  <c r="G120" i="14"/>
  <c r="F120" i="14"/>
  <c r="E120" i="14"/>
  <c r="D120" i="14"/>
  <c r="G118" i="12"/>
  <c r="F118" i="12"/>
  <c r="E118" i="12"/>
  <c r="D118" i="12"/>
  <c r="K119" i="14"/>
  <c r="J119" i="14"/>
  <c r="I119" i="14"/>
  <c r="H119" i="14"/>
  <c r="G119" i="14"/>
  <c r="F119" i="14"/>
  <c r="E119" i="14"/>
  <c r="D119" i="14"/>
  <c r="G117" i="12"/>
  <c r="F117" i="12"/>
  <c r="E117" i="12"/>
  <c r="D117" i="12"/>
  <c r="K118" i="14"/>
  <c r="J118" i="14"/>
  <c r="I118" i="14"/>
  <c r="H118" i="14"/>
  <c r="G118" i="14"/>
  <c r="F118" i="14"/>
  <c r="E118" i="14"/>
  <c r="D118" i="14"/>
  <c r="G116" i="12"/>
  <c r="F116" i="12"/>
  <c r="E116" i="12"/>
  <c r="D116" i="12"/>
  <c r="K117" i="14"/>
  <c r="J117" i="14"/>
  <c r="I117" i="14"/>
  <c r="H117" i="14"/>
  <c r="G117" i="14"/>
  <c r="F117" i="14"/>
  <c r="E117" i="14"/>
  <c r="D117" i="14"/>
  <c r="G115" i="12"/>
  <c r="F115" i="12"/>
  <c r="E115" i="12"/>
  <c r="D115" i="12"/>
  <c r="K116" i="14"/>
  <c r="J116" i="14"/>
  <c r="I116" i="14"/>
  <c r="H116" i="14"/>
  <c r="G116" i="14"/>
  <c r="F116" i="14"/>
  <c r="E116" i="14"/>
  <c r="D116" i="14"/>
  <c r="G114" i="12"/>
  <c r="F114" i="12"/>
  <c r="E114" i="12"/>
  <c r="D114" i="12"/>
  <c r="K115" i="14"/>
  <c r="J115" i="14"/>
  <c r="I115" i="14"/>
  <c r="H115" i="14"/>
  <c r="G115" i="14"/>
  <c r="F115" i="14"/>
  <c r="E115" i="14"/>
  <c r="D115" i="14"/>
  <c r="G113" i="12"/>
  <c r="F113" i="12"/>
  <c r="E113" i="12"/>
  <c r="D113" i="12"/>
  <c r="K114" i="14"/>
  <c r="J114" i="14"/>
  <c r="I114" i="14"/>
  <c r="H114" i="14"/>
  <c r="G114" i="14"/>
  <c r="F114" i="14"/>
  <c r="E114" i="14"/>
  <c r="D114" i="14"/>
  <c r="G112" i="12"/>
  <c r="F112" i="12"/>
  <c r="E112" i="12"/>
  <c r="D112" i="12"/>
  <c r="K113" i="14"/>
  <c r="J113" i="14"/>
  <c r="I113" i="14"/>
  <c r="H113" i="14"/>
  <c r="G113" i="14"/>
  <c r="F113" i="14"/>
  <c r="E113" i="14"/>
  <c r="D113" i="14"/>
  <c r="G111" i="12"/>
  <c r="F111" i="12"/>
  <c r="E111" i="12"/>
  <c r="D111" i="12"/>
  <c r="K112" i="14"/>
  <c r="J112" i="14"/>
  <c r="I112" i="14"/>
  <c r="H112" i="14"/>
  <c r="G112" i="14"/>
  <c r="F112" i="14"/>
  <c r="E112" i="14"/>
  <c r="D112" i="14"/>
  <c r="G110" i="12"/>
  <c r="F110" i="12"/>
  <c r="E110" i="12"/>
  <c r="D110" i="12"/>
  <c r="K111" i="14"/>
  <c r="J111" i="14"/>
  <c r="I111" i="14"/>
  <c r="H111" i="14"/>
  <c r="G111" i="14"/>
  <c r="F111" i="14"/>
  <c r="E111" i="14"/>
  <c r="D111" i="14"/>
  <c r="G109" i="12"/>
  <c r="F109" i="12"/>
  <c r="E109" i="12"/>
  <c r="D109" i="12"/>
  <c r="K110" i="14"/>
  <c r="J110" i="14"/>
  <c r="I110" i="14"/>
  <c r="H110" i="14"/>
  <c r="G110" i="14"/>
  <c r="F110" i="14"/>
  <c r="E110" i="14"/>
  <c r="D110" i="14"/>
  <c r="G108" i="12"/>
  <c r="F108" i="12"/>
  <c r="E108" i="12"/>
  <c r="D108" i="12"/>
  <c r="K109" i="14"/>
  <c r="J109" i="14"/>
  <c r="I109" i="14"/>
  <c r="H109" i="14"/>
  <c r="G109" i="14"/>
  <c r="F109" i="14"/>
  <c r="E109" i="14"/>
  <c r="D109" i="14"/>
  <c r="G107" i="12"/>
  <c r="F107" i="12"/>
  <c r="E107" i="12"/>
  <c r="D107" i="12"/>
  <c r="K108" i="14"/>
  <c r="J108" i="14"/>
  <c r="I108" i="14"/>
  <c r="H108" i="14"/>
  <c r="G108" i="14"/>
  <c r="F108" i="14"/>
  <c r="E108" i="14"/>
  <c r="D108" i="14"/>
  <c r="G106" i="12"/>
  <c r="F106" i="12"/>
  <c r="E106" i="12"/>
  <c r="D106" i="12"/>
  <c r="K107" i="14"/>
  <c r="J107" i="14"/>
  <c r="I107" i="14"/>
  <c r="H107" i="14"/>
  <c r="G107" i="14"/>
  <c r="F107" i="14"/>
  <c r="E107" i="14"/>
  <c r="D107" i="14"/>
  <c r="G105" i="12"/>
  <c r="F105" i="12"/>
  <c r="E105" i="12"/>
  <c r="D105" i="12"/>
  <c r="K106" i="14"/>
  <c r="J106" i="14"/>
  <c r="I106" i="14"/>
  <c r="H106" i="14"/>
  <c r="G106" i="14"/>
  <c r="F106" i="14"/>
  <c r="E106" i="14"/>
  <c r="D106" i="14"/>
  <c r="G104" i="12"/>
  <c r="F104" i="12"/>
  <c r="E104" i="12"/>
  <c r="D104" i="12"/>
  <c r="K105" i="14"/>
  <c r="J105" i="14"/>
  <c r="I105" i="14"/>
  <c r="H105" i="14"/>
  <c r="G105" i="14"/>
  <c r="F105" i="14"/>
  <c r="E105" i="14"/>
  <c r="D105" i="14"/>
  <c r="G103" i="12"/>
  <c r="F103" i="12"/>
  <c r="E103" i="12"/>
  <c r="D103" i="12"/>
  <c r="K104" i="14"/>
  <c r="J104" i="14"/>
  <c r="I104" i="14"/>
  <c r="H104" i="14"/>
  <c r="G104" i="14"/>
  <c r="F104" i="14"/>
  <c r="E104" i="14"/>
  <c r="D104" i="14"/>
  <c r="G102" i="12"/>
  <c r="F102" i="12"/>
  <c r="E102" i="12"/>
  <c r="D102" i="12"/>
  <c r="K103" i="14"/>
  <c r="J103" i="14"/>
  <c r="I103" i="14"/>
  <c r="H103" i="14"/>
  <c r="G103" i="14"/>
  <c r="F103" i="14"/>
  <c r="E103" i="14"/>
  <c r="D103" i="14"/>
  <c r="G101" i="12"/>
  <c r="F101" i="12"/>
  <c r="E101" i="12"/>
  <c r="D101" i="12"/>
  <c r="K102" i="14"/>
  <c r="J102" i="14"/>
  <c r="I102" i="14"/>
  <c r="H102" i="14"/>
  <c r="G102" i="14"/>
  <c r="F102" i="14"/>
  <c r="E102" i="14"/>
  <c r="D102" i="14"/>
  <c r="G100" i="12"/>
  <c r="F100" i="12"/>
  <c r="E100" i="12"/>
  <c r="D100" i="12"/>
  <c r="K101" i="14"/>
  <c r="J101" i="14"/>
  <c r="I101" i="14"/>
  <c r="H101" i="14"/>
  <c r="G101" i="14"/>
  <c r="F101" i="14"/>
  <c r="E101" i="14"/>
  <c r="D101" i="14"/>
  <c r="G99" i="12"/>
  <c r="F99" i="12"/>
  <c r="E99" i="12"/>
  <c r="D99" i="12"/>
  <c r="K100" i="14"/>
  <c r="J100" i="14"/>
  <c r="I100" i="14"/>
  <c r="H100" i="14"/>
  <c r="G100" i="14"/>
  <c r="F100" i="14"/>
  <c r="E100" i="14"/>
  <c r="D100" i="14"/>
  <c r="G98" i="12"/>
  <c r="F98" i="12"/>
  <c r="E98" i="12"/>
  <c r="D98" i="12"/>
  <c r="K99" i="14"/>
  <c r="J99" i="14"/>
  <c r="I99" i="14"/>
  <c r="H99" i="14"/>
  <c r="G99" i="14"/>
  <c r="F99" i="14"/>
  <c r="E99" i="14"/>
  <c r="D99" i="14"/>
  <c r="G97" i="12"/>
  <c r="F97" i="12"/>
  <c r="E97" i="12"/>
  <c r="D97" i="12"/>
  <c r="K98" i="14"/>
  <c r="J98" i="14"/>
  <c r="I98" i="14"/>
  <c r="H98" i="14"/>
  <c r="G98" i="14"/>
  <c r="F98" i="14"/>
  <c r="E98" i="14"/>
  <c r="D98" i="14"/>
  <c r="G96" i="12"/>
  <c r="F96" i="12"/>
  <c r="E96" i="12"/>
  <c r="D96" i="12"/>
  <c r="K97" i="14"/>
  <c r="J97" i="14"/>
  <c r="I97" i="14"/>
  <c r="H97" i="14"/>
  <c r="G97" i="14"/>
  <c r="F97" i="14"/>
  <c r="E97" i="14"/>
  <c r="D97" i="14"/>
  <c r="G95" i="12"/>
  <c r="F95" i="12"/>
  <c r="E95" i="12"/>
  <c r="D95" i="12"/>
  <c r="K96" i="14"/>
  <c r="J96" i="14"/>
  <c r="I96" i="14"/>
  <c r="H96" i="14"/>
  <c r="G96" i="14"/>
  <c r="F96" i="14"/>
  <c r="E96" i="14"/>
  <c r="D96" i="14"/>
  <c r="G94" i="12"/>
  <c r="F94" i="12"/>
  <c r="E94" i="12"/>
  <c r="D94" i="12"/>
  <c r="K95" i="14"/>
  <c r="J95" i="14"/>
  <c r="I95" i="14"/>
  <c r="H95" i="14"/>
  <c r="G95" i="14"/>
  <c r="F95" i="14"/>
  <c r="E95" i="14"/>
  <c r="D95" i="14"/>
  <c r="G93" i="12"/>
  <c r="F93" i="12"/>
  <c r="E93" i="12"/>
  <c r="D93" i="12"/>
  <c r="K94" i="14"/>
  <c r="J94" i="14"/>
  <c r="I94" i="14"/>
  <c r="H94" i="14"/>
  <c r="G94" i="14"/>
  <c r="F94" i="14"/>
  <c r="E94" i="14"/>
  <c r="D94" i="14"/>
  <c r="G92" i="12"/>
  <c r="F92" i="12"/>
  <c r="E92" i="12"/>
  <c r="D92" i="12"/>
  <c r="K93" i="14"/>
  <c r="J93" i="14"/>
  <c r="I93" i="14"/>
  <c r="H93" i="14"/>
  <c r="G93" i="14"/>
  <c r="F93" i="14"/>
  <c r="E93" i="14"/>
  <c r="D93" i="14"/>
  <c r="G91" i="12"/>
  <c r="F91" i="12"/>
  <c r="E91" i="12"/>
  <c r="D91" i="12"/>
  <c r="K92" i="14"/>
  <c r="J92" i="14"/>
  <c r="I92" i="14"/>
  <c r="H92" i="14"/>
  <c r="G92" i="14"/>
  <c r="F92" i="14"/>
  <c r="E92" i="14"/>
  <c r="D92" i="14"/>
  <c r="G90" i="12"/>
  <c r="F90" i="12"/>
  <c r="E90" i="12"/>
  <c r="D90" i="12"/>
  <c r="K91" i="14"/>
  <c r="J91" i="14"/>
  <c r="I91" i="14"/>
  <c r="H91" i="14"/>
  <c r="G91" i="14"/>
  <c r="F91" i="14"/>
  <c r="E91" i="14"/>
  <c r="D91" i="14"/>
  <c r="G89" i="12"/>
  <c r="F89" i="12"/>
  <c r="E89" i="12"/>
  <c r="D89" i="12"/>
  <c r="K90" i="14"/>
  <c r="J90" i="14"/>
  <c r="I90" i="14"/>
  <c r="H90" i="14"/>
  <c r="G90" i="14"/>
  <c r="F90" i="14"/>
  <c r="E90" i="14"/>
  <c r="D90" i="14"/>
  <c r="G88" i="12"/>
  <c r="F88" i="12"/>
  <c r="E88" i="12"/>
  <c r="D88" i="12"/>
  <c r="K89" i="14"/>
  <c r="J89" i="14"/>
  <c r="I89" i="14"/>
  <c r="H89" i="14"/>
  <c r="G89" i="14"/>
  <c r="F89" i="14"/>
  <c r="E89" i="14"/>
  <c r="D89" i="14"/>
  <c r="G87" i="12"/>
  <c r="F87" i="12"/>
  <c r="E87" i="12"/>
  <c r="D87" i="12"/>
  <c r="K88" i="14"/>
  <c r="J88" i="14"/>
  <c r="I88" i="14"/>
  <c r="H88" i="14"/>
  <c r="G88" i="14"/>
  <c r="F88" i="14"/>
  <c r="E88" i="14"/>
  <c r="D88" i="14"/>
  <c r="G86" i="12"/>
  <c r="F86" i="12"/>
  <c r="E86" i="12"/>
  <c r="D86" i="12"/>
  <c r="K87" i="14"/>
  <c r="J87" i="14"/>
  <c r="I87" i="14"/>
  <c r="H87" i="14"/>
  <c r="G87" i="14"/>
  <c r="F87" i="14"/>
  <c r="E87" i="14"/>
  <c r="D87" i="14"/>
  <c r="G85" i="12"/>
  <c r="F85" i="12"/>
  <c r="E85" i="12"/>
  <c r="D85" i="12"/>
  <c r="K86" i="14"/>
  <c r="J86" i="14"/>
  <c r="I86" i="14"/>
  <c r="H86" i="14"/>
  <c r="G86" i="14"/>
  <c r="F86" i="14"/>
  <c r="E86" i="14"/>
  <c r="D86" i="14"/>
  <c r="G84" i="12"/>
  <c r="F84" i="12"/>
  <c r="E84" i="12"/>
  <c r="D84" i="12"/>
  <c r="K85" i="14"/>
  <c r="J85" i="14"/>
  <c r="I85" i="14"/>
  <c r="H85" i="14"/>
  <c r="G85" i="14"/>
  <c r="F85" i="14"/>
  <c r="E85" i="14"/>
  <c r="D85" i="14"/>
  <c r="G83" i="12"/>
  <c r="F83" i="12"/>
  <c r="E83" i="12"/>
  <c r="D83" i="12"/>
  <c r="K84" i="14"/>
  <c r="J84" i="14"/>
  <c r="I84" i="14"/>
  <c r="H84" i="14"/>
  <c r="G84" i="14"/>
  <c r="F84" i="14"/>
  <c r="E84" i="14"/>
  <c r="D84" i="14"/>
  <c r="G82" i="12"/>
  <c r="F82" i="12"/>
  <c r="E82" i="12"/>
  <c r="D82" i="12"/>
  <c r="K83" i="14"/>
  <c r="J83" i="14"/>
  <c r="I83" i="14"/>
  <c r="H83" i="14"/>
  <c r="G83" i="14"/>
  <c r="F83" i="14"/>
  <c r="E83" i="14"/>
  <c r="D83" i="14"/>
  <c r="G81" i="12"/>
  <c r="F81" i="12"/>
  <c r="E81" i="12"/>
  <c r="D81" i="12"/>
  <c r="K82" i="14"/>
  <c r="J82" i="14"/>
  <c r="I82" i="14"/>
  <c r="H82" i="14"/>
  <c r="G82" i="14"/>
  <c r="F82" i="14"/>
  <c r="E82" i="14"/>
  <c r="D82" i="14"/>
  <c r="G80" i="12"/>
  <c r="F80" i="12"/>
  <c r="E80" i="12"/>
  <c r="D80" i="12"/>
  <c r="K81" i="14"/>
  <c r="J81" i="14"/>
  <c r="I81" i="14"/>
  <c r="H81" i="14"/>
  <c r="G81" i="14"/>
  <c r="F81" i="14"/>
  <c r="E81" i="14"/>
  <c r="D81" i="14"/>
  <c r="G79" i="12"/>
  <c r="F79" i="12"/>
  <c r="E79" i="12"/>
  <c r="D79" i="12"/>
  <c r="K80" i="14"/>
  <c r="J80" i="14"/>
  <c r="I80" i="14"/>
  <c r="H80" i="14"/>
  <c r="G80" i="14"/>
  <c r="F80" i="14"/>
  <c r="E80" i="14"/>
  <c r="D80" i="14"/>
  <c r="G78" i="12"/>
  <c r="F78" i="12"/>
  <c r="E78" i="12"/>
  <c r="D78" i="12"/>
  <c r="K79" i="14"/>
  <c r="J79" i="14"/>
  <c r="I79" i="14"/>
  <c r="H79" i="14"/>
  <c r="G79" i="14"/>
  <c r="F79" i="14"/>
  <c r="E79" i="14"/>
  <c r="D79" i="14"/>
  <c r="G77" i="12"/>
  <c r="F77" i="12"/>
  <c r="E77" i="12"/>
  <c r="D77" i="12"/>
  <c r="K78" i="14"/>
  <c r="J78" i="14"/>
  <c r="I78" i="14"/>
  <c r="H78" i="14"/>
  <c r="G78" i="14"/>
  <c r="F78" i="14"/>
  <c r="E78" i="14"/>
  <c r="D78" i="14"/>
  <c r="G76" i="12"/>
  <c r="F76" i="12"/>
  <c r="E76" i="12"/>
  <c r="D76" i="12"/>
  <c r="K77" i="14"/>
  <c r="J77" i="14"/>
  <c r="I77" i="14"/>
  <c r="H77" i="14"/>
  <c r="G77" i="14"/>
  <c r="F77" i="14"/>
  <c r="E77" i="14"/>
  <c r="D77" i="14"/>
  <c r="G75" i="12"/>
  <c r="F75" i="12"/>
  <c r="E75" i="12"/>
  <c r="D75" i="12"/>
  <c r="K76" i="14"/>
  <c r="J76" i="14"/>
  <c r="I76" i="14"/>
  <c r="H76" i="14"/>
  <c r="G76" i="14"/>
  <c r="F76" i="14"/>
  <c r="E76" i="14"/>
  <c r="D76" i="14"/>
  <c r="G74" i="12"/>
  <c r="F74" i="12"/>
  <c r="E74" i="12"/>
  <c r="D74" i="12"/>
  <c r="K75" i="14"/>
  <c r="J75" i="14"/>
  <c r="I75" i="14"/>
  <c r="H75" i="14"/>
  <c r="G75" i="14"/>
  <c r="F75" i="14"/>
  <c r="E75" i="14"/>
  <c r="D75" i="14"/>
  <c r="G73" i="12"/>
  <c r="F73" i="12"/>
  <c r="E73" i="12"/>
  <c r="D73" i="12"/>
  <c r="K74" i="14"/>
  <c r="J74" i="14"/>
  <c r="I74" i="14"/>
  <c r="H74" i="14"/>
  <c r="G74" i="14"/>
  <c r="F74" i="14"/>
  <c r="E74" i="14"/>
  <c r="D74" i="14"/>
  <c r="G72" i="12"/>
  <c r="F72" i="12"/>
  <c r="E72" i="12"/>
  <c r="D72" i="12"/>
  <c r="K73" i="14"/>
  <c r="J73" i="14"/>
  <c r="I73" i="14"/>
  <c r="H73" i="14"/>
  <c r="G73" i="14"/>
  <c r="F73" i="14"/>
  <c r="E73" i="14"/>
  <c r="D73" i="14"/>
  <c r="G71" i="12"/>
  <c r="F71" i="12"/>
  <c r="E71" i="12"/>
  <c r="D71" i="12"/>
  <c r="K72" i="14"/>
  <c r="J72" i="14"/>
  <c r="I72" i="14"/>
  <c r="H72" i="14"/>
  <c r="G72" i="14"/>
  <c r="F72" i="14"/>
  <c r="E72" i="14"/>
  <c r="D72" i="14"/>
  <c r="G70" i="12"/>
  <c r="F70" i="12"/>
  <c r="E70" i="12"/>
  <c r="D70" i="12"/>
  <c r="K71" i="14"/>
  <c r="J71" i="14"/>
  <c r="I71" i="14"/>
  <c r="H71" i="14"/>
  <c r="G71" i="14"/>
  <c r="F71" i="14"/>
  <c r="E71" i="14"/>
  <c r="D71" i="14"/>
  <c r="G69" i="12"/>
  <c r="F69" i="12"/>
  <c r="E69" i="12"/>
  <c r="D69" i="12"/>
  <c r="K70" i="14"/>
  <c r="J70" i="14"/>
  <c r="I70" i="14"/>
  <c r="H70" i="14"/>
  <c r="G70" i="14"/>
  <c r="F70" i="14"/>
  <c r="E70" i="14"/>
  <c r="D70" i="14"/>
  <c r="G68" i="12"/>
  <c r="F68" i="12"/>
  <c r="E68" i="12"/>
  <c r="D68" i="12"/>
  <c r="K69" i="14"/>
  <c r="J69" i="14"/>
  <c r="I69" i="14"/>
  <c r="H69" i="14"/>
  <c r="G69" i="14"/>
  <c r="F69" i="14"/>
  <c r="E69" i="14"/>
  <c r="D69" i="14"/>
  <c r="G67" i="12"/>
  <c r="F67" i="12"/>
  <c r="E67" i="12"/>
  <c r="D67" i="12"/>
  <c r="K68" i="14"/>
  <c r="J68" i="14"/>
  <c r="I68" i="14"/>
  <c r="H68" i="14"/>
  <c r="G68" i="14"/>
  <c r="F68" i="14"/>
  <c r="E68" i="14"/>
  <c r="D68" i="14"/>
  <c r="G66" i="12"/>
  <c r="F66" i="12"/>
  <c r="E66" i="12"/>
  <c r="D66" i="12"/>
  <c r="K67" i="14"/>
  <c r="J67" i="14"/>
  <c r="I67" i="14"/>
  <c r="H67" i="14"/>
  <c r="G67" i="14"/>
  <c r="F67" i="14"/>
  <c r="E67" i="14"/>
  <c r="D67" i="14"/>
  <c r="G65" i="12"/>
  <c r="F65" i="12"/>
  <c r="E65" i="12"/>
  <c r="D65" i="12"/>
  <c r="K66" i="14"/>
  <c r="J66" i="14"/>
  <c r="I66" i="14"/>
  <c r="H66" i="14"/>
  <c r="G66" i="14"/>
  <c r="F66" i="14"/>
  <c r="E66" i="14"/>
  <c r="D66" i="14"/>
  <c r="G64" i="12"/>
  <c r="F64" i="12"/>
  <c r="E64" i="12"/>
  <c r="D64" i="12"/>
  <c r="K65" i="14"/>
  <c r="J65" i="14"/>
  <c r="I65" i="14"/>
  <c r="H65" i="14"/>
  <c r="G65" i="14"/>
  <c r="F65" i="14"/>
  <c r="E65" i="14"/>
  <c r="D65" i="14"/>
  <c r="G63" i="12"/>
  <c r="F63" i="12"/>
  <c r="E63" i="12"/>
  <c r="D63" i="12"/>
  <c r="K64" i="14"/>
  <c r="J64" i="14"/>
  <c r="I64" i="14"/>
  <c r="H64" i="14"/>
  <c r="G64" i="14"/>
  <c r="F64" i="14"/>
  <c r="E64" i="14"/>
  <c r="D64" i="14"/>
  <c r="G62" i="12"/>
  <c r="F62" i="12"/>
  <c r="E62" i="12"/>
  <c r="D62" i="12"/>
  <c r="K63" i="14"/>
  <c r="J63" i="14"/>
  <c r="I63" i="14"/>
  <c r="H63" i="14"/>
  <c r="G63" i="14"/>
  <c r="F63" i="14"/>
  <c r="E63" i="14"/>
  <c r="D63" i="14"/>
  <c r="G61" i="12"/>
  <c r="F61" i="12"/>
  <c r="E61" i="12"/>
  <c r="D61" i="12"/>
  <c r="K62" i="14"/>
  <c r="J62" i="14"/>
  <c r="I62" i="14"/>
  <c r="H62" i="14"/>
  <c r="G62" i="14"/>
  <c r="F62" i="14"/>
  <c r="E62" i="14"/>
  <c r="D62" i="14"/>
  <c r="G60" i="12"/>
  <c r="F60" i="12"/>
  <c r="E60" i="12"/>
  <c r="D60" i="12"/>
  <c r="K61" i="14"/>
  <c r="J61" i="14"/>
  <c r="I61" i="14"/>
  <c r="H61" i="14"/>
  <c r="G61" i="14"/>
  <c r="F61" i="14"/>
  <c r="E61" i="14"/>
  <c r="D61" i="14"/>
  <c r="G59" i="12"/>
  <c r="F59" i="12"/>
  <c r="E59" i="12"/>
  <c r="D59" i="12"/>
  <c r="K60" i="14"/>
  <c r="J60" i="14"/>
  <c r="I60" i="14"/>
  <c r="H60" i="14"/>
  <c r="G60" i="14"/>
  <c r="F60" i="14"/>
  <c r="E60" i="14"/>
  <c r="D60" i="14"/>
  <c r="G58" i="12"/>
  <c r="F58" i="12"/>
  <c r="E58" i="12"/>
  <c r="D58" i="12"/>
  <c r="K59" i="14"/>
  <c r="J59" i="14"/>
  <c r="I59" i="14"/>
  <c r="H59" i="14"/>
  <c r="G59" i="14"/>
  <c r="F59" i="14"/>
  <c r="E59" i="14"/>
  <c r="D59" i="14"/>
  <c r="G57" i="12"/>
  <c r="F57" i="12"/>
  <c r="E57" i="12"/>
  <c r="D57" i="12"/>
  <c r="K58" i="14"/>
  <c r="J58" i="14"/>
  <c r="I58" i="14"/>
  <c r="H58" i="14"/>
  <c r="G58" i="14"/>
  <c r="F58" i="14"/>
  <c r="E58" i="14"/>
  <c r="D58" i="14"/>
  <c r="G56" i="12"/>
  <c r="F56" i="12"/>
  <c r="E56" i="12"/>
  <c r="D56" i="12"/>
  <c r="K57" i="14"/>
  <c r="J57" i="14"/>
  <c r="I57" i="14"/>
  <c r="H57" i="14"/>
  <c r="G57" i="14"/>
  <c r="F57" i="14"/>
  <c r="E57" i="14"/>
  <c r="D57" i="14"/>
  <c r="G55" i="12"/>
  <c r="F55" i="12"/>
  <c r="E55" i="12"/>
  <c r="D55" i="12"/>
  <c r="K56" i="14"/>
  <c r="J56" i="14"/>
  <c r="I56" i="14"/>
  <c r="H56" i="14"/>
  <c r="G56" i="14"/>
  <c r="F56" i="14"/>
  <c r="E56" i="14"/>
  <c r="D56" i="14"/>
  <c r="G54" i="12"/>
  <c r="F54" i="12"/>
  <c r="E54" i="12"/>
  <c r="D54" i="12"/>
  <c r="K55" i="14"/>
  <c r="J55" i="14"/>
  <c r="I55" i="14"/>
  <c r="H55" i="14"/>
  <c r="G55" i="14"/>
  <c r="F55" i="14"/>
  <c r="E55" i="14"/>
  <c r="D55" i="14"/>
  <c r="G53" i="12"/>
  <c r="F53" i="12"/>
  <c r="E53" i="12"/>
  <c r="D53" i="12"/>
  <c r="K54" i="14"/>
  <c r="J54" i="14"/>
  <c r="I54" i="14"/>
  <c r="H54" i="14"/>
  <c r="G54" i="14"/>
  <c r="F54" i="14"/>
  <c r="E54" i="14"/>
  <c r="D54" i="14"/>
  <c r="G52" i="12"/>
  <c r="F52" i="12"/>
  <c r="E52" i="12"/>
  <c r="D52" i="12"/>
  <c r="K53" i="14"/>
  <c r="J53" i="14"/>
  <c r="I53" i="14"/>
  <c r="H53" i="14"/>
  <c r="G53" i="14"/>
  <c r="F53" i="14"/>
  <c r="E53" i="14"/>
  <c r="D53" i="14"/>
  <c r="G51" i="12"/>
  <c r="F51" i="12"/>
  <c r="E51" i="12"/>
  <c r="D51" i="12"/>
  <c r="K52" i="14"/>
  <c r="J52" i="14"/>
  <c r="I52" i="14"/>
  <c r="H52" i="14"/>
  <c r="G52" i="14"/>
  <c r="F52" i="14"/>
  <c r="E52" i="14"/>
  <c r="D52" i="14"/>
  <c r="G50" i="12"/>
  <c r="F50" i="12"/>
  <c r="E50" i="12"/>
  <c r="D50" i="12"/>
  <c r="K51" i="14"/>
  <c r="J51" i="14"/>
  <c r="I51" i="14"/>
  <c r="H51" i="14"/>
  <c r="G51" i="14"/>
  <c r="F51" i="14"/>
  <c r="E51" i="14"/>
  <c r="D51" i="14"/>
  <c r="G49" i="12"/>
  <c r="F49" i="12"/>
  <c r="E49" i="12"/>
  <c r="D49" i="12"/>
  <c r="K50" i="14"/>
  <c r="J50" i="14"/>
  <c r="I50" i="14"/>
  <c r="H50" i="14"/>
  <c r="G50" i="14"/>
  <c r="F50" i="14"/>
  <c r="E50" i="14"/>
  <c r="D50" i="14"/>
  <c r="G48" i="12"/>
  <c r="F48" i="12"/>
  <c r="E48" i="12"/>
  <c r="D48" i="12"/>
  <c r="K49" i="14"/>
  <c r="J49" i="14"/>
  <c r="I49" i="14"/>
  <c r="H49" i="14"/>
  <c r="G49" i="14"/>
  <c r="F49" i="14"/>
  <c r="E49" i="14"/>
  <c r="D49" i="14"/>
  <c r="G47" i="12"/>
  <c r="F47" i="12"/>
  <c r="E47" i="12"/>
  <c r="D47" i="12"/>
  <c r="K48" i="14"/>
  <c r="J48" i="14"/>
  <c r="I48" i="14"/>
  <c r="H48" i="14"/>
  <c r="G48" i="14"/>
  <c r="F48" i="14"/>
  <c r="E48" i="14"/>
  <c r="D48" i="14"/>
  <c r="G46" i="12"/>
  <c r="F46" i="12"/>
  <c r="E46" i="12"/>
  <c r="D46" i="12"/>
  <c r="K47" i="14"/>
  <c r="J47" i="14"/>
  <c r="I47" i="14"/>
  <c r="H47" i="14"/>
  <c r="G47" i="14"/>
  <c r="F47" i="14"/>
  <c r="E47" i="14"/>
  <c r="D47" i="14"/>
  <c r="G45" i="12"/>
  <c r="F45" i="12"/>
  <c r="E45" i="12"/>
  <c r="D45" i="12"/>
  <c r="K46" i="14"/>
  <c r="J46" i="14"/>
  <c r="I46" i="14"/>
  <c r="H46" i="14"/>
  <c r="G46" i="14"/>
  <c r="F46" i="14"/>
  <c r="E46" i="14"/>
  <c r="D46" i="14"/>
  <c r="G44" i="12"/>
  <c r="F44" i="12"/>
  <c r="E44" i="12"/>
  <c r="D44" i="12"/>
  <c r="K45" i="14"/>
  <c r="J45" i="14"/>
  <c r="I45" i="14"/>
  <c r="H45" i="14"/>
  <c r="G45" i="14"/>
  <c r="F45" i="14"/>
  <c r="E45" i="14"/>
  <c r="D45" i="14"/>
  <c r="G43" i="12"/>
  <c r="F43" i="12"/>
  <c r="E43" i="12"/>
  <c r="D43" i="12"/>
  <c r="K44" i="14"/>
  <c r="J44" i="14"/>
  <c r="I44" i="14"/>
  <c r="H44" i="14"/>
  <c r="G44" i="14"/>
  <c r="F44" i="14"/>
  <c r="E44" i="14"/>
  <c r="D44" i="14"/>
  <c r="G42" i="12"/>
  <c r="F42" i="12"/>
  <c r="E42" i="12"/>
  <c r="D42" i="12"/>
  <c r="K43" i="14"/>
  <c r="J43" i="14"/>
  <c r="I43" i="14"/>
  <c r="H43" i="14"/>
  <c r="G43" i="14"/>
  <c r="F43" i="14"/>
  <c r="E43" i="14"/>
  <c r="D43" i="14"/>
  <c r="G41" i="12"/>
  <c r="F41" i="12"/>
  <c r="E41" i="12"/>
  <c r="D41" i="12"/>
  <c r="K42" i="14"/>
  <c r="J42" i="14"/>
  <c r="I42" i="14"/>
  <c r="H42" i="14"/>
  <c r="G42" i="14"/>
  <c r="F42" i="14"/>
  <c r="E42" i="14"/>
  <c r="D42" i="14"/>
  <c r="G40" i="12"/>
  <c r="F40" i="12"/>
  <c r="E40" i="12"/>
  <c r="D40" i="12"/>
  <c r="K41" i="14"/>
  <c r="J41" i="14"/>
  <c r="I41" i="14"/>
  <c r="H41" i="14"/>
  <c r="G41" i="14"/>
  <c r="F41" i="14"/>
  <c r="E41" i="14"/>
  <c r="D41" i="14"/>
  <c r="G39" i="12"/>
  <c r="F39" i="12"/>
  <c r="E39" i="12"/>
  <c r="D39" i="12"/>
  <c r="K40" i="14"/>
  <c r="J40" i="14"/>
  <c r="I40" i="14"/>
  <c r="H40" i="14"/>
  <c r="G40" i="14"/>
  <c r="F40" i="14"/>
  <c r="E40" i="14"/>
  <c r="D40" i="14"/>
  <c r="G38" i="12"/>
  <c r="F38" i="12"/>
  <c r="E38" i="12"/>
  <c r="D38" i="12"/>
  <c r="K39" i="14"/>
  <c r="J39" i="14"/>
  <c r="I39" i="14"/>
  <c r="H39" i="14"/>
  <c r="G39" i="14"/>
  <c r="F39" i="14"/>
  <c r="E39" i="14"/>
  <c r="D39" i="14"/>
  <c r="G37" i="12"/>
  <c r="F37" i="12"/>
  <c r="E37" i="12"/>
  <c r="D37" i="12"/>
  <c r="K38" i="14"/>
  <c r="J38" i="14"/>
  <c r="I38" i="14"/>
  <c r="H38" i="14"/>
  <c r="G38" i="14"/>
  <c r="F38" i="14"/>
  <c r="E38" i="14"/>
  <c r="D38" i="14"/>
  <c r="G36" i="12"/>
  <c r="F36" i="12"/>
  <c r="E36" i="12"/>
  <c r="D36" i="12"/>
  <c r="K37" i="14"/>
  <c r="J37" i="14"/>
  <c r="I37" i="14"/>
  <c r="H37" i="14"/>
  <c r="G37" i="14"/>
  <c r="F37" i="14"/>
  <c r="E37" i="14"/>
  <c r="D37" i="14"/>
  <c r="G35" i="12"/>
  <c r="F35" i="12"/>
  <c r="E35" i="12"/>
  <c r="D35" i="12"/>
  <c r="K36" i="14"/>
  <c r="J36" i="14"/>
  <c r="I36" i="14"/>
  <c r="H36" i="14"/>
  <c r="G36" i="14"/>
  <c r="F36" i="14"/>
  <c r="E36" i="14"/>
  <c r="D36" i="14"/>
  <c r="G34" i="12"/>
  <c r="F34" i="12"/>
  <c r="E34" i="12"/>
  <c r="D34" i="12"/>
  <c r="K35" i="14"/>
  <c r="J35" i="14"/>
  <c r="I35" i="14"/>
  <c r="H35" i="14"/>
  <c r="G35" i="14"/>
  <c r="F35" i="14"/>
  <c r="E35" i="14"/>
  <c r="D35" i="14"/>
  <c r="G33" i="12"/>
  <c r="F33" i="12"/>
  <c r="E33" i="12"/>
  <c r="D33" i="12"/>
  <c r="K34" i="14"/>
  <c r="J34" i="14"/>
  <c r="I34" i="14"/>
  <c r="H34" i="14"/>
  <c r="G34" i="14"/>
  <c r="F34" i="14"/>
  <c r="E34" i="14"/>
  <c r="D34" i="14"/>
  <c r="G32" i="12"/>
  <c r="F32" i="12"/>
  <c r="E32" i="12"/>
  <c r="D32" i="12"/>
  <c r="K33" i="14"/>
  <c r="J33" i="14"/>
  <c r="I33" i="14"/>
  <c r="H33" i="14"/>
  <c r="G33" i="14"/>
  <c r="F33" i="14"/>
  <c r="E33" i="14"/>
  <c r="D33" i="14"/>
  <c r="G31" i="12"/>
  <c r="F31" i="12"/>
  <c r="E31" i="12"/>
  <c r="D31" i="12"/>
  <c r="K32" i="14"/>
  <c r="J32" i="14"/>
  <c r="I32" i="14"/>
  <c r="H32" i="14"/>
  <c r="G32" i="14"/>
  <c r="F32" i="14"/>
  <c r="E32" i="14"/>
  <c r="D32" i="14"/>
  <c r="G30" i="12"/>
  <c r="F30" i="12"/>
  <c r="E30" i="12"/>
  <c r="D30" i="12"/>
  <c r="K31" i="14"/>
  <c r="J31" i="14"/>
  <c r="I31" i="14"/>
  <c r="H31" i="14"/>
  <c r="G31" i="14"/>
  <c r="F31" i="14"/>
  <c r="E31" i="14"/>
  <c r="D31" i="14"/>
  <c r="G29" i="12"/>
  <c r="F29" i="12"/>
  <c r="E29" i="12"/>
  <c r="D29" i="12"/>
  <c r="K30" i="14"/>
  <c r="J30" i="14"/>
  <c r="I30" i="14"/>
  <c r="H30" i="14"/>
  <c r="G30" i="14"/>
  <c r="F30" i="14"/>
  <c r="E30" i="14"/>
  <c r="D30" i="14"/>
  <c r="G28" i="12"/>
  <c r="F28" i="12"/>
  <c r="E28" i="12"/>
  <c r="D28" i="12"/>
  <c r="K29" i="14"/>
  <c r="J29" i="14"/>
  <c r="I29" i="14"/>
  <c r="H29" i="14"/>
  <c r="G29" i="14"/>
  <c r="F29" i="14"/>
  <c r="E29" i="14"/>
  <c r="D29" i="14"/>
  <c r="G27" i="12"/>
  <c r="F27" i="12"/>
  <c r="E27" i="12"/>
  <c r="D27" i="12"/>
  <c r="K28" i="14"/>
  <c r="J28" i="14"/>
  <c r="I28" i="14"/>
  <c r="H28" i="14"/>
  <c r="G28" i="14"/>
  <c r="F28" i="14"/>
  <c r="E28" i="14"/>
  <c r="D28" i="14"/>
  <c r="G26" i="12"/>
  <c r="F26" i="12"/>
  <c r="E26" i="12"/>
  <c r="D26" i="12"/>
  <c r="K27" i="14"/>
  <c r="J27" i="14"/>
  <c r="I27" i="14"/>
  <c r="H27" i="14"/>
  <c r="G27" i="14"/>
  <c r="F27" i="14"/>
  <c r="E27" i="14"/>
  <c r="D27" i="14"/>
  <c r="G25" i="12"/>
  <c r="F25" i="12"/>
  <c r="E25" i="12"/>
  <c r="D25" i="12"/>
  <c r="K26" i="14"/>
  <c r="J26" i="14"/>
  <c r="I26" i="14"/>
  <c r="H26" i="14"/>
  <c r="G26" i="14"/>
  <c r="F26" i="14"/>
  <c r="E26" i="14"/>
  <c r="D26" i="14"/>
  <c r="G24" i="12"/>
  <c r="F24" i="12"/>
  <c r="E24" i="12"/>
  <c r="D24" i="12"/>
  <c r="K25" i="14"/>
  <c r="J25" i="14"/>
  <c r="I25" i="14"/>
  <c r="H25" i="14"/>
  <c r="G25" i="14"/>
  <c r="F25" i="14"/>
  <c r="E25" i="14"/>
  <c r="D25" i="14"/>
  <c r="G23" i="12"/>
  <c r="F23" i="12"/>
  <c r="E23" i="12"/>
  <c r="D23" i="12"/>
  <c r="K24" i="14"/>
  <c r="J24" i="14"/>
  <c r="I24" i="14"/>
  <c r="H24" i="14"/>
  <c r="G24" i="14"/>
  <c r="F24" i="14"/>
  <c r="E24" i="14"/>
  <c r="D24" i="14"/>
  <c r="G22" i="12"/>
  <c r="F22" i="12"/>
  <c r="E22" i="12"/>
  <c r="D22" i="12"/>
  <c r="K23" i="14"/>
  <c r="J23" i="14"/>
  <c r="I23" i="14"/>
  <c r="H23" i="14"/>
  <c r="G23" i="14"/>
  <c r="F23" i="14"/>
  <c r="E23" i="14"/>
  <c r="D23" i="14"/>
  <c r="G21" i="12"/>
  <c r="F21" i="12"/>
  <c r="E21" i="12"/>
  <c r="D21" i="12"/>
  <c r="K22" i="14"/>
  <c r="J22" i="14"/>
  <c r="I22" i="14"/>
  <c r="H22" i="14"/>
  <c r="G22" i="14"/>
  <c r="F22" i="14"/>
  <c r="E22" i="14"/>
  <c r="D22" i="14"/>
  <c r="G20" i="12"/>
  <c r="F20" i="12"/>
  <c r="E20" i="12"/>
  <c r="D20" i="12"/>
  <c r="K21" i="14"/>
  <c r="J21" i="14"/>
  <c r="I21" i="14"/>
  <c r="H21" i="14"/>
  <c r="G21" i="14"/>
  <c r="F21" i="14"/>
  <c r="E21" i="14"/>
  <c r="D21" i="14"/>
  <c r="G19" i="12"/>
  <c r="F19" i="12"/>
  <c r="E19" i="12"/>
  <c r="D19" i="12"/>
  <c r="K20" i="14"/>
  <c r="J20" i="14"/>
  <c r="I20" i="14"/>
  <c r="H20" i="14"/>
  <c r="G20" i="14"/>
  <c r="F20" i="14"/>
  <c r="E20" i="14"/>
  <c r="D20" i="14"/>
  <c r="G18" i="12"/>
  <c r="F18" i="12"/>
  <c r="E18" i="12"/>
  <c r="D18" i="12"/>
  <c r="K19" i="14"/>
  <c r="J19" i="14"/>
  <c r="I19" i="14"/>
  <c r="H19" i="14"/>
  <c r="G19" i="14"/>
  <c r="F19" i="14"/>
  <c r="E19" i="14"/>
  <c r="D19" i="14"/>
  <c r="G17" i="12"/>
  <c r="F17" i="12"/>
  <c r="E17" i="12"/>
  <c r="D17" i="12"/>
  <c r="K18" i="14"/>
  <c r="J18" i="14"/>
  <c r="I18" i="14"/>
  <c r="H18" i="14"/>
  <c r="G18" i="14"/>
  <c r="F18" i="14"/>
  <c r="E18" i="14"/>
  <c r="D18" i="14"/>
  <c r="G16" i="12"/>
  <c r="F16" i="12"/>
  <c r="E16" i="12"/>
  <c r="D16" i="12"/>
  <c r="K17" i="14"/>
  <c r="J17" i="14"/>
  <c r="I17" i="14"/>
  <c r="H17" i="14"/>
  <c r="G17" i="14"/>
  <c r="F17" i="14"/>
  <c r="E17" i="14"/>
  <c r="D17" i="14"/>
  <c r="G15" i="12"/>
  <c r="F15" i="12"/>
  <c r="E15" i="12"/>
  <c r="D15" i="12"/>
  <c r="K16" i="14"/>
  <c r="J16" i="14"/>
  <c r="I16" i="14"/>
  <c r="H16" i="14"/>
  <c r="G16" i="14"/>
  <c r="F16" i="14"/>
  <c r="E16" i="14"/>
  <c r="D16" i="14"/>
  <c r="G14" i="12"/>
  <c r="F14" i="12"/>
  <c r="D14" i="12"/>
  <c r="K15" i="14"/>
  <c r="J15" i="14"/>
  <c r="I15" i="14"/>
  <c r="H15" i="14"/>
  <c r="G15" i="14"/>
  <c r="F15" i="14"/>
  <c r="E15" i="14"/>
  <c r="D15" i="14"/>
  <c r="D17" i="10" l="1" a="1"/>
  <c r="D17" i="10" s="1"/>
  <c r="C16" i="14" s="1"/>
  <c r="C15" i="12"/>
  <c r="C19" i="12"/>
  <c r="D21" i="10" a="1"/>
  <c r="D21" i="10" s="1"/>
  <c r="C20" i="14" s="1"/>
  <c r="D25" i="10" a="1"/>
  <c r="D25" i="10" s="1"/>
  <c r="C24" i="14" s="1"/>
  <c r="C23" i="12"/>
  <c r="C27" i="12"/>
  <c r="D29" i="10" a="1"/>
  <c r="D29" i="10" s="1"/>
  <c r="C28" i="14" s="1"/>
  <c r="D33" i="10" a="1"/>
  <c r="D33" i="10" s="1"/>
  <c r="C32" i="14" s="1"/>
  <c r="C31" i="12"/>
  <c r="C35" i="12"/>
  <c r="D37" i="10" a="1"/>
  <c r="D37" i="10" s="1"/>
  <c r="C36" i="14" s="1"/>
  <c r="D41" i="10" a="1"/>
  <c r="D41" i="10" s="1"/>
  <c r="C40" i="14" s="1"/>
  <c r="C39" i="12"/>
  <c r="C43" i="12"/>
  <c r="D45" i="10" a="1"/>
  <c r="D45" i="10" s="1"/>
  <c r="C44" i="14" s="1"/>
  <c r="D49" i="10" a="1"/>
  <c r="D49" i="10" s="1"/>
  <c r="C48" i="14" s="1"/>
  <c r="C47" i="12"/>
  <c r="C51" i="12"/>
  <c r="D53" i="10" a="1"/>
  <c r="D53" i="10" s="1"/>
  <c r="C52" i="14" s="1"/>
  <c r="D57" i="10" a="1"/>
  <c r="D57" i="10" s="1"/>
  <c r="C56" i="14" s="1"/>
  <c r="C55" i="12"/>
  <c r="C59" i="12"/>
  <c r="D61" i="10" a="1"/>
  <c r="D61" i="10" s="1"/>
  <c r="C60" i="14" s="1"/>
  <c r="D65" i="10" a="1"/>
  <c r="D65" i="10" s="1"/>
  <c r="C64" i="14" s="1"/>
  <c r="C63" i="12"/>
  <c r="C67" i="12"/>
  <c r="D69" i="10" a="1"/>
  <c r="D69" i="10" s="1"/>
  <c r="C68" i="14" s="1"/>
  <c r="D73" i="10" a="1"/>
  <c r="D73" i="10" s="1"/>
  <c r="C72" i="14" s="1"/>
  <c r="C71" i="12"/>
  <c r="C75" i="12"/>
  <c r="D77" i="10" a="1"/>
  <c r="D77" i="10" s="1"/>
  <c r="C76" i="14" s="1"/>
  <c r="D81" i="10" a="1"/>
  <c r="D81" i="10" s="1"/>
  <c r="C80" i="14" s="1"/>
  <c r="C79" i="12"/>
  <c r="C83" i="12"/>
  <c r="D85" i="10" a="1"/>
  <c r="D85" i="10" s="1"/>
  <c r="C84" i="14" s="1"/>
  <c r="D89" i="10" a="1"/>
  <c r="D89" i="10" s="1"/>
  <c r="C88" i="14" s="1"/>
  <c r="C87" i="12"/>
  <c r="C91" i="12"/>
  <c r="D93" i="10" a="1"/>
  <c r="D93" i="10" s="1"/>
  <c r="C92" i="14" s="1"/>
  <c r="D97" i="10" a="1"/>
  <c r="D97" i="10" s="1"/>
  <c r="C96" i="14" s="1"/>
  <c r="C95" i="12"/>
  <c r="C99" i="12"/>
  <c r="D101" i="10" a="1"/>
  <c r="D101" i="10" s="1"/>
  <c r="C100" i="14" s="1"/>
  <c r="C103" i="12"/>
  <c r="D105" i="10" a="1"/>
  <c r="D105" i="10" s="1"/>
  <c r="C104" i="14" s="1"/>
  <c r="C107" i="12"/>
  <c r="D109" i="10" a="1"/>
  <c r="D109" i="10" s="1"/>
  <c r="C108" i="14" s="1"/>
  <c r="D113" i="10" a="1"/>
  <c r="D113" i="10" s="1"/>
  <c r="C112" i="14" s="1"/>
  <c r="C111" i="12"/>
  <c r="C115" i="12"/>
  <c r="D117" i="10" a="1"/>
  <c r="D117" i="10" s="1"/>
  <c r="C116" i="14" s="1"/>
  <c r="D121" i="10" a="1"/>
  <c r="D121" i="10" s="1"/>
  <c r="C120" i="14" s="1"/>
  <c r="C119" i="12"/>
  <c r="C123" i="12"/>
  <c r="D125" i="10" a="1"/>
  <c r="D125" i="10" s="1"/>
  <c r="C124" i="14" s="1"/>
  <c r="D129" i="10" a="1"/>
  <c r="D129" i="10" s="1"/>
  <c r="C128" i="14" s="1"/>
  <c r="C127" i="12"/>
  <c r="C131" i="12"/>
  <c r="D133" i="10" a="1"/>
  <c r="D133" i="10" s="1"/>
  <c r="C132" i="14" s="1"/>
  <c r="D137" i="10" a="1"/>
  <c r="D137" i="10" s="1"/>
  <c r="C136" i="14" s="1"/>
  <c r="C135" i="12"/>
  <c r="C139" i="12"/>
  <c r="D141" i="10" a="1"/>
  <c r="D141" i="10" s="1"/>
  <c r="C140" i="14" s="1"/>
  <c r="C143" i="12"/>
  <c r="D145" i="10" a="1"/>
  <c r="D145" i="10" s="1"/>
  <c r="C144" i="14" s="1"/>
  <c r="C147" i="12"/>
  <c r="D149" i="10" a="1"/>
  <c r="D149" i="10" s="1"/>
  <c r="C148" i="14" s="1"/>
  <c r="D153" i="10" a="1"/>
  <c r="D153" i="10" s="1"/>
  <c r="C152" i="14" s="1"/>
  <c r="C151" i="12"/>
  <c r="C155" i="12"/>
  <c r="D157" i="10" a="1"/>
  <c r="D157" i="10" s="1"/>
  <c r="C156" i="14" s="1"/>
  <c r="C159" i="12"/>
  <c r="D161" i="10" a="1"/>
  <c r="D161" i="10" s="1"/>
  <c r="C160" i="14" s="1"/>
  <c r="C163" i="12"/>
  <c r="D165" i="10" a="1"/>
  <c r="D165" i="10" s="1"/>
  <c r="C164" i="14" s="1"/>
  <c r="D169" i="10" a="1"/>
  <c r="D169" i="10" s="1"/>
  <c r="C168" i="14" s="1"/>
  <c r="C167" i="12"/>
  <c r="C171" i="12"/>
  <c r="D173" i="10" a="1"/>
  <c r="D173" i="10" s="1"/>
  <c r="C172" i="14" s="1"/>
  <c r="C175" i="12"/>
  <c r="D177" i="10" a="1"/>
  <c r="D177" i="10" s="1"/>
  <c r="C176" i="14" s="1"/>
  <c r="C179" i="12"/>
  <c r="D181" i="10" a="1"/>
  <c r="D181" i="10" s="1"/>
  <c r="C180" i="14" s="1"/>
  <c r="D185" i="10" a="1"/>
  <c r="D185" i="10" s="1"/>
  <c r="C184" i="14" s="1"/>
  <c r="C183" i="12"/>
  <c r="C187" i="12"/>
  <c r="D189" i="10" a="1"/>
  <c r="D189" i="10" s="1"/>
  <c r="C188" i="14" s="1"/>
  <c r="C191" i="12"/>
  <c r="D193" i="10" a="1"/>
  <c r="D193" i="10" s="1"/>
  <c r="C192" i="14" s="1"/>
  <c r="C195" i="12"/>
  <c r="D197" i="10" a="1"/>
  <c r="D197" i="10" s="1"/>
  <c r="C196" i="14" s="1"/>
  <c r="D201" i="10" a="1"/>
  <c r="D201" i="10" s="1"/>
  <c r="C200" i="14" s="1"/>
  <c r="C199" i="12"/>
  <c r="C203" i="12"/>
  <c r="D205" i="10" a="1"/>
  <c r="D205" i="10" s="1"/>
  <c r="C204" i="14" s="1"/>
  <c r="C207" i="12"/>
  <c r="D209" i="10" a="1"/>
  <c r="D209" i="10" s="1"/>
  <c r="C208" i="14" s="1"/>
  <c r="C211" i="12"/>
  <c r="D213" i="10" a="1"/>
  <c r="D213" i="10" s="1"/>
  <c r="C212" i="14" s="1"/>
  <c r="D217" i="10" a="1"/>
  <c r="D217" i="10" s="1"/>
  <c r="C216" i="14" s="1"/>
  <c r="C215" i="12"/>
  <c r="C219" i="12"/>
  <c r="D221" i="10" a="1"/>
  <c r="D221" i="10" s="1"/>
  <c r="C220" i="14" s="1"/>
  <c r="C223" i="12"/>
  <c r="D225" i="10" a="1"/>
  <c r="D225" i="10" s="1"/>
  <c r="C224" i="14" s="1"/>
  <c r="C227" i="12"/>
  <c r="D229" i="10" a="1"/>
  <c r="D229" i="10" s="1"/>
  <c r="C228" i="14" s="1"/>
  <c r="D233" i="10" a="1"/>
  <c r="D233" i="10" s="1"/>
  <c r="C232" i="14" s="1"/>
  <c r="C231" i="12"/>
  <c r="C235" i="12"/>
  <c r="D237" i="10" a="1"/>
  <c r="D237" i="10" s="1"/>
  <c r="C236" i="14" s="1"/>
  <c r="C239" i="12"/>
  <c r="D241" i="10" a="1"/>
  <c r="D241" i="10" s="1"/>
  <c r="C240" i="14" s="1"/>
  <c r="C243" i="12"/>
  <c r="D245" i="10" a="1"/>
  <c r="D245" i="10" s="1"/>
  <c r="C244" i="14" s="1"/>
  <c r="C247" i="12"/>
  <c r="D249" i="10" a="1"/>
  <c r="D249" i="10" s="1"/>
  <c r="C248" i="14" s="1"/>
  <c r="C251" i="12"/>
  <c r="D253" i="10" a="1"/>
  <c r="D253" i="10" s="1"/>
  <c r="C252" i="14" s="1"/>
  <c r="D257" i="10" a="1"/>
  <c r="D257" i="10" s="1"/>
  <c r="C256" i="14" s="1"/>
  <c r="C255" i="12"/>
  <c r="C259" i="12"/>
  <c r="D261" i="10" a="1"/>
  <c r="D261" i="10" s="1"/>
  <c r="C260" i="14" s="1"/>
  <c r="D265" i="10" a="1"/>
  <c r="D265" i="10" s="1"/>
  <c r="C264" i="14" s="1"/>
  <c r="C263" i="12"/>
  <c r="C267" i="12"/>
  <c r="D269" i="10" a="1"/>
  <c r="D269" i="10" s="1"/>
  <c r="C268" i="14" s="1"/>
  <c r="C271" i="12"/>
  <c r="D273" i="10" a="1"/>
  <c r="D273" i="10" s="1"/>
  <c r="C272" i="14" s="1"/>
  <c r="C275" i="12"/>
  <c r="D277" i="10" a="1"/>
  <c r="D277" i="10" s="1"/>
  <c r="C276" i="14" s="1"/>
  <c r="D281" i="10" a="1"/>
  <c r="D281" i="10" s="1"/>
  <c r="C280" i="14" s="1"/>
  <c r="C279" i="12"/>
  <c r="C283" i="12"/>
  <c r="D285" i="10" a="1"/>
  <c r="D285" i="10" s="1"/>
  <c r="C284" i="14" s="1"/>
  <c r="C287" i="12"/>
  <c r="D289" i="10" a="1"/>
  <c r="D289" i="10" s="1"/>
  <c r="C288" i="14" s="1"/>
  <c r="C291" i="12"/>
  <c r="D293" i="10" a="1"/>
  <c r="D293" i="10" s="1"/>
  <c r="C292" i="14" s="1"/>
  <c r="D297" i="10" a="1"/>
  <c r="D297" i="10" s="1"/>
  <c r="C296" i="14" s="1"/>
  <c r="C295" i="12"/>
  <c r="C299" i="12"/>
  <c r="D301" i="10" a="1"/>
  <c r="D301" i="10" s="1"/>
  <c r="C300" i="14" s="1"/>
  <c r="C303" i="12"/>
  <c r="D305" i="10" a="1"/>
  <c r="D305" i="10" s="1"/>
  <c r="C304" i="14" s="1"/>
  <c r="C307" i="12"/>
  <c r="D309" i="10" a="1"/>
  <c r="D309" i="10" s="1"/>
  <c r="C308" i="14" s="1"/>
  <c r="D313" i="10" a="1"/>
  <c r="D313" i="10" s="1"/>
  <c r="C312" i="14" s="1"/>
  <c r="C311" i="12"/>
  <c r="C315" i="12"/>
  <c r="D317" i="10" a="1"/>
  <c r="D317" i="10" s="1"/>
  <c r="C316" i="14" s="1"/>
  <c r="C319" i="12"/>
  <c r="D321" i="10" a="1"/>
  <c r="D321" i="10" s="1"/>
  <c r="C320" i="14" s="1"/>
  <c r="C323" i="12"/>
  <c r="D325" i="10" a="1"/>
  <c r="D325" i="10" s="1"/>
  <c r="C324" i="14" s="1"/>
  <c r="D329" i="10" a="1"/>
  <c r="D329" i="10" s="1"/>
  <c r="C328" i="14" s="1"/>
  <c r="C327" i="12"/>
  <c r="C331" i="12"/>
  <c r="D333" i="10" a="1"/>
  <c r="D333" i="10" s="1"/>
  <c r="C332" i="14" s="1"/>
  <c r="C335" i="12"/>
  <c r="D337" i="10" a="1"/>
  <c r="D337" i="10" s="1"/>
  <c r="C336" i="14" s="1"/>
  <c r="C339" i="12"/>
  <c r="D341" i="10" a="1"/>
  <c r="D341" i="10" s="1"/>
  <c r="C340" i="14" s="1"/>
  <c r="D345" i="10" a="1"/>
  <c r="D345" i="10" s="1"/>
  <c r="C344" i="14" s="1"/>
  <c r="C343" i="12"/>
  <c r="C347" i="12"/>
  <c r="D349" i="10" a="1"/>
  <c r="D349" i="10" s="1"/>
  <c r="C348" i="14" s="1"/>
  <c r="C351" i="12"/>
  <c r="D353" i="10" a="1"/>
  <c r="D353" i="10" s="1"/>
  <c r="C352" i="14" s="1"/>
  <c r="C355" i="12"/>
  <c r="D357" i="10" a="1"/>
  <c r="D357" i="10" s="1"/>
  <c r="C356" i="14" s="1"/>
  <c r="D361" i="10" a="1"/>
  <c r="D361" i="10" s="1"/>
  <c r="C360" i="14" s="1"/>
  <c r="C359" i="12"/>
  <c r="C363" i="12"/>
  <c r="D365" i="10" a="1"/>
  <c r="D365" i="10" s="1"/>
  <c r="C364" i="14" s="1"/>
  <c r="C367" i="12"/>
  <c r="D369" i="10" a="1"/>
  <c r="D369" i="10" s="1"/>
  <c r="C368" i="14" s="1"/>
  <c r="C371" i="12"/>
  <c r="D373" i="10" a="1"/>
  <c r="D373" i="10" s="1"/>
  <c r="C372" i="14" s="1"/>
  <c r="D377" i="10" a="1"/>
  <c r="D377" i="10" s="1"/>
  <c r="C376" i="14" s="1"/>
  <c r="C375" i="12"/>
  <c r="C379" i="12"/>
  <c r="D381" i="10" a="1"/>
  <c r="D381" i="10" s="1"/>
  <c r="C380" i="14" s="1"/>
  <c r="C383" i="12"/>
  <c r="D385" i="10" a="1"/>
  <c r="D385" i="10" s="1"/>
  <c r="C384" i="14" s="1"/>
  <c r="C387" i="12"/>
  <c r="D389" i="10" a="1"/>
  <c r="D389" i="10" s="1"/>
  <c r="C388" i="14" s="1"/>
  <c r="D393" i="10" a="1"/>
  <c r="D393" i="10" s="1"/>
  <c r="C392" i="14" s="1"/>
  <c r="C391" i="12"/>
  <c r="C395" i="12"/>
  <c r="D397" i="10" a="1"/>
  <c r="D397" i="10" s="1"/>
  <c r="C396" i="14" s="1"/>
  <c r="C399" i="12"/>
  <c r="D401" i="10" a="1"/>
  <c r="D401" i="10" s="1"/>
  <c r="C400" i="14" s="1"/>
  <c r="C403" i="12"/>
  <c r="D405" i="10" a="1"/>
  <c r="D405" i="10" s="1"/>
  <c r="C404" i="14" s="1"/>
  <c r="D409" i="10" a="1"/>
  <c r="D409" i="10" s="1"/>
  <c r="C408" i="14" s="1"/>
  <c r="C407" i="12"/>
  <c r="C411" i="12"/>
  <c r="D413" i="10" a="1"/>
  <c r="D413" i="10" s="1"/>
  <c r="C412" i="14" s="1"/>
  <c r="C415" i="12"/>
  <c r="D417" i="10" a="1"/>
  <c r="D417" i="10" s="1"/>
  <c r="C416" i="14" s="1"/>
  <c r="C419" i="12"/>
  <c r="D421" i="10" a="1"/>
  <c r="D421" i="10" s="1"/>
  <c r="C420" i="14" s="1"/>
  <c r="D425" i="10" a="1"/>
  <c r="D425" i="10" s="1"/>
  <c r="C424" i="14" s="1"/>
  <c r="C423" i="12"/>
  <c r="C427" i="12"/>
  <c r="D429" i="10" a="1"/>
  <c r="D429" i="10" s="1"/>
  <c r="C428" i="14" s="1"/>
  <c r="C431" i="12"/>
  <c r="D433" i="10" a="1"/>
  <c r="D433" i="10" s="1"/>
  <c r="C432" i="14" s="1"/>
  <c r="C14" i="12"/>
  <c r="C15" i="14"/>
  <c r="D20" i="10" a="1"/>
  <c r="D20" i="10" s="1"/>
  <c r="C19" i="14" s="1"/>
  <c r="C18" i="12"/>
  <c r="C22" i="12"/>
  <c r="D24" i="10" a="1"/>
  <c r="D24" i="10" s="1"/>
  <c r="C23" i="14" s="1"/>
  <c r="C26" i="12"/>
  <c r="D28" i="10" a="1"/>
  <c r="D28" i="10" s="1"/>
  <c r="C27" i="14" s="1"/>
  <c r="C30" i="12"/>
  <c r="D32" i="10" a="1"/>
  <c r="D32" i="10" s="1"/>
  <c r="C31" i="14" s="1"/>
  <c r="D36" i="10" a="1"/>
  <c r="D36" i="10" s="1"/>
  <c r="C35" i="14" s="1"/>
  <c r="C34" i="12"/>
  <c r="C38" i="12"/>
  <c r="D40" i="10" a="1"/>
  <c r="D40" i="10" s="1"/>
  <c r="C39" i="14" s="1"/>
  <c r="C42" i="12"/>
  <c r="D44" i="10" a="1"/>
  <c r="D44" i="10" s="1"/>
  <c r="C43" i="14" s="1"/>
  <c r="C46" i="12"/>
  <c r="D48" i="10" a="1"/>
  <c r="D48" i="10" s="1"/>
  <c r="C47" i="14" s="1"/>
  <c r="D52" i="10" a="1"/>
  <c r="D52" i="10" s="1"/>
  <c r="C51" i="14" s="1"/>
  <c r="C50" i="12"/>
  <c r="C54" i="12"/>
  <c r="D56" i="10" a="1"/>
  <c r="D56" i="10" s="1"/>
  <c r="C55" i="14" s="1"/>
  <c r="C58" i="12"/>
  <c r="D60" i="10" a="1"/>
  <c r="D60" i="10" s="1"/>
  <c r="C59" i="14" s="1"/>
  <c r="C62" i="12"/>
  <c r="D64" i="10" a="1"/>
  <c r="D64" i="10" s="1"/>
  <c r="C63" i="14" s="1"/>
  <c r="D68" i="10" a="1"/>
  <c r="D68" i="10" s="1"/>
  <c r="C67" i="14" s="1"/>
  <c r="C66" i="12"/>
  <c r="C70" i="12"/>
  <c r="D72" i="10" a="1"/>
  <c r="D72" i="10" s="1"/>
  <c r="C71" i="14" s="1"/>
  <c r="C74" i="12"/>
  <c r="D76" i="10" a="1"/>
  <c r="D76" i="10" s="1"/>
  <c r="C75" i="14" s="1"/>
  <c r="C78" i="12"/>
  <c r="D80" i="10" a="1"/>
  <c r="D80" i="10" s="1"/>
  <c r="C79" i="14" s="1"/>
  <c r="D84" i="10" a="1"/>
  <c r="D84" i="10" s="1"/>
  <c r="C83" i="14" s="1"/>
  <c r="C82" i="12"/>
  <c r="C86" i="12"/>
  <c r="D88" i="10" a="1"/>
  <c r="D88" i="10" s="1"/>
  <c r="C87" i="14" s="1"/>
  <c r="C90" i="12"/>
  <c r="D92" i="10" a="1"/>
  <c r="D92" i="10" s="1"/>
  <c r="C91" i="14" s="1"/>
  <c r="C94" i="12"/>
  <c r="D96" i="10" a="1"/>
  <c r="D96" i="10" s="1"/>
  <c r="C95" i="14" s="1"/>
  <c r="C98" i="12"/>
  <c r="D100" i="10" a="1"/>
  <c r="D100" i="10" s="1"/>
  <c r="C99" i="14" s="1"/>
  <c r="C102" i="12"/>
  <c r="D104" i="10" a="1"/>
  <c r="D104" i="10" s="1"/>
  <c r="C103" i="14" s="1"/>
  <c r="D108" i="10" a="1"/>
  <c r="D108" i="10" s="1"/>
  <c r="C107" i="14" s="1"/>
  <c r="C106" i="12"/>
  <c r="C110" i="12"/>
  <c r="D112" i="10" a="1"/>
  <c r="D112" i="10" s="1"/>
  <c r="C111" i="14" s="1"/>
  <c r="D116" i="10" a="1"/>
  <c r="D116" i="10" s="1"/>
  <c r="C115" i="14" s="1"/>
  <c r="C114" i="12"/>
  <c r="C118" i="12"/>
  <c r="D120" i="10" a="1"/>
  <c r="D120" i="10" s="1"/>
  <c r="C119" i="14" s="1"/>
  <c r="C122" i="12"/>
  <c r="D124" i="10" a="1"/>
  <c r="D124" i="10" s="1"/>
  <c r="C123" i="14" s="1"/>
  <c r="C126" i="12"/>
  <c r="D128" i="10" a="1"/>
  <c r="D128" i="10" s="1"/>
  <c r="C127" i="14" s="1"/>
  <c r="D132" i="10" a="1"/>
  <c r="D132" i="10" s="1"/>
  <c r="C131" i="14" s="1"/>
  <c r="C130" i="12"/>
  <c r="C134" i="12"/>
  <c r="D136" i="10" a="1"/>
  <c r="D136" i="10" s="1"/>
  <c r="C135" i="14" s="1"/>
  <c r="C138" i="12"/>
  <c r="D140" i="10" a="1"/>
  <c r="D140" i="10" s="1"/>
  <c r="C139" i="14" s="1"/>
  <c r="C142" i="12"/>
  <c r="D144" i="10" a="1"/>
  <c r="D144" i="10" s="1"/>
  <c r="C143" i="14" s="1"/>
  <c r="D148" i="10" a="1"/>
  <c r="D148" i="10" s="1"/>
  <c r="C147" i="14" s="1"/>
  <c r="C146" i="12"/>
  <c r="C150" i="12"/>
  <c r="D152" i="10" a="1"/>
  <c r="D152" i="10" s="1"/>
  <c r="C151" i="14" s="1"/>
  <c r="C154" i="12"/>
  <c r="D156" i="10" a="1"/>
  <c r="D156" i="10" s="1"/>
  <c r="C155" i="14" s="1"/>
  <c r="C158" i="12"/>
  <c r="D160" i="10" a="1"/>
  <c r="D160" i="10" s="1"/>
  <c r="C159" i="14" s="1"/>
  <c r="D164" i="10" a="1"/>
  <c r="D164" i="10" s="1"/>
  <c r="C163" i="14" s="1"/>
  <c r="C162" i="12"/>
  <c r="C166" i="12"/>
  <c r="D168" i="10" a="1"/>
  <c r="D168" i="10" s="1"/>
  <c r="C167" i="14" s="1"/>
  <c r="C170" i="12"/>
  <c r="D172" i="10" a="1"/>
  <c r="D172" i="10" s="1"/>
  <c r="C171" i="14" s="1"/>
  <c r="C174" i="12"/>
  <c r="D176" i="10" a="1"/>
  <c r="D176" i="10" s="1"/>
  <c r="C175" i="14" s="1"/>
  <c r="C178" i="12"/>
  <c r="D180" i="10" a="1"/>
  <c r="D180" i="10" s="1"/>
  <c r="C179" i="14" s="1"/>
  <c r="C182" i="12"/>
  <c r="D184" i="10" a="1"/>
  <c r="D184" i="10" s="1"/>
  <c r="C183" i="14" s="1"/>
  <c r="D188" i="10" a="1"/>
  <c r="D188" i="10" s="1"/>
  <c r="C187" i="14" s="1"/>
  <c r="C186" i="12"/>
  <c r="C190" i="12"/>
  <c r="D192" i="10" a="1"/>
  <c r="D192" i="10" s="1"/>
  <c r="C191" i="14" s="1"/>
  <c r="D196" i="10" a="1"/>
  <c r="D196" i="10" s="1"/>
  <c r="C195" i="14" s="1"/>
  <c r="C194" i="12"/>
  <c r="C198" i="12"/>
  <c r="D200" i="10" a="1"/>
  <c r="D200" i="10" s="1"/>
  <c r="C199" i="14" s="1"/>
  <c r="C202" i="12"/>
  <c r="D204" i="10" a="1"/>
  <c r="D204" i="10" s="1"/>
  <c r="C203" i="14" s="1"/>
  <c r="C206" i="12"/>
  <c r="D208" i="10" a="1"/>
  <c r="D208" i="10" s="1"/>
  <c r="C207" i="14" s="1"/>
  <c r="C210" i="12"/>
  <c r="D212" i="10" a="1"/>
  <c r="D212" i="10" s="1"/>
  <c r="C211" i="14" s="1"/>
  <c r="C214" i="12"/>
  <c r="D216" i="10" a="1"/>
  <c r="D216" i="10" s="1"/>
  <c r="C215" i="14" s="1"/>
  <c r="D220" i="10" a="1"/>
  <c r="D220" i="10" s="1"/>
  <c r="C219" i="14" s="1"/>
  <c r="C218" i="12"/>
  <c r="C222" i="12"/>
  <c r="D224" i="10" a="1"/>
  <c r="D224" i="10" s="1"/>
  <c r="C223" i="14" s="1"/>
  <c r="C226" i="12"/>
  <c r="D228" i="10" a="1"/>
  <c r="D228" i="10" s="1"/>
  <c r="C227" i="14" s="1"/>
  <c r="C230" i="12"/>
  <c r="D232" i="10" a="1"/>
  <c r="D232" i="10" s="1"/>
  <c r="C231" i="14" s="1"/>
  <c r="D236" i="10" a="1"/>
  <c r="D236" i="10" s="1"/>
  <c r="C235" i="14" s="1"/>
  <c r="C234" i="12"/>
  <c r="C238" i="12"/>
  <c r="D240" i="10" a="1"/>
  <c r="D240" i="10" s="1"/>
  <c r="C239" i="14" s="1"/>
  <c r="C242" i="12"/>
  <c r="D244" i="10" a="1"/>
  <c r="D244" i="10" s="1"/>
  <c r="C243" i="14" s="1"/>
  <c r="C246" i="12"/>
  <c r="D248" i="10" a="1"/>
  <c r="D248" i="10" s="1"/>
  <c r="C247" i="14" s="1"/>
  <c r="D252" i="10" a="1"/>
  <c r="D252" i="10" s="1"/>
  <c r="C251" i="14" s="1"/>
  <c r="C250" i="12"/>
  <c r="C254" i="12"/>
  <c r="D256" i="10" a="1"/>
  <c r="D256" i="10" s="1"/>
  <c r="C255" i="14" s="1"/>
  <c r="C258" i="12"/>
  <c r="D260" i="10" a="1"/>
  <c r="D260" i="10" s="1"/>
  <c r="C259" i="14" s="1"/>
  <c r="C262" i="12"/>
  <c r="D264" i="10" a="1"/>
  <c r="D264" i="10" s="1"/>
  <c r="C263" i="14" s="1"/>
  <c r="D268" i="10" a="1"/>
  <c r="D268" i="10" s="1"/>
  <c r="C267" i="14" s="1"/>
  <c r="C266" i="12"/>
  <c r="C270" i="12"/>
  <c r="D272" i="10" a="1"/>
  <c r="D272" i="10" s="1"/>
  <c r="C271" i="14" s="1"/>
  <c r="C274" i="12"/>
  <c r="D276" i="10" a="1"/>
  <c r="D276" i="10" s="1"/>
  <c r="C275" i="14" s="1"/>
  <c r="C278" i="12"/>
  <c r="D280" i="10" a="1"/>
  <c r="D280" i="10" s="1"/>
  <c r="C279" i="14" s="1"/>
  <c r="D284" i="10" a="1"/>
  <c r="D284" i="10" s="1"/>
  <c r="C283" i="14" s="1"/>
  <c r="C282" i="12"/>
  <c r="C286" i="12"/>
  <c r="D288" i="10" a="1"/>
  <c r="D288" i="10" s="1"/>
  <c r="C287" i="14" s="1"/>
  <c r="C290" i="12"/>
  <c r="D292" i="10" a="1"/>
  <c r="D292" i="10" s="1"/>
  <c r="C291" i="14" s="1"/>
  <c r="C294" i="12"/>
  <c r="D296" i="10" a="1"/>
  <c r="D296" i="10" s="1"/>
  <c r="C295" i="14" s="1"/>
  <c r="D300" i="10" a="1"/>
  <c r="D300" i="10" s="1"/>
  <c r="C299" i="14" s="1"/>
  <c r="C298" i="12"/>
  <c r="C302" i="12"/>
  <c r="D304" i="10" a="1"/>
  <c r="D304" i="10" s="1"/>
  <c r="C303" i="14" s="1"/>
  <c r="C306" i="12"/>
  <c r="D308" i="10" a="1"/>
  <c r="D308" i="10" s="1"/>
  <c r="C307" i="14" s="1"/>
  <c r="C310" i="12"/>
  <c r="D312" i="10" a="1"/>
  <c r="D312" i="10" s="1"/>
  <c r="C311" i="14" s="1"/>
  <c r="D316" i="10" a="1"/>
  <c r="D316" i="10" s="1"/>
  <c r="C315" i="14" s="1"/>
  <c r="C314" i="12"/>
  <c r="C318" i="12"/>
  <c r="D320" i="10" a="1"/>
  <c r="D320" i="10" s="1"/>
  <c r="C319" i="14" s="1"/>
  <c r="C322" i="12"/>
  <c r="D324" i="10" a="1"/>
  <c r="D324" i="10" s="1"/>
  <c r="C323" i="14" s="1"/>
  <c r="C326" i="12"/>
  <c r="D328" i="10" a="1"/>
  <c r="D328" i="10" s="1"/>
  <c r="C327" i="14" s="1"/>
  <c r="D332" i="10" a="1"/>
  <c r="D332" i="10" s="1"/>
  <c r="C331" i="14" s="1"/>
  <c r="C330" i="12"/>
  <c r="C334" i="12"/>
  <c r="D336" i="10" a="1"/>
  <c r="D336" i="10" s="1"/>
  <c r="C335" i="14" s="1"/>
  <c r="C338" i="12"/>
  <c r="D340" i="10" a="1"/>
  <c r="D340" i="10" s="1"/>
  <c r="C339" i="14" s="1"/>
  <c r="C342" i="12"/>
  <c r="D344" i="10" a="1"/>
  <c r="D344" i="10" s="1"/>
  <c r="C343" i="14" s="1"/>
  <c r="D348" i="10" a="1"/>
  <c r="D348" i="10" s="1"/>
  <c r="C347" i="14" s="1"/>
  <c r="C346" i="12"/>
  <c r="C350" i="12"/>
  <c r="D352" i="10" a="1"/>
  <c r="D352" i="10" s="1"/>
  <c r="C351" i="14" s="1"/>
  <c r="C354" i="12"/>
  <c r="D356" i="10" a="1"/>
  <c r="D356" i="10" s="1"/>
  <c r="C355" i="14" s="1"/>
  <c r="C358" i="12"/>
  <c r="D360" i="10" a="1"/>
  <c r="D360" i="10" s="1"/>
  <c r="C359" i="14" s="1"/>
  <c r="D364" i="10" a="1"/>
  <c r="D364" i="10" s="1"/>
  <c r="C363" i="14" s="1"/>
  <c r="C362" i="12"/>
  <c r="C366" i="12"/>
  <c r="D368" i="10" a="1"/>
  <c r="D368" i="10" s="1"/>
  <c r="C367" i="14" s="1"/>
  <c r="C370" i="12"/>
  <c r="D372" i="10" a="1"/>
  <c r="D372" i="10" s="1"/>
  <c r="C371" i="14" s="1"/>
  <c r="C374" i="12"/>
  <c r="D376" i="10" a="1"/>
  <c r="D376" i="10" s="1"/>
  <c r="C375" i="14" s="1"/>
  <c r="D380" i="10" a="1"/>
  <c r="D380" i="10" s="1"/>
  <c r="C379" i="14" s="1"/>
  <c r="C378" i="12"/>
  <c r="C382" i="12"/>
  <c r="D384" i="10" a="1"/>
  <c r="D384" i="10" s="1"/>
  <c r="C383" i="14" s="1"/>
  <c r="C386" i="12"/>
  <c r="D388" i="10" a="1"/>
  <c r="D388" i="10" s="1"/>
  <c r="C387" i="14" s="1"/>
  <c r="C390" i="12"/>
  <c r="D392" i="10" a="1"/>
  <c r="D392" i="10" s="1"/>
  <c r="C391" i="14" s="1"/>
  <c r="D396" i="10" a="1"/>
  <c r="D396" i="10" s="1"/>
  <c r="C395" i="14" s="1"/>
  <c r="C394" i="12"/>
  <c r="C398" i="12"/>
  <c r="D400" i="10" a="1"/>
  <c r="D400" i="10" s="1"/>
  <c r="C399" i="14" s="1"/>
  <c r="C402" i="12"/>
  <c r="D404" i="10" a="1"/>
  <c r="D404" i="10" s="1"/>
  <c r="C403" i="14" s="1"/>
  <c r="C406" i="12"/>
  <c r="D408" i="10" a="1"/>
  <c r="D408" i="10" s="1"/>
  <c r="C407" i="14" s="1"/>
  <c r="D412" i="10" a="1"/>
  <c r="D412" i="10" s="1"/>
  <c r="C411" i="14" s="1"/>
  <c r="C410" i="12"/>
  <c r="C414" i="12"/>
  <c r="D416" i="10" a="1"/>
  <c r="D416" i="10" s="1"/>
  <c r="C415" i="14" s="1"/>
  <c r="C418" i="12"/>
  <c r="D420" i="10" a="1"/>
  <c r="D420" i="10" s="1"/>
  <c r="C419" i="14" s="1"/>
  <c r="C422" i="12"/>
  <c r="D424" i="10" a="1"/>
  <c r="D424" i="10" s="1"/>
  <c r="C423" i="14" s="1"/>
  <c r="D428" i="10" a="1"/>
  <c r="D428" i="10" s="1"/>
  <c r="C427" i="14" s="1"/>
  <c r="C426" i="12"/>
  <c r="C430" i="12"/>
  <c r="D432" i="10" a="1"/>
  <c r="D432" i="10" s="1"/>
  <c r="C431" i="14" s="1"/>
  <c r="C17" i="12"/>
  <c r="C18" i="14"/>
  <c r="D23" i="10" a="1"/>
  <c r="D23" i="10" s="1"/>
  <c r="C22" i="14" s="1"/>
  <c r="C21" i="12"/>
  <c r="C25" i="12"/>
  <c r="D27" i="10" a="1"/>
  <c r="D27" i="10" s="1"/>
  <c r="C26" i="14" s="1"/>
  <c r="C29" i="12"/>
  <c r="D31" i="10" a="1"/>
  <c r="D31" i="10" s="1"/>
  <c r="C30" i="14" s="1"/>
  <c r="C33" i="12"/>
  <c r="D35" i="10" a="1"/>
  <c r="D35" i="10" s="1"/>
  <c r="C34" i="14" s="1"/>
  <c r="D39" i="10" a="1"/>
  <c r="D39" i="10" s="1"/>
  <c r="C38" i="14" s="1"/>
  <c r="C37" i="12"/>
  <c r="C41" i="12"/>
  <c r="D43" i="10" a="1"/>
  <c r="D43" i="10" s="1"/>
  <c r="C42" i="14" s="1"/>
  <c r="C45" i="12"/>
  <c r="D47" i="10" a="1"/>
  <c r="D47" i="10" s="1"/>
  <c r="C46" i="14" s="1"/>
  <c r="C49" i="12"/>
  <c r="D51" i="10" a="1"/>
  <c r="D51" i="10" s="1"/>
  <c r="C50" i="14" s="1"/>
  <c r="D55" i="10" a="1"/>
  <c r="D55" i="10" s="1"/>
  <c r="C54" i="14" s="1"/>
  <c r="C53" i="12"/>
  <c r="C57" i="12"/>
  <c r="D59" i="10" a="1"/>
  <c r="D59" i="10" s="1"/>
  <c r="C58" i="14" s="1"/>
  <c r="C61" i="12"/>
  <c r="D63" i="10" a="1"/>
  <c r="D63" i="10" s="1"/>
  <c r="C62" i="14" s="1"/>
  <c r="C65" i="12"/>
  <c r="D67" i="10" a="1"/>
  <c r="D67" i="10" s="1"/>
  <c r="C66" i="14" s="1"/>
  <c r="D71" i="10" a="1"/>
  <c r="D71" i="10" s="1"/>
  <c r="C70" i="14" s="1"/>
  <c r="C69" i="12"/>
  <c r="C73" i="12"/>
  <c r="D75" i="10" a="1"/>
  <c r="D75" i="10" s="1"/>
  <c r="C74" i="14" s="1"/>
  <c r="C77" i="12"/>
  <c r="D79" i="10" a="1"/>
  <c r="D79" i="10" s="1"/>
  <c r="C78" i="14" s="1"/>
  <c r="C81" i="12"/>
  <c r="D83" i="10" a="1"/>
  <c r="D83" i="10" s="1"/>
  <c r="C82" i="14" s="1"/>
  <c r="C85" i="12"/>
  <c r="D87" i="10" a="1"/>
  <c r="D87" i="10" s="1"/>
  <c r="C86" i="14" s="1"/>
  <c r="C89" i="12"/>
  <c r="D91" i="10" a="1"/>
  <c r="D91" i="10" s="1"/>
  <c r="C90" i="14" s="1"/>
  <c r="D95" i="10" a="1"/>
  <c r="D95" i="10" s="1"/>
  <c r="C94" i="14" s="1"/>
  <c r="C93" i="12"/>
  <c r="C97" i="12"/>
  <c r="D99" i="10" a="1"/>
  <c r="D99" i="10" s="1"/>
  <c r="C98" i="14" s="1"/>
  <c r="D103" i="10" a="1"/>
  <c r="D103" i="10" s="1"/>
  <c r="C102" i="14" s="1"/>
  <c r="C101" i="12"/>
  <c r="C105" i="12"/>
  <c r="D107" i="10" a="1"/>
  <c r="D107" i="10" s="1"/>
  <c r="C106" i="14" s="1"/>
  <c r="C109" i="12"/>
  <c r="D111" i="10" a="1"/>
  <c r="D111" i="10" s="1"/>
  <c r="C110" i="14" s="1"/>
  <c r="C113" i="12"/>
  <c r="D115" i="10" a="1"/>
  <c r="D115" i="10" s="1"/>
  <c r="C114" i="14" s="1"/>
  <c r="D119" i="10" a="1"/>
  <c r="D119" i="10" s="1"/>
  <c r="C118" i="14" s="1"/>
  <c r="C117" i="12"/>
  <c r="C121" i="12"/>
  <c r="D123" i="10" a="1"/>
  <c r="D123" i="10" s="1"/>
  <c r="C122" i="14" s="1"/>
  <c r="C125" i="12"/>
  <c r="D127" i="10" a="1"/>
  <c r="D127" i="10" s="1"/>
  <c r="C126" i="14" s="1"/>
  <c r="C129" i="12"/>
  <c r="D131" i="10" a="1"/>
  <c r="D131" i="10" s="1"/>
  <c r="C130" i="14" s="1"/>
  <c r="D135" i="10" a="1"/>
  <c r="D135" i="10" s="1"/>
  <c r="C134" i="14" s="1"/>
  <c r="C133" i="12"/>
  <c r="C137" i="12"/>
  <c r="D139" i="10" a="1"/>
  <c r="D139" i="10" s="1"/>
  <c r="C138" i="14" s="1"/>
  <c r="C141" i="12"/>
  <c r="D143" i="10" a="1"/>
  <c r="D143" i="10" s="1"/>
  <c r="C142" i="14" s="1"/>
  <c r="C145" i="12"/>
  <c r="D147" i="10" a="1"/>
  <c r="D147" i="10" s="1"/>
  <c r="C146" i="14" s="1"/>
  <c r="D151" i="10" a="1"/>
  <c r="D151" i="10" s="1"/>
  <c r="C150" i="14" s="1"/>
  <c r="C149" i="12"/>
  <c r="C153" i="12"/>
  <c r="D155" i="10" a="1"/>
  <c r="D155" i="10" s="1"/>
  <c r="C154" i="14" s="1"/>
  <c r="C157" i="12"/>
  <c r="D159" i="10" a="1"/>
  <c r="D159" i="10" s="1"/>
  <c r="C158" i="14" s="1"/>
  <c r="C161" i="12"/>
  <c r="D163" i="10" a="1"/>
  <c r="D163" i="10" s="1"/>
  <c r="C162" i="14" s="1"/>
  <c r="D167" i="10" a="1"/>
  <c r="D167" i="10" s="1"/>
  <c r="C166" i="14" s="1"/>
  <c r="C165" i="12"/>
  <c r="C169" i="12"/>
  <c r="D171" i="10" a="1"/>
  <c r="D171" i="10" s="1"/>
  <c r="C170" i="14" s="1"/>
  <c r="C173" i="12"/>
  <c r="D175" i="10" a="1"/>
  <c r="D175" i="10" s="1"/>
  <c r="C174" i="14" s="1"/>
  <c r="C177" i="12"/>
  <c r="D179" i="10" a="1"/>
  <c r="D179" i="10" s="1"/>
  <c r="C178" i="14" s="1"/>
  <c r="D183" i="10" a="1"/>
  <c r="D183" i="10" s="1"/>
  <c r="C182" i="14" s="1"/>
  <c r="C181" i="12"/>
  <c r="C185" i="12"/>
  <c r="D187" i="10" a="1"/>
  <c r="D187" i="10" s="1"/>
  <c r="C186" i="14" s="1"/>
  <c r="C189" i="12"/>
  <c r="D191" i="10" a="1"/>
  <c r="D191" i="10" s="1"/>
  <c r="C190" i="14" s="1"/>
  <c r="C193" i="12"/>
  <c r="D195" i="10" a="1"/>
  <c r="D195" i="10" s="1"/>
  <c r="C194" i="14" s="1"/>
  <c r="D199" i="10" a="1"/>
  <c r="D199" i="10" s="1"/>
  <c r="C198" i="14" s="1"/>
  <c r="C197" i="12"/>
  <c r="C201" i="12"/>
  <c r="D203" i="10" a="1"/>
  <c r="D203" i="10" s="1"/>
  <c r="C202" i="14" s="1"/>
  <c r="C205" i="12"/>
  <c r="D207" i="10" a="1"/>
  <c r="D207" i="10" s="1"/>
  <c r="C206" i="14" s="1"/>
  <c r="C209" i="12"/>
  <c r="D211" i="10" a="1"/>
  <c r="D211" i="10" s="1"/>
  <c r="C210" i="14" s="1"/>
  <c r="D215" i="10" a="1"/>
  <c r="D215" i="10" s="1"/>
  <c r="C214" i="14" s="1"/>
  <c r="C213" i="12"/>
  <c r="C217" i="12"/>
  <c r="D219" i="10" a="1"/>
  <c r="D219" i="10" s="1"/>
  <c r="C218" i="14" s="1"/>
  <c r="C221" i="12"/>
  <c r="D223" i="10" a="1"/>
  <c r="D223" i="10" s="1"/>
  <c r="C222" i="14" s="1"/>
  <c r="C225" i="12"/>
  <c r="D227" i="10" a="1"/>
  <c r="D227" i="10" s="1"/>
  <c r="C226" i="14" s="1"/>
  <c r="D231" i="10" a="1"/>
  <c r="D231" i="10" s="1"/>
  <c r="C230" i="14" s="1"/>
  <c r="C229" i="12"/>
  <c r="C233" i="12"/>
  <c r="D235" i="10" a="1"/>
  <c r="D235" i="10" s="1"/>
  <c r="C234" i="14" s="1"/>
  <c r="C237" i="12"/>
  <c r="D239" i="10" a="1"/>
  <c r="D239" i="10" s="1"/>
  <c r="C238" i="14" s="1"/>
  <c r="C241" i="12"/>
  <c r="D243" i="10" a="1"/>
  <c r="D243" i="10" s="1"/>
  <c r="C242" i="14" s="1"/>
  <c r="D247" i="10" a="1"/>
  <c r="D247" i="10" s="1"/>
  <c r="C246" i="14" s="1"/>
  <c r="C245" i="12"/>
  <c r="C249" i="12"/>
  <c r="D251" i="10" a="1"/>
  <c r="D251" i="10" s="1"/>
  <c r="C250" i="14" s="1"/>
  <c r="C253" i="12"/>
  <c r="D255" i="10" a="1"/>
  <c r="D255" i="10" s="1"/>
  <c r="C254" i="14" s="1"/>
  <c r="C257" i="12"/>
  <c r="D259" i="10" a="1"/>
  <c r="D259" i="10" s="1"/>
  <c r="C258" i="14" s="1"/>
  <c r="D263" i="10" a="1"/>
  <c r="D263" i="10" s="1"/>
  <c r="C262" i="14" s="1"/>
  <c r="C261" i="12"/>
  <c r="C265" i="12"/>
  <c r="D267" i="10" a="1"/>
  <c r="D267" i="10" s="1"/>
  <c r="C266" i="14" s="1"/>
  <c r="C269" i="12"/>
  <c r="D271" i="10" a="1"/>
  <c r="D271" i="10" s="1"/>
  <c r="C270" i="14" s="1"/>
  <c r="C273" i="12"/>
  <c r="D275" i="10" a="1"/>
  <c r="D275" i="10" s="1"/>
  <c r="C274" i="14" s="1"/>
  <c r="D279" i="10" a="1"/>
  <c r="D279" i="10" s="1"/>
  <c r="C278" i="14" s="1"/>
  <c r="C277" i="12"/>
  <c r="C281" i="12"/>
  <c r="D283" i="10" a="1"/>
  <c r="D283" i="10" s="1"/>
  <c r="C282" i="14" s="1"/>
  <c r="C285" i="12"/>
  <c r="D287" i="10" a="1"/>
  <c r="D287" i="10" s="1"/>
  <c r="C286" i="14" s="1"/>
  <c r="C289" i="12"/>
  <c r="D291" i="10" a="1"/>
  <c r="D291" i="10" s="1"/>
  <c r="C290" i="14" s="1"/>
  <c r="D295" i="10" a="1"/>
  <c r="D295" i="10" s="1"/>
  <c r="C294" i="14" s="1"/>
  <c r="C293" i="12"/>
  <c r="C297" i="12"/>
  <c r="D299" i="10" a="1"/>
  <c r="D299" i="10" s="1"/>
  <c r="C298" i="14" s="1"/>
  <c r="C301" i="12"/>
  <c r="D303" i="10" a="1"/>
  <c r="D303" i="10" s="1"/>
  <c r="C302" i="14" s="1"/>
  <c r="C305" i="12"/>
  <c r="D307" i="10" a="1"/>
  <c r="D307" i="10" s="1"/>
  <c r="C306" i="14" s="1"/>
  <c r="D311" i="10" a="1"/>
  <c r="D311" i="10" s="1"/>
  <c r="C310" i="14" s="1"/>
  <c r="C309" i="12"/>
  <c r="C313" i="12"/>
  <c r="D315" i="10" a="1"/>
  <c r="D315" i="10" s="1"/>
  <c r="C314" i="14" s="1"/>
  <c r="C317" i="12"/>
  <c r="D319" i="10" a="1"/>
  <c r="D319" i="10" s="1"/>
  <c r="C318" i="14" s="1"/>
  <c r="C321" i="12"/>
  <c r="D323" i="10" a="1"/>
  <c r="D323" i="10" s="1"/>
  <c r="C322" i="14" s="1"/>
  <c r="D327" i="10" a="1"/>
  <c r="D327" i="10" s="1"/>
  <c r="C326" i="14" s="1"/>
  <c r="C325" i="12"/>
  <c r="C329" i="12"/>
  <c r="D331" i="10" a="1"/>
  <c r="D331" i="10" s="1"/>
  <c r="C330" i="14" s="1"/>
  <c r="C333" i="12"/>
  <c r="D335" i="10" a="1"/>
  <c r="D335" i="10" s="1"/>
  <c r="C334" i="14" s="1"/>
  <c r="C337" i="12"/>
  <c r="D339" i="10" a="1"/>
  <c r="D339" i="10" s="1"/>
  <c r="C338" i="14" s="1"/>
  <c r="D343" i="10" a="1"/>
  <c r="D343" i="10" s="1"/>
  <c r="C342" i="14" s="1"/>
  <c r="C341" i="12"/>
  <c r="C345" i="12"/>
  <c r="D347" i="10" a="1"/>
  <c r="D347" i="10" s="1"/>
  <c r="C346" i="14" s="1"/>
  <c r="C349" i="12"/>
  <c r="D351" i="10" a="1"/>
  <c r="D351" i="10" s="1"/>
  <c r="C350" i="14" s="1"/>
  <c r="C353" i="12"/>
  <c r="D355" i="10" a="1"/>
  <c r="D355" i="10" s="1"/>
  <c r="C354" i="14" s="1"/>
  <c r="D359" i="10" a="1"/>
  <c r="D359" i="10" s="1"/>
  <c r="C358" i="14" s="1"/>
  <c r="C357" i="12"/>
  <c r="C361" i="12"/>
  <c r="D363" i="10" a="1"/>
  <c r="D363" i="10" s="1"/>
  <c r="C362" i="14" s="1"/>
  <c r="C365" i="12"/>
  <c r="D367" i="10" a="1"/>
  <c r="D367" i="10" s="1"/>
  <c r="C366" i="14" s="1"/>
  <c r="C369" i="12"/>
  <c r="D371" i="10" a="1"/>
  <c r="D371" i="10" s="1"/>
  <c r="C370" i="14" s="1"/>
  <c r="C373" i="12"/>
  <c r="D375" i="10" a="1"/>
  <c r="D375" i="10" s="1"/>
  <c r="C374" i="14" s="1"/>
  <c r="C377" i="12"/>
  <c r="D379" i="10" a="1"/>
  <c r="D379" i="10" s="1"/>
  <c r="C378" i="14" s="1"/>
  <c r="D383" i="10" a="1"/>
  <c r="D383" i="10" s="1"/>
  <c r="C382" i="14" s="1"/>
  <c r="C381" i="12"/>
  <c r="C385" i="12"/>
  <c r="D387" i="10" a="1"/>
  <c r="D387" i="10" s="1"/>
  <c r="C386" i="14" s="1"/>
  <c r="C389" i="12"/>
  <c r="D391" i="10" a="1"/>
  <c r="D391" i="10" s="1"/>
  <c r="C390" i="14" s="1"/>
  <c r="C393" i="12"/>
  <c r="D395" i="10" a="1"/>
  <c r="D395" i="10" s="1"/>
  <c r="C394" i="14" s="1"/>
  <c r="D399" i="10" a="1"/>
  <c r="D399" i="10" s="1"/>
  <c r="C398" i="14" s="1"/>
  <c r="C397" i="12"/>
  <c r="C401" i="12"/>
  <c r="D403" i="10" a="1"/>
  <c r="D403" i="10" s="1"/>
  <c r="C402" i="14" s="1"/>
  <c r="C405" i="12"/>
  <c r="D407" i="10" a="1"/>
  <c r="D407" i="10" s="1"/>
  <c r="C406" i="14" s="1"/>
  <c r="C409" i="12"/>
  <c r="D411" i="10" a="1"/>
  <c r="D411" i="10" s="1"/>
  <c r="C410" i="14" s="1"/>
  <c r="D415" i="10" a="1"/>
  <c r="D415" i="10" s="1"/>
  <c r="C414" i="14" s="1"/>
  <c r="C413" i="12"/>
  <c r="C417" i="12"/>
  <c r="D419" i="10" a="1"/>
  <c r="D419" i="10" s="1"/>
  <c r="C418" i="14" s="1"/>
  <c r="C421" i="12"/>
  <c r="D423" i="10" a="1"/>
  <c r="D423" i="10" s="1"/>
  <c r="C422" i="14" s="1"/>
  <c r="C425" i="12"/>
  <c r="D427" i="10" a="1"/>
  <c r="D427" i="10" s="1"/>
  <c r="C426" i="14" s="1"/>
  <c r="D431" i="10" a="1"/>
  <c r="D431" i="10" s="1"/>
  <c r="C430" i="14" s="1"/>
  <c r="C429" i="12"/>
  <c r="C433" i="12"/>
  <c r="D435" i="10" a="1"/>
  <c r="D435" i="10" s="1"/>
  <c r="C434" i="14" s="1"/>
  <c r="E12" i="23"/>
  <c r="E10" i="12" s="1"/>
  <c r="E14" i="12"/>
  <c r="G12" i="23"/>
  <c r="G10" i="12" s="1"/>
  <c r="F12" i="23"/>
  <c r="F10" i="12" s="1"/>
  <c r="C16" i="12"/>
  <c r="D18" i="10" a="1"/>
  <c r="D18" i="10" s="1"/>
  <c r="C17" i="14" s="1"/>
  <c r="C20" i="12"/>
  <c r="D22" i="10" a="1"/>
  <c r="D22" i="10" s="1"/>
  <c r="C21" i="14" s="1"/>
  <c r="D26" i="10" a="1"/>
  <c r="D26" i="10" s="1"/>
  <c r="C25" i="14" s="1"/>
  <c r="C24" i="12"/>
  <c r="C28" i="12"/>
  <c r="D30" i="10" a="1"/>
  <c r="D30" i="10" s="1"/>
  <c r="C29" i="14" s="1"/>
  <c r="C32" i="12"/>
  <c r="D34" i="10" a="1"/>
  <c r="D34" i="10" s="1"/>
  <c r="C33" i="14" s="1"/>
  <c r="C36" i="12"/>
  <c r="D38" i="10" a="1"/>
  <c r="D38" i="10" s="1"/>
  <c r="C37" i="14" s="1"/>
  <c r="D42" i="10" a="1"/>
  <c r="D42" i="10" s="1"/>
  <c r="C41" i="14" s="1"/>
  <c r="C40" i="12"/>
  <c r="C44" i="12"/>
  <c r="D46" i="10" a="1"/>
  <c r="D46" i="10" s="1"/>
  <c r="C45" i="14" s="1"/>
  <c r="D50" i="10" a="1"/>
  <c r="D50" i="10" s="1"/>
  <c r="C49" i="14" s="1"/>
  <c r="C48" i="12"/>
  <c r="C52" i="12"/>
  <c r="D54" i="10" a="1"/>
  <c r="D54" i="10" s="1"/>
  <c r="C53" i="14" s="1"/>
  <c r="C56" i="12"/>
  <c r="D58" i="10" a="1"/>
  <c r="D58" i="10" s="1"/>
  <c r="C57" i="14" s="1"/>
  <c r="C60" i="12"/>
  <c r="D62" i="10" a="1"/>
  <c r="D62" i="10" s="1"/>
  <c r="C61" i="14" s="1"/>
  <c r="D66" i="10" a="1"/>
  <c r="D66" i="10" s="1"/>
  <c r="C65" i="14" s="1"/>
  <c r="C64" i="12"/>
  <c r="C68" i="12"/>
  <c r="D70" i="10" a="1"/>
  <c r="D70" i="10" s="1"/>
  <c r="C69" i="14" s="1"/>
  <c r="C72" i="12"/>
  <c r="D74" i="10" a="1"/>
  <c r="D74" i="10" s="1"/>
  <c r="C73" i="14" s="1"/>
  <c r="C76" i="12"/>
  <c r="D78" i="10" a="1"/>
  <c r="D78" i="10" s="1"/>
  <c r="C77" i="14" s="1"/>
  <c r="D82" i="10" a="1"/>
  <c r="D82" i="10" s="1"/>
  <c r="C81" i="14" s="1"/>
  <c r="C80" i="12"/>
  <c r="C84" i="12"/>
  <c r="D86" i="10" a="1"/>
  <c r="D86" i="10" s="1"/>
  <c r="C85" i="14" s="1"/>
  <c r="C88" i="12"/>
  <c r="D90" i="10" a="1"/>
  <c r="D90" i="10" s="1"/>
  <c r="C89" i="14" s="1"/>
  <c r="C92" i="12"/>
  <c r="D94" i="10" a="1"/>
  <c r="D94" i="10" s="1"/>
  <c r="C93" i="14" s="1"/>
  <c r="D98" i="10" a="1"/>
  <c r="D98" i="10" s="1"/>
  <c r="C97" i="14" s="1"/>
  <c r="C96" i="12"/>
  <c r="C100" i="12"/>
  <c r="D102" i="10" a="1"/>
  <c r="D102" i="10" s="1"/>
  <c r="C101" i="14" s="1"/>
  <c r="C104" i="12"/>
  <c r="D106" i="10" a="1"/>
  <c r="D106" i="10" s="1"/>
  <c r="C105" i="14" s="1"/>
  <c r="C108" i="12"/>
  <c r="D110" i="10" a="1"/>
  <c r="D110" i="10" s="1"/>
  <c r="C109" i="14" s="1"/>
  <c r="D114" i="10" a="1"/>
  <c r="D114" i="10" s="1"/>
  <c r="C113" i="14" s="1"/>
  <c r="C112" i="12"/>
  <c r="C116" i="12"/>
  <c r="D118" i="10" a="1"/>
  <c r="D118" i="10" s="1"/>
  <c r="C117" i="14" s="1"/>
  <c r="C120" i="12"/>
  <c r="D122" i="10" a="1"/>
  <c r="D122" i="10" s="1"/>
  <c r="C121" i="14" s="1"/>
  <c r="C124" i="12"/>
  <c r="D126" i="10" a="1"/>
  <c r="D126" i="10" s="1"/>
  <c r="C125" i="14" s="1"/>
  <c r="D130" i="10" a="1"/>
  <c r="D130" i="10" s="1"/>
  <c r="C129" i="14" s="1"/>
  <c r="C128" i="12"/>
  <c r="C132" i="12"/>
  <c r="D134" i="10" a="1"/>
  <c r="D134" i="10" s="1"/>
  <c r="C133" i="14" s="1"/>
  <c r="C136" i="12"/>
  <c r="D138" i="10" a="1"/>
  <c r="D138" i="10" s="1"/>
  <c r="C137" i="14" s="1"/>
  <c r="C140" i="12"/>
  <c r="D142" i="10" a="1"/>
  <c r="D142" i="10" s="1"/>
  <c r="C141" i="14" s="1"/>
  <c r="D146" i="10" a="1"/>
  <c r="D146" i="10" s="1"/>
  <c r="C145" i="14" s="1"/>
  <c r="C144" i="12"/>
  <c r="C148" i="12"/>
  <c r="D150" i="10" a="1"/>
  <c r="D150" i="10" s="1"/>
  <c r="C149" i="14" s="1"/>
  <c r="C152" i="12"/>
  <c r="D154" i="10" a="1"/>
  <c r="D154" i="10" s="1"/>
  <c r="C153" i="14" s="1"/>
  <c r="C156" i="12"/>
  <c r="D158" i="10" a="1"/>
  <c r="D158" i="10" s="1"/>
  <c r="C157" i="14" s="1"/>
  <c r="D162" i="10" a="1"/>
  <c r="D162" i="10" s="1"/>
  <c r="C161" i="14" s="1"/>
  <c r="C160" i="12"/>
  <c r="C164" i="12"/>
  <c r="D166" i="10" a="1"/>
  <c r="D166" i="10" s="1"/>
  <c r="C165" i="14" s="1"/>
  <c r="C168" i="12"/>
  <c r="D170" i="10" a="1"/>
  <c r="D170" i="10" s="1"/>
  <c r="C169" i="14" s="1"/>
  <c r="C172" i="12"/>
  <c r="D174" i="10" a="1"/>
  <c r="D174" i="10" s="1"/>
  <c r="C173" i="14" s="1"/>
  <c r="D178" i="10" a="1"/>
  <c r="D178" i="10" s="1"/>
  <c r="C177" i="14" s="1"/>
  <c r="C176" i="12"/>
  <c r="C180" i="12"/>
  <c r="D182" i="10" a="1"/>
  <c r="D182" i="10" s="1"/>
  <c r="C181" i="14" s="1"/>
  <c r="C184" i="12"/>
  <c r="D186" i="10" a="1"/>
  <c r="D186" i="10" s="1"/>
  <c r="C185" i="14" s="1"/>
  <c r="C188" i="12"/>
  <c r="D190" i="10" a="1"/>
  <c r="D190" i="10" s="1"/>
  <c r="C189" i="14" s="1"/>
  <c r="D194" i="10" a="1"/>
  <c r="D194" i="10" s="1"/>
  <c r="C193" i="14" s="1"/>
  <c r="C192" i="12"/>
  <c r="C196" i="12"/>
  <c r="D198" i="10" a="1"/>
  <c r="D198" i="10" s="1"/>
  <c r="C197" i="14" s="1"/>
  <c r="C200" i="12"/>
  <c r="D202" i="10" a="1"/>
  <c r="D202" i="10" s="1"/>
  <c r="C201" i="14" s="1"/>
  <c r="C204" i="12"/>
  <c r="D206" i="10" a="1"/>
  <c r="D206" i="10" s="1"/>
  <c r="C205" i="14" s="1"/>
  <c r="D210" i="10" a="1"/>
  <c r="D210" i="10" s="1"/>
  <c r="C209" i="14" s="1"/>
  <c r="C208" i="12"/>
  <c r="C212" i="12"/>
  <c r="D214" i="10" a="1"/>
  <c r="D214" i="10" s="1"/>
  <c r="C213" i="14" s="1"/>
  <c r="C216" i="12"/>
  <c r="D218" i="10" a="1"/>
  <c r="D218" i="10" s="1"/>
  <c r="C217" i="14" s="1"/>
  <c r="C220" i="12"/>
  <c r="D222" i="10" a="1"/>
  <c r="D222" i="10" s="1"/>
  <c r="C221" i="14" s="1"/>
  <c r="D226" i="10" a="1"/>
  <c r="D226" i="10" s="1"/>
  <c r="C225" i="14" s="1"/>
  <c r="C224" i="12"/>
  <c r="C228" i="12"/>
  <c r="D230" i="10" a="1"/>
  <c r="D230" i="10" s="1"/>
  <c r="C229" i="14" s="1"/>
  <c r="C232" i="12"/>
  <c r="D234" i="10" a="1"/>
  <c r="D234" i="10" s="1"/>
  <c r="C233" i="14" s="1"/>
  <c r="C236" i="12"/>
  <c r="D238" i="10" a="1"/>
  <c r="D238" i="10" s="1"/>
  <c r="C237" i="14" s="1"/>
  <c r="D242" i="10" a="1"/>
  <c r="D242" i="10" s="1"/>
  <c r="C241" i="14" s="1"/>
  <c r="C240" i="12"/>
  <c r="C244" i="12"/>
  <c r="D246" i="10" a="1"/>
  <c r="D246" i="10" s="1"/>
  <c r="C245" i="14" s="1"/>
  <c r="C248" i="12"/>
  <c r="D250" i="10" a="1"/>
  <c r="D250" i="10" s="1"/>
  <c r="C249" i="14" s="1"/>
  <c r="C252" i="12"/>
  <c r="D254" i="10" a="1"/>
  <c r="D254" i="10" s="1"/>
  <c r="C253" i="14" s="1"/>
  <c r="D258" i="10" a="1"/>
  <c r="D258" i="10" s="1"/>
  <c r="C257" i="14" s="1"/>
  <c r="C256" i="12"/>
  <c r="C260" i="12"/>
  <c r="D262" i="10" a="1"/>
  <c r="D262" i="10" s="1"/>
  <c r="C261" i="14" s="1"/>
  <c r="C264" i="12"/>
  <c r="D266" i="10" a="1"/>
  <c r="D266" i="10" s="1"/>
  <c r="C265" i="14" s="1"/>
  <c r="C268" i="12"/>
  <c r="D270" i="10" a="1"/>
  <c r="D270" i="10" s="1"/>
  <c r="C269" i="14" s="1"/>
  <c r="D274" i="10" a="1"/>
  <c r="D274" i="10" s="1"/>
  <c r="C273" i="14" s="1"/>
  <c r="C272" i="12"/>
  <c r="C276" i="12"/>
  <c r="D278" i="10" a="1"/>
  <c r="D278" i="10" s="1"/>
  <c r="C277" i="14" s="1"/>
  <c r="C280" i="12"/>
  <c r="D282" i="10" a="1"/>
  <c r="D282" i="10" s="1"/>
  <c r="C281" i="14" s="1"/>
  <c r="C284" i="12"/>
  <c r="D286" i="10" a="1"/>
  <c r="D286" i="10" s="1"/>
  <c r="C285" i="14" s="1"/>
  <c r="D290" i="10" a="1"/>
  <c r="D290" i="10" s="1"/>
  <c r="C289" i="14" s="1"/>
  <c r="C288" i="12"/>
  <c r="C292" i="12"/>
  <c r="D294" i="10" a="1"/>
  <c r="D294" i="10" s="1"/>
  <c r="C293" i="14" s="1"/>
  <c r="C296" i="12"/>
  <c r="D298" i="10" a="1"/>
  <c r="D298" i="10" s="1"/>
  <c r="C297" i="14" s="1"/>
  <c r="C300" i="12"/>
  <c r="D302" i="10" a="1"/>
  <c r="D302" i="10" s="1"/>
  <c r="C301" i="14" s="1"/>
  <c r="D306" i="10" a="1"/>
  <c r="D306" i="10" s="1"/>
  <c r="C305" i="14" s="1"/>
  <c r="C304" i="12"/>
  <c r="C308" i="12"/>
  <c r="D310" i="10" a="1"/>
  <c r="D310" i="10" s="1"/>
  <c r="C309" i="14" s="1"/>
  <c r="C312" i="12"/>
  <c r="D314" i="10" a="1"/>
  <c r="D314" i="10" s="1"/>
  <c r="C313" i="14" s="1"/>
  <c r="C316" i="12"/>
  <c r="D318" i="10" a="1"/>
  <c r="D318" i="10" s="1"/>
  <c r="C317" i="14" s="1"/>
  <c r="D322" i="10" a="1"/>
  <c r="D322" i="10" s="1"/>
  <c r="C321" i="14" s="1"/>
  <c r="C320" i="12"/>
  <c r="C324" i="12"/>
  <c r="D326" i="10" a="1"/>
  <c r="D326" i="10" s="1"/>
  <c r="C325" i="14" s="1"/>
  <c r="C328" i="12"/>
  <c r="D330" i="10" a="1"/>
  <c r="D330" i="10" s="1"/>
  <c r="C329" i="14" s="1"/>
  <c r="C332" i="12"/>
  <c r="D334" i="10" a="1"/>
  <c r="D334" i="10" s="1"/>
  <c r="C333" i="14" s="1"/>
  <c r="D338" i="10" a="1"/>
  <c r="D338" i="10" s="1"/>
  <c r="C337" i="14" s="1"/>
  <c r="C336" i="12"/>
  <c r="C340" i="12"/>
  <c r="D342" i="10" a="1"/>
  <c r="D342" i="10" s="1"/>
  <c r="C341" i="14" s="1"/>
  <c r="C344" i="12"/>
  <c r="D346" i="10" a="1"/>
  <c r="D346" i="10" s="1"/>
  <c r="C345" i="14" s="1"/>
  <c r="C348" i="12"/>
  <c r="D350" i="10" a="1"/>
  <c r="D350" i="10" s="1"/>
  <c r="C349" i="14" s="1"/>
  <c r="D354" i="10" a="1"/>
  <c r="D354" i="10" s="1"/>
  <c r="C353" i="14" s="1"/>
  <c r="C352" i="12"/>
  <c r="C356" i="12"/>
  <c r="D358" i="10" a="1"/>
  <c r="D358" i="10" s="1"/>
  <c r="C357" i="14" s="1"/>
  <c r="C360" i="12"/>
  <c r="D362" i="10" a="1"/>
  <c r="D362" i="10" s="1"/>
  <c r="C361" i="14" s="1"/>
  <c r="C364" i="12"/>
  <c r="D366" i="10" a="1"/>
  <c r="D366" i="10" s="1"/>
  <c r="C365" i="14" s="1"/>
  <c r="D370" i="10" a="1"/>
  <c r="D370" i="10" s="1"/>
  <c r="C369" i="14" s="1"/>
  <c r="C368" i="12"/>
  <c r="C372" i="12"/>
  <c r="D374" i="10" a="1"/>
  <c r="D374" i="10" s="1"/>
  <c r="C373" i="14" s="1"/>
  <c r="C376" i="12"/>
  <c r="D378" i="10" a="1"/>
  <c r="D378" i="10" s="1"/>
  <c r="C377" i="14" s="1"/>
  <c r="C380" i="12"/>
  <c r="D382" i="10" a="1"/>
  <c r="D382" i="10" s="1"/>
  <c r="C381" i="14" s="1"/>
  <c r="D386" i="10" a="1"/>
  <c r="D386" i="10" s="1"/>
  <c r="C385" i="14" s="1"/>
  <c r="C384" i="12"/>
  <c r="C388" i="12"/>
  <c r="D390" i="10" a="1"/>
  <c r="D390" i="10" s="1"/>
  <c r="C389" i="14" s="1"/>
  <c r="C392" i="12"/>
  <c r="D394" i="10" a="1"/>
  <c r="D394" i="10" s="1"/>
  <c r="C393" i="14" s="1"/>
  <c r="C396" i="12"/>
  <c r="D398" i="10" a="1"/>
  <c r="D398" i="10" s="1"/>
  <c r="C397" i="14" s="1"/>
  <c r="D402" i="10" a="1"/>
  <c r="D402" i="10" s="1"/>
  <c r="C401" i="14" s="1"/>
  <c r="C400" i="12"/>
  <c r="C404" i="12"/>
  <c r="D406" i="10" a="1"/>
  <c r="D406" i="10" s="1"/>
  <c r="C405" i="14" s="1"/>
  <c r="C408" i="12"/>
  <c r="D410" i="10" a="1"/>
  <c r="D410" i="10" s="1"/>
  <c r="C409" i="14" s="1"/>
  <c r="C412" i="12"/>
  <c r="D414" i="10" a="1"/>
  <c r="D414" i="10" s="1"/>
  <c r="C413" i="14" s="1"/>
  <c r="D418" i="10" a="1"/>
  <c r="D418" i="10" s="1"/>
  <c r="C417" i="14" s="1"/>
  <c r="C416" i="12"/>
  <c r="C420" i="12"/>
  <c r="D422" i="10" a="1"/>
  <c r="D422" i="10" s="1"/>
  <c r="C421" i="14" s="1"/>
  <c r="D426" i="10" a="1"/>
  <c r="D426" i="10" s="1"/>
  <c r="C425" i="14" s="1"/>
  <c r="C424" i="12"/>
  <c r="C428" i="12"/>
  <c r="D430" i="10" a="1"/>
  <c r="D430" i="10" s="1"/>
  <c r="C429" i="14" s="1"/>
  <c r="C432" i="12"/>
  <c r="D434" i="10" a="1"/>
  <c r="D434" i="10" s="1"/>
  <c r="C433" i="14" s="1"/>
</calcChain>
</file>

<file path=xl/sharedStrings.xml><?xml version="1.0" encoding="utf-8"?>
<sst xmlns="http://schemas.openxmlformats.org/spreadsheetml/2006/main" count="14663" uniqueCount="1002">
  <si>
    <t>12051000</t>
  </si>
  <si>
    <t>Brandenburg an der Havel, St.</t>
  </si>
  <si>
    <t>12052000</t>
  </si>
  <si>
    <t>Cottbus, Stadt</t>
  </si>
  <si>
    <t>12054000</t>
  </si>
  <si>
    <t>Potsdam, Stadt</t>
  </si>
  <si>
    <t>12063000</t>
  </si>
  <si>
    <t>Havelland</t>
  </si>
  <si>
    <t>12065000</t>
  </si>
  <si>
    <t>Oberhavel</t>
  </si>
  <si>
    <t>12067000</t>
  </si>
  <si>
    <t>Oder-Spree</t>
  </si>
  <si>
    <t>12068000</t>
  </si>
  <si>
    <t>Ostprignitz-Ruppin</t>
  </si>
  <si>
    <t>12069000</t>
  </si>
  <si>
    <t>Potsdam-Mittelmark</t>
  </si>
  <si>
    <t>12073000</t>
  </si>
  <si>
    <t>Uckermark</t>
  </si>
  <si>
    <t>13004000</t>
  </si>
  <si>
    <t>Schwerin, Landeshauptstadt</t>
  </si>
  <si>
    <t>13075000</t>
  </si>
  <si>
    <t>Vorpommern-Greifswald</t>
  </si>
  <si>
    <t>14521000</t>
  </si>
  <si>
    <t>Erzgebirgskreis</t>
  </si>
  <si>
    <t>14612000</t>
  </si>
  <si>
    <t>Dresden, Stadt</t>
  </si>
  <si>
    <t>14625000</t>
  </si>
  <si>
    <t>Bautzen</t>
  </si>
  <si>
    <t>14626000</t>
  </si>
  <si>
    <t>Görlitz</t>
  </si>
  <si>
    <t>14627000</t>
  </si>
  <si>
    <t>Meißen</t>
  </si>
  <si>
    <t>14729000</t>
  </si>
  <si>
    <t>Leipzig</t>
  </si>
  <si>
    <t>15081000</t>
  </si>
  <si>
    <t>Altmarkkreis Salzwedel</t>
  </si>
  <si>
    <t>15082000</t>
  </si>
  <si>
    <t>Anhalt-Bitterfeld</t>
  </si>
  <si>
    <t>15084000</t>
  </si>
  <si>
    <t>Burgenlandkreis</t>
  </si>
  <si>
    <t>15085000</t>
  </si>
  <si>
    <t>Harz</t>
  </si>
  <si>
    <t>15088000</t>
  </si>
  <si>
    <t>Saalekreis</t>
  </si>
  <si>
    <t>15089000</t>
  </si>
  <si>
    <t>Salzlandkreis</t>
  </si>
  <si>
    <t>16051000</t>
  </si>
  <si>
    <t>Erfurt, Stadt</t>
  </si>
  <si>
    <t>16052000</t>
  </si>
  <si>
    <t>Gera, Stadt</t>
  </si>
  <si>
    <t>16053000</t>
  </si>
  <si>
    <t>Jena, Stadt</t>
  </si>
  <si>
    <t>16054000</t>
  </si>
  <si>
    <t>Suhl, Stadt</t>
  </si>
  <si>
    <t>16055000</t>
  </si>
  <si>
    <t>Weimar, Stadt</t>
  </si>
  <si>
    <t>16056000</t>
  </si>
  <si>
    <t>Eisenach, Stadt</t>
  </si>
  <si>
    <t>16061000</t>
  </si>
  <si>
    <t>Eichsfeld</t>
  </si>
  <si>
    <t>16063000</t>
  </si>
  <si>
    <t>Wartburgkreis</t>
  </si>
  <si>
    <t>16064000</t>
  </si>
  <si>
    <t>Unstrut-Hainich-Kreis</t>
  </si>
  <si>
    <t>16066000</t>
  </si>
  <si>
    <t>Schmalkalden-Meiningen</t>
  </si>
  <si>
    <t>16068000</t>
  </si>
  <si>
    <t>Sömmerda</t>
  </si>
  <si>
    <t>16071000</t>
  </si>
  <si>
    <t>Weimarer Land</t>
  </si>
  <si>
    <t>16072000</t>
  </si>
  <si>
    <t>Sonneberg</t>
  </si>
  <si>
    <t>16075000</t>
  </si>
  <si>
    <t>Saale-Orla-Kreis</t>
  </si>
  <si>
    <t>16076000</t>
  </si>
  <si>
    <t>Greiz</t>
  </si>
  <si>
    <t>01054000</t>
  </si>
  <si>
    <t>Nordfriesland</t>
  </si>
  <si>
    <t>01059000</t>
  </si>
  <si>
    <t>Schleswig-Flensburg</t>
  </si>
  <si>
    <t>Göttingen</t>
  </si>
  <si>
    <t>03157000</t>
  </si>
  <si>
    <t>Peine</t>
  </si>
  <si>
    <t>03251000</t>
  </si>
  <si>
    <t>Diepholz</t>
  </si>
  <si>
    <t>03257000</t>
  </si>
  <si>
    <t>Schaumburg</t>
  </si>
  <si>
    <t>03351000</t>
  </si>
  <si>
    <t>Celle</t>
  </si>
  <si>
    <t>03353000</t>
  </si>
  <si>
    <t>Harburg</t>
  </si>
  <si>
    <t>03354000</t>
  </si>
  <si>
    <t>Lüchow-Dannenberg</t>
  </si>
  <si>
    <t>03355000</t>
  </si>
  <si>
    <t>Lüneburg</t>
  </si>
  <si>
    <t>03356000</t>
  </si>
  <si>
    <t>Osterholz</t>
  </si>
  <si>
    <t>03357000</t>
  </si>
  <si>
    <t>Rotenburg (Wümme)</t>
  </si>
  <si>
    <t>03358000</t>
  </si>
  <si>
    <t>Heidekreis</t>
  </si>
  <si>
    <t>03360000</t>
  </si>
  <si>
    <t>Uelzen</t>
  </si>
  <si>
    <t>03361000</t>
  </si>
  <si>
    <t>Verden</t>
  </si>
  <si>
    <t>03451000</t>
  </si>
  <si>
    <t>Ammerland</t>
  </si>
  <si>
    <t>03452000</t>
  </si>
  <si>
    <t>Aurich</t>
  </si>
  <si>
    <t>03454000</t>
  </si>
  <si>
    <t>Emsland</t>
  </si>
  <si>
    <t>03455000</t>
  </si>
  <si>
    <t>Friesland</t>
  </si>
  <si>
    <t>03456000</t>
  </si>
  <si>
    <t>Grafschaft Bentheim</t>
  </si>
  <si>
    <t>03457000</t>
  </si>
  <si>
    <t>Leer</t>
  </si>
  <si>
    <t>03458000</t>
  </si>
  <si>
    <t>Oldenburg</t>
  </si>
  <si>
    <t>03459000</t>
  </si>
  <si>
    <t>Osnabrück</t>
  </si>
  <si>
    <t>03462000</t>
  </si>
  <si>
    <t>Wittmund</t>
  </si>
  <si>
    <t>05112000</t>
  </si>
  <si>
    <t>Duisburg, Stadt</t>
  </si>
  <si>
    <t>05113000</t>
  </si>
  <si>
    <t>Essen, Stadt</t>
  </si>
  <si>
    <t>05114000</t>
  </si>
  <si>
    <t>Krefeld, Stadt</t>
  </si>
  <si>
    <t>05117000</t>
  </si>
  <si>
    <t>Mülheim an der Ruhr, Stadt</t>
  </si>
  <si>
    <t>05124000</t>
  </si>
  <si>
    <t>Wuppertal, Stadt</t>
  </si>
  <si>
    <t>05154000</t>
  </si>
  <si>
    <t>Kleve</t>
  </si>
  <si>
    <t>05358000</t>
  </si>
  <si>
    <t>Düren</t>
  </si>
  <si>
    <t>05513000</t>
  </si>
  <si>
    <t>Gelsenkirchen, Stadt</t>
  </si>
  <si>
    <t>05515000</t>
  </si>
  <si>
    <t>Münster, Stadt</t>
  </si>
  <si>
    <t>05554000</t>
  </si>
  <si>
    <t>Borken</t>
  </si>
  <si>
    <t>05558000</t>
  </si>
  <si>
    <t>Coesfeld</t>
  </si>
  <si>
    <t>05562000</t>
  </si>
  <si>
    <t>Recklinghausen</t>
  </si>
  <si>
    <t>05566000</t>
  </si>
  <si>
    <t>Steinfurt</t>
  </si>
  <si>
    <t>05570000</t>
  </si>
  <si>
    <t>Warendorf</t>
  </si>
  <si>
    <t>05711000</t>
  </si>
  <si>
    <t>Bielefeld, Stadt</t>
  </si>
  <si>
    <t>05754000</t>
  </si>
  <si>
    <t>Gütersloh</t>
  </si>
  <si>
    <t>05766000</t>
  </si>
  <si>
    <t>Lippe</t>
  </si>
  <si>
    <t>05770000</t>
  </si>
  <si>
    <t>Minden-Lübbecke</t>
  </si>
  <si>
    <t>05915000</t>
  </si>
  <si>
    <t>Hamm, Stadt</t>
  </si>
  <si>
    <t>05954000</t>
  </si>
  <si>
    <t>Ennepe-Ruhr-Kreis</t>
  </si>
  <si>
    <t>05958000</t>
  </si>
  <si>
    <t>Hochsauerlandkreis</t>
  </si>
  <si>
    <t>05970000</t>
  </si>
  <si>
    <t>Siegen-Wittgenstein</t>
  </si>
  <si>
    <t>05978000</t>
  </si>
  <si>
    <t>Unna</t>
  </si>
  <si>
    <t>06413000</t>
  </si>
  <si>
    <t>Offenbach am Main, Stadt</t>
  </si>
  <si>
    <t>06414000</t>
  </si>
  <si>
    <t>Wiesbaden, Landeshauptstadt</t>
  </si>
  <si>
    <t>06431000</t>
  </si>
  <si>
    <t>Bergstraße</t>
  </si>
  <si>
    <t>06432000</t>
  </si>
  <si>
    <t>Darmstadt-Dieburg</t>
  </si>
  <si>
    <t>06433000</t>
  </si>
  <si>
    <t>Groß-Gerau</t>
  </si>
  <si>
    <t>06434000</t>
  </si>
  <si>
    <t>Hochtaunuskreis</t>
  </si>
  <si>
    <t>06435000</t>
  </si>
  <si>
    <t>Main-Kinzig-Kreis</t>
  </si>
  <si>
    <t>06436000</t>
  </si>
  <si>
    <t>Main-Taunus-Kreis</t>
  </si>
  <si>
    <t>06437000</t>
  </si>
  <si>
    <t>Odenwaldkreis</t>
  </si>
  <si>
    <t>06438000</t>
  </si>
  <si>
    <t>Offenbach</t>
  </si>
  <si>
    <t>06439000</t>
  </si>
  <si>
    <t>Rheingau-Taunus-Kreis</t>
  </si>
  <si>
    <t>06532000</t>
  </si>
  <si>
    <t>Lahn-Dill-Kreis</t>
  </si>
  <si>
    <t>06534000</t>
  </si>
  <si>
    <t>Marburg-Biedenkopf</t>
  </si>
  <si>
    <t>06535000</t>
  </si>
  <si>
    <t>Vogelsbergkreis</t>
  </si>
  <si>
    <t>06611000</t>
  </si>
  <si>
    <t>Kassel, documenta-Stadt</t>
  </si>
  <si>
    <t>06631000</t>
  </si>
  <si>
    <t>Fulda</t>
  </si>
  <si>
    <t>06632000</t>
  </si>
  <si>
    <t>Hersfeld-Rotenburg</t>
  </si>
  <si>
    <t>07135000</t>
  </si>
  <si>
    <t>Cochem-Zell</t>
  </si>
  <si>
    <t>07137000</t>
  </si>
  <si>
    <t>Mayen-Koblenz</t>
  </si>
  <si>
    <t>07138000</t>
  </si>
  <si>
    <t>Neuwied</t>
  </si>
  <si>
    <t>07140000</t>
  </si>
  <si>
    <t>Rhein-Hunsrück-Kreis</t>
  </si>
  <si>
    <t>07233000</t>
  </si>
  <si>
    <t>Vulkaneifel</t>
  </si>
  <si>
    <t>07313000</t>
  </si>
  <si>
    <t>Landau in der Pfalz, kr.f. St.</t>
  </si>
  <si>
    <t>07320000</t>
  </si>
  <si>
    <t>Zweibrücken, kreisfreie Stadt</t>
  </si>
  <si>
    <t>07333000</t>
  </si>
  <si>
    <t>Donnersbergkreis</t>
  </si>
  <si>
    <t>07334000</t>
  </si>
  <si>
    <t>Germersheim</t>
  </si>
  <si>
    <t>07336000</t>
  </si>
  <si>
    <t>Kusel</t>
  </si>
  <si>
    <t>07337000</t>
  </si>
  <si>
    <t>Südliche Weinstraße</t>
  </si>
  <si>
    <t>07339000</t>
  </si>
  <si>
    <t>Mainz-Bingen</t>
  </si>
  <si>
    <t>07340000</t>
  </si>
  <si>
    <t>Südwestpfalz</t>
  </si>
  <si>
    <t>08111000</t>
  </si>
  <si>
    <t>Stuttgart, Landeshauptstadt</t>
  </si>
  <si>
    <t>08118000</t>
  </si>
  <si>
    <t>Ludwigsburg</t>
  </si>
  <si>
    <t>08136000</t>
  </si>
  <si>
    <t>Ostalbkreis</t>
  </si>
  <si>
    <t>08211000</t>
  </si>
  <si>
    <t>Baden-Baden, Stadt</t>
  </si>
  <si>
    <t>08212000</t>
  </si>
  <si>
    <t>Karlsruhe, Stadt</t>
  </si>
  <si>
    <t>08215000</t>
  </si>
  <si>
    <t>Karlsruhe</t>
  </si>
  <si>
    <t>08231000</t>
  </si>
  <si>
    <t>Pforzheim, Stadt</t>
  </si>
  <si>
    <t>08236000</t>
  </si>
  <si>
    <t>Enzkreis</t>
  </si>
  <si>
    <t>08316000</t>
  </si>
  <si>
    <t>Emmendingen</t>
  </si>
  <si>
    <t>08317000</t>
  </si>
  <si>
    <t>Ortenaukreis</t>
  </si>
  <si>
    <t>08327000</t>
  </si>
  <si>
    <t>Tuttlingen</t>
  </si>
  <si>
    <t>08337000</t>
  </si>
  <si>
    <t>Waldshut</t>
  </si>
  <si>
    <t>08416000</t>
  </si>
  <si>
    <t>Tübingen</t>
  </si>
  <si>
    <t>08421000</t>
  </si>
  <si>
    <t>Ulm, Universitätsstadt</t>
  </si>
  <si>
    <t>08426000</t>
  </si>
  <si>
    <t>Biberach</t>
  </si>
  <si>
    <t>08435000</t>
  </si>
  <si>
    <t>Bodenseekreis</t>
  </si>
  <si>
    <t>08436000</t>
  </si>
  <si>
    <t>Ravensburg</t>
  </si>
  <si>
    <t>09161000</t>
  </si>
  <si>
    <t>Ingolstadt, Stadt</t>
  </si>
  <si>
    <t>09163000</t>
  </si>
  <si>
    <t>Rosenheim, Stadt</t>
  </si>
  <si>
    <t>09171000</t>
  </si>
  <si>
    <t>Altötting</t>
  </si>
  <si>
    <t>09177000</t>
  </si>
  <si>
    <t>Erding</t>
  </si>
  <si>
    <t>09178000</t>
  </si>
  <si>
    <t>Freising</t>
  </si>
  <si>
    <t>09179000</t>
  </si>
  <si>
    <t>Fürstenfeldbruck</t>
  </si>
  <si>
    <t>09181000</t>
  </si>
  <si>
    <t>Landsberg am Lech</t>
  </si>
  <si>
    <t>09182000</t>
  </si>
  <si>
    <t>Miesbach</t>
  </si>
  <si>
    <t>09183000</t>
  </si>
  <si>
    <t>Mühldorf a.Inn</t>
  </si>
  <si>
    <t>09184000</t>
  </si>
  <si>
    <t>München</t>
  </si>
  <si>
    <t>09186000</t>
  </si>
  <si>
    <t>Pfaffenhofen a.d.Ilm</t>
  </si>
  <si>
    <t>09187000</t>
  </si>
  <si>
    <t>Rosenheim</t>
  </si>
  <si>
    <t>09262000</t>
  </si>
  <si>
    <t>Passau, Stadt</t>
  </si>
  <si>
    <t>09263000</t>
  </si>
  <si>
    <t>Straubing, Stadt</t>
  </si>
  <si>
    <t>09277000</t>
  </si>
  <si>
    <t>Rottal-Inn</t>
  </si>
  <si>
    <t>09278000</t>
  </si>
  <si>
    <t>Straubing-Bogen</t>
  </si>
  <si>
    <t>09362000</t>
  </si>
  <si>
    <t>Regensburg, Stadt</t>
  </si>
  <si>
    <t>09372000</t>
  </si>
  <si>
    <t>Cham</t>
  </si>
  <si>
    <t>09375000</t>
  </si>
  <si>
    <t>Regensburg</t>
  </si>
  <si>
    <t>09462000</t>
  </si>
  <si>
    <t>Bayreuth, Stadt</t>
  </si>
  <si>
    <t>09463000</t>
  </si>
  <si>
    <t>Coburg, Stadt</t>
  </si>
  <si>
    <t>09474000</t>
  </si>
  <si>
    <t>Forchheim</t>
  </si>
  <si>
    <t>09479000</t>
  </si>
  <si>
    <t>Wunsiedel i.Fichtelgebirge</t>
  </si>
  <si>
    <t>09562000</t>
  </si>
  <si>
    <t>Erlangen, Stadt</t>
  </si>
  <si>
    <t>09564000</t>
  </si>
  <si>
    <t>Nürnberg, Stadt</t>
  </si>
  <si>
    <t>09565000</t>
  </si>
  <si>
    <t>Schwabach, Stadt</t>
  </si>
  <si>
    <t>09571000</t>
  </si>
  <si>
    <t>Ansbach</t>
  </si>
  <si>
    <t>09574000</t>
  </si>
  <si>
    <t>Nürnberger Land</t>
  </si>
  <si>
    <t>09662000</t>
  </si>
  <si>
    <t>Schweinfurt, Stadt</t>
  </si>
  <si>
    <t>09672000</t>
  </si>
  <si>
    <t>Bad Kissingen</t>
  </si>
  <si>
    <t>09674000</t>
  </si>
  <si>
    <t>Haßberge</t>
  </si>
  <si>
    <t>09677000</t>
  </si>
  <si>
    <t>Main-Spessart</t>
  </si>
  <si>
    <t>09678000</t>
  </si>
  <si>
    <t>Schweinfurt</t>
  </si>
  <si>
    <t>09679000</t>
  </si>
  <si>
    <t>Würzburg</t>
  </si>
  <si>
    <t>09761000</t>
  </si>
  <si>
    <t>Augsburg, Stadt</t>
  </si>
  <si>
    <t>09762000</t>
  </si>
  <si>
    <t>Kaufbeuren, Stadt</t>
  </si>
  <si>
    <t>09763000</t>
  </si>
  <si>
    <t>Kempten (Allgäu), Stadt</t>
  </si>
  <si>
    <t>09771000</t>
  </si>
  <si>
    <t>Aichach-Friedberg</t>
  </si>
  <si>
    <t>09774000</t>
  </si>
  <si>
    <t>Günzburg</t>
  </si>
  <si>
    <t>09776000</t>
  </si>
  <si>
    <t>Lindau (Bodensee)</t>
  </si>
  <si>
    <t>09777000</t>
  </si>
  <si>
    <t>Ostallgäu</t>
  </si>
  <si>
    <t>09779000</t>
  </si>
  <si>
    <t>Donau-Ries</t>
  </si>
  <si>
    <t>09780000</t>
  </si>
  <si>
    <t>Oberallgäu</t>
  </si>
  <si>
    <t>10042000</t>
  </si>
  <si>
    <t>Merzig-Wadern</t>
  </si>
  <si>
    <t>10043000</t>
  </si>
  <si>
    <t>Neunkirchen</t>
  </si>
  <si>
    <t>10044000</t>
  </si>
  <si>
    <t>Saarlouis</t>
  </si>
  <si>
    <t>10045000</t>
  </si>
  <si>
    <t>Saarpfalz-Kreis</t>
  </si>
  <si>
    <t>10046000</t>
  </si>
  <si>
    <t>St. Wendel</t>
  </si>
  <si>
    <t>11000000</t>
  </si>
  <si>
    <t>Berlin, Stadt</t>
  </si>
  <si>
    <t>12061000</t>
  </si>
  <si>
    <t>Dahme-Spreewald</t>
  </si>
  <si>
    <t>12064000</t>
  </si>
  <si>
    <t>Märkisch-Oderland</t>
  </si>
  <si>
    <t>13072000</t>
  </si>
  <si>
    <t>Landkreis Rostock</t>
  </si>
  <si>
    <t>13073000</t>
  </si>
  <si>
    <t>Vorpommern-Rügen</t>
  </si>
  <si>
    <t>14511000</t>
  </si>
  <si>
    <t>Chemnitz, Stadt</t>
  </si>
  <si>
    <t>14524000</t>
  </si>
  <si>
    <t>Zwickau</t>
  </si>
  <si>
    <t>15002000</t>
  </si>
  <si>
    <t>Halle (Saale), Stadt</t>
  </si>
  <si>
    <t>16070000</t>
  </si>
  <si>
    <t>Ilm-Kreis</t>
  </si>
  <si>
    <t>16073000</t>
  </si>
  <si>
    <t>Saalfeld-Rudolstadt</t>
  </si>
  <si>
    <t>16077000</t>
  </si>
  <si>
    <t>Altenburger Land</t>
  </si>
  <si>
    <t>03153000</t>
  </si>
  <si>
    <t>Goslar</t>
  </si>
  <si>
    <t>03254000</t>
  </si>
  <si>
    <t>Hildesheim</t>
  </si>
  <si>
    <t>05111000</t>
  </si>
  <si>
    <t>Düsseldorf, Stadt</t>
  </si>
  <si>
    <t>05120000</t>
  </si>
  <si>
    <t>Remscheid, Stadt</t>
  </si>
  <si>
    <t>05122000</t>
  </si>
  <si>
    <t>Solingen, Klingenstadt</t>
  </si>
  <si>
    <t>05162000</t>
  </si>
  <si>
    <t>Rhein-Kreis Neuss</t>
  </si>
  <si>
    <t>05314000</t>
  </si>
  <si>
    <t>Bonn, Stadt</t>
  </si>
  <si>
    <t>05512000</t>
  </si>
  <si>
    <t>Bottrop, Stadt</t>
  </si>
  <si>
    <t>05911000</t>
  </si>
  <si>
    <t>Bochum, Stadt</t>
  </si>
  <si>
    <t>05914000</t>
  </si>
  <si>
    <t>Hagen, Stadt der FernUniversi.</t>
  </si>
  <si>
    <t>06412000</t>
  </si>
  <si>
    <t>Frankfurt am Main, Stadt</t>
  </si>
  <si>
    <t>06440000</t>
  </si>
  <si>
    <t>Wetteraukreis</t>
  </si>
  <si>
    <t>06531000</t>
  </si>
  <si>
    <t>Gießen</t>
  </si>
  <si>
    <t>06633000</t>
  </si>
  <si>
    <t>Kassel</t>
  </si>
  <si>
    <t>06635000</t>
  </si>
  <si>
    <t>Waldeck-Frankenberg</t>
  </si>
  <si>
    <t>08116000</t>
  </si>
  <si>
    <t>Esslingen</t>
  </si>
  <si>
    <t>08119000</t>
  </si>
  <si>
    <t>Rems-Murr-Kreis</t>
  </si>
  <si>
    <t>08125000</t>
  </si>
  <si>
    <t>Heilbronn</t>
  </si>
  <si>
    <t>08326000</t>
  </si>
  <si>
    <t>Schwarzwald-Baar-Kreis</t>
  </si>
  <si>
    <t>09275000</t>
  </si>
  <si>
    <t>Passau</t>
  </si>
  <si>
    <t>09471000</t>
  </si>
  <si>
    <t>Bamberg</t>
  </si>
  <si>
    <t>09775000</t>
  </si>
  <si>
    <t>Neu-Ulm</t>
  </si>
  <si>
    <t>Region</t>
  </si>
  <si>
    <t>Anspruch auf mindestens eine Leistungsart</t>
  </si>
  <si>
    <t>Leistungsart eintägige Schulausflüge</t>
  </si>
  <si>
    <t>Leistungsart mehrtägige Klassenfahrten</t>
  </si>
  <si>
    <t>Leistungsart Schulbedarf</t>
  </si>
  <si>
    <t>Leistungsart Schülerbeförderung</t>
  </si>
  <si>
    <t>Leistungsart Lernförderung</t>
  </si>
  <si>
    <t>Leistungsart Mittagsverpflegung</t>
  </si>
  <si>
    <t>Leistungsart Teilhabe am sozialen und kulturellen Leben</t>
  </si>
  <si>
    <t>6 bis unter 15 Jahren</t>
  </si>
  <si>
    <t>Flensburg, Stadt</t>
  </si>
  <si>
    <t>01001000</t>
  </si>
  <si>
    <t>Kiel, Landeshauptstadt</t>
  </si>
  <si>
    <t>01002000</t>
  </si>
  <si>
    <t>Lübeck, Hansestadt</t>
  </si>
  <si>
    <t>01003000</t>
  </si>
  <si>
    <t>Neumünster, Stadt</t>
  </si>
  <si>
    <t>01004000</t>
  </si>
  <si>
    <t>Dithmarschen</t>
  </si>
  <si>
    <t>01051000</t>
  </si>
  <si>
    <t>Herzogtum Lauenburg</t>
  </si>
  <si>
    <t>01053000</t>
  </si>
  <si>
    <t>Ostholstein</t>
  </si>
  <si>
    <t>01055000</t>
  </si>
  <si>
    <t>Pinneberg</t>
  </si>
  <si>
    <t>01056000</t>
  </si>
  <si>
    <t>Plön</t>
  </si>
  <si>
    <t>01057000</t>
  </si>
  <si>
    <t>Rendsburg-Eckernförde</t>
  </si>
  <si>
    <t>01058000</t>
  </si>
  <si>
    <t>Segeberg</t>
  </si>
  <si>
    <t>01060000</t>
  </si>
  <si>
    <t>Steinburg</t>
  </si>
  <si>
    <t>01061000</t>
  </si>
  <si>
    <t>Stormarn</t>
  </si>
  <si>
    <t>01062000</t>
  </si>
  <si>
    <t>Hamburg, Freie und Hansestadt</t>
  </si>
  <si>
    <t>02000000</t>
  </si>
  <si>
    <t>Braunschweig, Stadt</t>
  </si>
  <si>
    <t>03101000</t>
  </si>
  <si>
    <t>Salzgitter, Stadt</t>
  </si>
  <si>
    <t>03102000</t>
  </si>
  <si>
    <t>Wolfsburg, Stadt</t>
  </si>
  <si>
    <t>03103000</t>
  </si>
  <si>
    <t>Gifhorn</t>
  </si>
  <si>
    <t>03151000</t>
  </si>
  <si>
    <t>Helmstedt</t>
  </si>
  <si>
    <t>03154000</t>
  </si>
  <si>
    <t>Northeim</t>
  </si>
  <si>
    <t>03155000</t>
  </si>
  <si>
    <t>Wolfenbüttel</t>
  </si>
  <si>
    <t>03158000</t>
  </si>
  <si>
    <t>Region Hannover</t>
  </si>
  <si>
    <t>03241000</t>
  </si>
  <si>
    <t>Hameln-Pyrmont</t>
  </si>
  <si>
    <t>03252000</t>
  </si>
  <si>
    <t>Holzminden</t>
  </si>
  <si>
    <t>03255000</t>
  </si>
  <si>
    <t>Nienburg (Weser)</t>
  </si>
  <si>
    <t>03256000</t>
  </si>
  <si>
    <t>Cuxhaven</t>
  </si>
  <si>
    <t>03352000</t>
  </si>
  <si>
    <t>Stade</t>
  </si>
  <si>
    <t>03359000</t>
  </si>
  <si>
    <t>Delmenhorst, Stadt</t>
  </si>
  <si>
    <t>03401000</t>
  </si>
  <si>
    <t>Emden, Stadt</t>
  </si>
  <si>
    <t>03402000</t>
  </si>
  <si>
    <t>Oldenburg (Oldenburg), Stadt</t>
  </si>
  <si>
    <t>03403000</t>
  </si>
  <si>
    <t>Osnabrück, Stadt</t>
  </si>
  <si>
    <t>03404000</t>
  </si>
  <si>
    <t>Wilhelmshaven, Stadt</t>
  </si>
  <si>
    <t>03405000</t>
  </si>
  <si>
    <t>Cloppenburg</t>
  </si>
  <si>
    <t>03453000</t>
  </si>
  <si>
    <t>Vechta</t>
  </si>
  <si>
    <t>03460000</t>
  </si>
  <si>
    <t>Wesermarsch</t>
  </si>
  <si>
    <t>03461000</t>
  </si>
  <si>
    <t>Bremen, Stadt</t>
  </si>
  <si>
    <t>04011000</t>
  </si>
  <si>
    <t>Bremerhaven, Stadt</t>
  </si>
  <si>
    <t>04012000</t>
  </si>
  <si>
    <t>Mönchengladbach, Stadt</t>
  </si>
  <si>
    <t>05116000</t>
  </si>
  <si>
    <t>Oberhausen, Stadt</t>
  </si>
  <si>
    <t>05119000</t>
  </si>
  <si>
    <t>Mettmann</t>
  </si>
  <si>
    <t>05158000</t>
  </si>
  <si>
    <t>Viersen</t>
  </si>
  <si>
    <t>05166000</t>
  </si>
  <si>
    <t>Wesel</t>
  </si>
  <si>
    <t>05170000</t>
  </si>
  <si>
    <t>Köln, Stadt</t>
  </si>
  <si>
    <t>05315000</t>
  </si>
  <si>
    <t>Leverkusen, Stadt</t>
  </si>
  <si>
    <t>05316000</t>
  </si>
  <si>
    <t>Städteregion Aachen</t>
  </si>
  <si>
    <t>05334000</t>
  </si>
  <si>
    <t>Rhein-Erft-Kreis</t>
  </si>
  <si>
    <t>05362000</t>
  </si>
  <si>
    <t>Euskirchen</t>
  </si>
  <si>
    <t>05366000</t>
  </si>
  <si>
    <t>Heinsberg</t>
  </si>
  <si>
    <t>05370000</t>
  </si>
  <si>
    <t>Oberbergischer Kreis</t>
  </si>
  <si>
    <t>05374000</t>
  </si>
  <si>
    <t>Rheinisch-Bergischer Kreis</t>
  </si>
  <si>
    <t>05378000</t>
  </si>
  <si>
    <t>Rhein-Sieg-Kreis</t>
  </si>
  <si>
    <t>05382000</t>
  </si>
  <si>
    <t>Herford</t>
  </si>
  <si>
    <t>05758000</t>
  </si>
  <si>
    <t>Höxter</t>
  </si>
  <si>
    <t>05762000</t>
  </si>
  <si>
    <t>Paderborn</t>
  </si>
  <si>
    <t>05774000</t>
  </si>
  <si>
    <t>Dortmund, Stadt</t>
  </si>
  <si>
    <t>05913000</t>
  </si>
  <si>
    <t>Herne, Stadt</t>
  </si>
  <si>
    <t>05916000</t>
  </si>
  <si>
    <t>Märkischer Kreis</t>
  </si>
  <si>
    <t>05962000</t>
  </si>
  <si>
    <t>Olpe</t>
  </si>
  <si>
    <t>05966000</t>
  </si>
  <si>
    <t>Soest</t>
  </si>
  <si>
    <t>05974000</t>
  </si>
  <si>
    <t>Darmstadt, Wissenschaftsstadt</t>
  </si>
  <si>
    <t>06411000</t>
  </si>
  <si>
    <t>Limburg-Weilburg</t>
  </si>
  <si>
    <t>06533000</t>
  </si>
  <si>
    <t>Schwalm-Eder-Kreis</t>
  </si>
  <si>
    <t>06634000</t>
  </si>
  <si>
    <t>Werra-Meißner-Kreis</t>
  </si>
  <si>
    <t>06636000</t>
  </si>
  <si>
    <t>Koblenz, kreisfreie Stadt</t>
  </si>
  <si>
    <t>07111000</t>
  </si>
  <si>
    <t>Ahrweiler</t>
  </si>
  <si>
    <t>07131000</t>
  </si>
  <si>
    <t>Altenkirchen (Westerwald)</t>
  </si>
  <si>
    <t>07132000</t>
  </si>
  <si>
    <t>Bad Kreuznach</t>
  </si>
  <si>
    <t>07133000</t>
  </si>
  <si>
    <t>Birkenfeld</t>
  </si>
  <si>
    <t>07134000</t>
  </si>
  <si>
    <t>Rhein-Lahn-Kreis</t>
  </si>
  <si>
    <t>07141000</t>
  </si>
  <si>
    <t>Westerwaldkreis</t>
  </si>
  <si>
    <t>07143000</t>
  </si>
  <si>
    <t>Trier, kreisfreie Stadt</t>
  </si>
  <si>
    <t>07211000</t>
  </si>
  <si>
    <t>Bernkastel-Wittlich</t>
  </si>
  <si>
    <t>07231000</t>
  </si>
  <si>
    <t>Eifelkreis Bitburg-Prüm</t>
  </si>
  <si>
    <t>07232000</t>
  </si>
  <si>
    <t>Trier-Saarburg</t>
  </si>
  <si>
    <t>07235000</t>
  </si>
  <si>
    <t>Frankenthal (Pfalz), kr.f. St.</t>
  </si>
  <si>
    <t>07311000</t>
  </si>
  <si>
    <t>Kaiserslautern, kreisfr. Stadt</t>
  </si>
  <si>
    <t>07312000</t>
  </si>
  <si>
    <t>Ludwigshafen am Rhein, Stadt</t>
  </si>
  <si>
    <t>07314000</t>
  </si>
  <si>
    <t>Mainz, kreisfreie Stadt</t>
  </si>
  <si>
    <t>07315000</t>
  </si>
  <si>
    <t>Neustadt an der Weinstraße,St.</t>
  </si>
  <si>
    <t>07316000</t>
  </si>
  <si>
    <t>Pirmasens, kreisfreie Stadt</t>
  </si>
  <si>
    <t>07317000</t>
  </si>
  <si>
    <t>Speyer, kreisfreie Stadt</t>
  </si>
  <si>
    <t>07318000</t>
  </si>
  <si>
    <t>Worms, kreisfreie Stadt</t>
  </si>
  <si>
    <t>07319000</t>
  </si>
  <si>
    <t>Alzey-Worms</t>
  </si>
  <si>
    <t>07331000</t>
  </si>
  <si>
    <t>Bad Dürkheim</t>
  </si>
  <si>
    <t>07332000</t>
  </si>
  <si>
    <t>Kaiserslautern</t>
  </si>
  <si>
    <t>07335000</t>
  </si>
  <si>
    <t>Rhein-Pfalz-Kreis</t>
  </si>
  <si>
    <t>07338000</t>
  </si>
  <si>
    <t>Böblingen</t>
  </si>
  <si>
    <t>08115000</t>
  </si>
  <si>
    <t>Göppingen</t>
  </si>
  <si>
    <t>08117000</t>
  </si>
  <si>
    <t>Heilbronn, Stadt</t>
  </si>
  <si>
    <t>08121000</t>
  </si>
  <si>
    <t>Hohenlohekreis</t>
  </si>
  <si>
    <t>08126000</t>
  </si>
  <si>
    <t>Schwäbisch Hall</t>
  </si>
  <si>
    <t>08127000</t>
  </si>
  <si>
    <t>Main-Tauber-Kreis</t>
  </si>
  <si>
    <t>08128000</t>
  </si>
  <si>
    <t>Heidenheim</t>
  </si>
  <si>
    <t>08135000</t>
  </si>
  <si>
    <t>Rastatt</t>
  </si>
  <si>
    <t>08216000</t>
  </si>
  <si>
    <t>Heidelberg, Stadt</t>
  </si>
  <si>
    <t>08221000</t>
  </si>
  <si>
    <t>Mannheim, Universitätsstadt</t>
  </si>
  <si>
    <t>08222000</t>
  </si>
  <si>
    <t>Neckar-Odenwald-Kreis</t>
  </si>
  <si>
    <t>08225000</t>
  </si>
  <si>
    <t>Rhein-Neckar-Kreis</t>
  </si>
  <si>
    <t>08226000</t>
  </si>
  <si>
    <t>Calw</t>
  </si>
  <si>
    <t>08235000</t>
  </si>
  <si>
    <t>Freudenstadt</t>
  </si>
  <si>
    <t>08237000</t>
  </si>
  <si>
    <t>Freiburg im Breisgau, Stadt</t>
  </si>
  <si>
    <t>08311000</t>
  </si>
  <si>
    <t>Breisgau-Hochschwarzwald</t>
  </si>
  <si>
    <t>08315000</t>
  </si>
  <si>
    <t>Rottweil</t>
  </si>
  <si>
    <t>08325000</t>
  </si>
  <si>
    <t>Konstanz</t>
  </si>
  <si>
    <t>08335000</t>
  </si>
  <si>
    <t>Lörrach</t>
  </si>
  <si>
    <t>08336000</t>
  </si>
  <si>
    <t>Reutlingen</t>
  </si>
  <si>
    <t>08415000</t>
  </si>
  <si>
    <t>Zollernalbkreis</t>
  </si>
  <si>
    <t>08417000</t>
  </si>
  <si>
    <t>Alb-Donau-Kreis</t>
  </si>
  <si>
    <t>08425000</t>
  </si>
  <si>
    <t>Sigmaringen</t>
  </si>
  <si>
    <t>08437000</t>
  </si>
  <si>
    <t>München, Landeshauptstadt</t>
  </si>
  <si>
    <t>09162000</t>
  </si>
  <si>
    <t>Berchtesgadener Land</t>
  </si>
  <si>
    <t>09172000</t>
  </si>
  <si>
    <t>Bad Tölz-Wolfratshausen</t>
  </si>
  <si>
    <t>09173000</t>
  </si>
  <si>
    <t>Dachau</t>
  </si>
  <si>
    <t>09174000</t>
  </si>
  <si>
    <t>Ebersberg</t>
  </si>
  <si>
    <t>09175000</t>
  </si>
  <si>
    <t>Eichstätt</t>
  </si>
  <si>
    <t>09176000</t>
  </si>
  <si>
    <t>Garmisch-Partenkirchen</t>
  </si>
  <si>
    <t>09180000</t>
  </si>
  <si>
    <t>Neuburg-Schrobenhausen</t>
  </si>
  <si>
    <t>09185000</t>
  </si>
  <si>
    <t>Starnberg</t>
  </si>
  <si>
    <t>09188000</t>
  </si>
  <si>
    <t>Traunstein</t>
  </si>
  <si>
    <t>09189000</t>
  </si>
  <si>
    <t>Weilheim-Schongau</t>
  </si>
  <si>
    <t>09190000</t>
  </si>
  <si>
    <t>Landshut, Stadt</t>
  </si>
  <si>
    <t>09261000</t>
  </si>
  <si>
    <t>Deggendorf</t>
  </si>
  <si>
    <t>09271000</t>
  </si>
  <si>
    <t>Freyung-Grafenau</t>
  </si>
  <si>
    <t>09272000</t>
  </si>
  <si>
    <t>Kelheim</t>
  </si>
  <si>
    <t>09273000</t>
  </si>
  <si>
    <t>Landshut</t>
  </si>
  <si>
    <t>09274000</t>
  </si>
  <si>
    <t>Regen</t>
  </si>
  <si>
    <t>09276000</t>
  </si>
  <si>
    <t>Dingolfing-Landau</t>
  </si>
  <si>
    <t>09279000</t>
  </si>
  <si>
    <t>Amberg, Stadt</t>
  </si>
  <si>
    <t>09361000</t>
  </si>
  <si>
    <t>Weiden i.d.OPf., Stadt</t>
  </si>
  <si>
    <t>09363000</t>
  </si>
  <si>
    <t>Amberg-Sulzbach</t>
  </si>
  <si>
    <t>09371000</t>
  </si>
  <si>
    <t>Neumarkt i.d.OPf.</t>
  </si>
  <si>
    <t>09373000</t>
  </si>
  <si>
    <t>Neustadt a.d.Waldnaab</t>
  </si>
  <si>
    <t>09374000</t>
  </si>
  <si>
    <t>Schwandorf</t>
  </si>
  <si>
    <t>09376000</t>
  </si>
  <si>
    <t>Tirschenreuth</t>
  </si>
  <si>
    <t>09377000</t>
  </si>
  <si>
    <t>Bamberg, Stadt</t>
  </si>
  <si>
    <t>09461000</t>
  </si>
  <si>
    <t>Hof, Stadt</t>
  </si>
  <si>
    <t>09464000</t>
  </si>
  <si>
    <t>Bayreuth</t>
  </si>
  <si>
    <t>09472000</t>
  </si>
  <si>
    <t>Coburg</t>
  </si>
  <si>
    <t>09473000</t>
  </si>
  <si>
    <t>Hof</t>
  </si>
  <si>
    <t>09475000</t>
  </si>
  <si>
    <t>Kronach</t>
  </si>
  <si>
    <t>09476000</t>
  </si>
  <si>
    <t>Kulmbach</t>
  </si>
  <si>
    <t>09477000</t>
  </si>
  <si>
    <t>Lichtenfels</t>
  </si>
  <si>
    <t>09478000</t>
  </si>
  <si>
    <t>Ansbach, Stadt</t>
  </si>
  <si>
    <t>09561000</t>
  </si>
  <si>
    <t>Fürth, Stadt</t>
  </si>
  <si>
    <t>09563000</t>
  </si>
  <si>
    <t>Erlangen-Höchstadt</t>
  </si>
  <si>
    <t>09572000</t>
  </si>
  <si>
    <t>Fürth</t>
  </si>
  <si>
    <t>09573000</t>
  </si>
  <si>
    <t>Neustadt a.d.Aisch-Bad Windsh.</t>
  </si>
  <si>
    <t>09575000</t>
  </si>
  <si>
    <t>Roth</t>
  </si>
  <si>
    <t>09576000</t>
  </si>
  <si>
    <t>Weißenburg-Gunzenhausen</t>
  </si>
  <si>
    <t>09577000</t>
  </si>
  <si>
    <t>Aschaffenburg, Stadt</t>
  </si>
  <si>
    <t>09661000</t>
  </si>
  <si>
    <t>Würzburg, Stadt</t>
  </si>
  <si>
    <t>09663000</t>
  </si>
  <si>
    <t>Aschaffenburg</t>
  </si>
  <si>
    <t>09671000</t>
  </si>
  <si>
    <t>Rhön-Grabfeld</t>
  </si>
  <si>
    <t>09673000</t>
  </si>
  <si>
    <t>Kitzingen</t>
  </si>
  <si>
    <t>09675000</t>
  </si>
  <si>
    <t>Miltenberg</t>
  </si>
  <si>
    <t>09676000</t>
  </si>
  <si>
    <t>Memmingen, Stadt</t>
  </si>
  <si>
    <t>09764000</t>
  </si>
  <si>
    <t>Augsburg</t>
  </si>
  <si>
    <t>09772000</t>
  </si>
  <si>
    <t>Dillingen a.d.Donau</t>
  </si>
  <si>
    <t>09773000</t>
  </si>
  <si>
    <t>Unterallgäu</t>
  </si>
  <si>
    <t>09778000</t>
  </si>
  <si>
    <t>Regionalverband Saarbrücken</t>
  </si>
  <si>
    <t>10041000</t>
  </si>
  <si>
    <t>Frankfurt (Oder), Stadt</t>
  </si>
  <si>
    <t>12053000</t>
  </si>
  <si>
    <t>Barnim</t>
  </si>
  <si>
    <t>12060000</t>
  </si>
  <si>
    <t>Elbe-Elster</t>
  </si>
  <si>
    <t>12062000</t>
  </si>
  <si>
    <t>Oberspreewald-Lausitz</t>
  </si>
  <si>
    <t>12066000</t>
  </si>
  <si>
    <t>Prignitz</t>
  </si>
  <si>
    <t>12070000</t>
  </si>
  <si>
    <t>Spree-Neiße</t>
  </si>
  <si>
    <t>12071000</t>
  </si>
  <si>
    <t>Teltow-Fläming</t>
  </si>
  <si>
    <t>12072000</t>
  </si>
  <si>
    <t>Rostock, Hansestadt</t>
  </si>
  <si>
    <t>13003000</t>
  </si>
  <si>
    <t>Mecklenburgische Seenplatte</t>
  </si>
  <si>
    <t>13071000</t>
  </si>
  <si>
    <t>Nordwestmecklenburg</t>
  </si>
  <si>
    <t>13074000</t>
  </si>
  <si>
    <t>Ludwigslust-Parchim</t>
  </si>
  <si>
    <t>13076000</t>
  </si>
  <si>
    <t>Mittelsachsen</t>
  </si>
  <si>
    <t>14522000</t>
  </si>
  <si>
    <t>Vogtlandkreis</t>
  </si>
  <si>
    <t>14523000</t>
  </si>
  <si>
    <t>Sächs. Schweiz-Osterzgebirge</t>
  </si>
  <si>
    <t>14628000</t>
  </si>
  <si>
    <t>Leipzig, Stadt</t>
  </si>
  <si>
    <t>14713000</t>
  </si>
  <si>
    <t>Nordsachsen</t>
  </si>
  <si>
    <t>14730000</t>
  </si>
  <si>
    <t>Dessau-Roßlau, Stadt</t>
  </si>
  <si>
    <t>15001000</t>
  </si>
  <si>
    <t>Magdeburg, Landeshauptstadt</t>
  </si>
  <si>
    <t>15003000</t>
  </si>
  <si>
    <t>Börde</t>
  </si>
  <si>
    <t>15083000</t>
  </si>
  <si>
    <t>Jerichower Land</t>
  </si>
  <si>
    <t>15086000</t>
  </si>
  <si>
    <t>Mansfeld-Südharz</t>
  </si>
  <si>
    <t>15087000</t>
  </si>
  <si>
    <t>Stendal</t>
  </si>
  <si>
    <t>15090000</t>
  </si>
  <si>
    <t>Wittenberg</t>
  </si>
  <si>
    <t>15091000</t>
  </si>
  <si>
    <t>Nordhausen</t>
  </si>
  <si>
    <t>16062000</t>
  </si>
  <si>
    <t>Kyffhäuserkreis</t>
  </si>
  <si>
    <t>16065000</t>
  </si>
  <si>
    <t>Gotha</t>
  </si>
  <si>
    <t>16067000</t>
  </si>
  <si>
    <t>Hildburghausen</t>
  </si>
  <si>
    <t>16069000</t>
  </si>
  <si>
    <t>Saale-Holzland-Kreis</t>
  </si>
  <si>
    <t>16074000</t>
  </si>
  <si>
    <t>unter 6 Jahren</t>
  </si>
  <si>
    <t>Alterskategorie oder Leistungsart wählen</t>
  </si>
  <si>
    <t>Grundsicherung für Arbeitsuchende nach dem SGB II</t>
  </si>
  <si>
    <t>© Statistik der Bundesagentur für Arbeit</t>
  </si>
  <si>
    <t>http://statistik.arbeitsagentur.de/Navigation/Statistik/Grundlagen/Statistische-Geheimhaltung/Statistische-Geheimhaltung-Nav.html</t>
  </si>
  <si>
    <t>*Aus Datenschutzgründen und Gründen der statistischen Geheimhaltung werden Zahlenwerte von 1 oder 2 und Daten, aus denen</t>
  </si>
  <si>
    <t>rechnerisch auf einen solchen Zahlenwert geschlossen werden kann, anonymisiert. Darüber hinaus sind im Internet die rechtlichten</t>
  </si>
  <si>
    <t xml:space="preserve">Grundlagen und fachlichen Regeln der statistischen Geheimhaltung beschrieben: </t>
  </si>
  <si>
    <t>Impressum</t>
  </si>
  <si>
    <t>Titel:</t>
  </si>
  <si>
    <t>Region:</t>
  </si>
  <si>
    <t>Berichtsmonat:</t>
  </si>
  <si>
    <t>Erstellungsdatum:</t>
  </si>
  <si>
    <t>Periodizität:</t>
  </si>
  <si>
    <t>monatlich</t>
  </si>
  <si>
    <t>Bundesagentur für Arbeit</t>
  </si>
  <si>
    <t>Statistik</t>
  </si>
  <si>
    <t>Rückfragen an:</t>
  </si>
  <si>
    <t>Zentraler Statistik-Service</t>
  </si>
  <si>
    <t>Regensburger Straße 104</t>
  </si>
  <si>
    <t>90478 Nürnberg</t>
  </si>
  <si>
    <t>E-Mail:</t>
  </si>
  <si>
    <t>Hotline:</t>
  </si>
  <si>
    <t>0911/179-3632</t>
  </si>
  <si>
    <t>Fax:</t>
  </si>
  <si>
    <t>0911/179-1131</t>
  </si>
  <si>
    <t>Weiterführende statistische Informationen</t>
  </si>
  <si>
    <t>Internet:</t>
  </si>
  <si>
    <t xml:space="preserve">http://statistik.arbeitsagentur.de </t>
  </si>
  <si>
    <t>Zitierhinweis:</t>
  </si>
  <si>
    <t>Nutzungsbedingungen:</t>
  </si>
  <si>
    <t>Sie können Informationen speichern, (auch auszugsweise) mit Quellen-</t>
  </si>
  <si>
    <t>nicht verändert oder verfälscht werden. Eigene Berechnungen sind</t>
  </si>
  <si>
    <t>erlaubt, jedoch als solche kenntlich zu machen.</t>
  </si>
  <si>
    <t>Im Falle einer Zugänglichmachung im Internet soll dies in Form einer</t>
  </si>
  <si>
    <t>Verlinkung auf die Homepage der Statistik der Bundesagentur für Arbeit</t>
  </si>
  <si>
    <t xml:space="preserve">erfolgen. </t>
  </si>
  <si>
    <t xml:space="preserve">Die Nutzung der Inhalte für gewerbliche Zwecke, ausgenommen Presse, </t>
  </si>
  <si>
    <t>Rundfunk und Fernsehen und wissenschaftliche Publikationen, bedarf</t>
  </si>
  <si>
    <t xml:space="preserve">der Genehmigung durch die Statistik der Bundesagentur für Arbeit. </t>
  </si>
  <si>
    <t>Inhaltsverzeichnis</t>
  </si>
  <si>
    <t>Deutschland</t>
  </si>
  <si>
    <t>Westdeutschland</t>
  </si>
  <si>
    <t>Ostdeutschland</t>
  </si>
  <si>
    <t>Grundsicherung für Arbeitsuchende (SGB II)</t>
  </si>
  <si>
    <t>Statistik-Infoseite</t>
  </si>
  <si>
    <t>Beschäftigung</t>
  </si>
  <si>
    <t>Leistungen SGB III</t>
  </si>
  <si>
    <t>Zeitreihen</t>
  </si>
  <si>
    <t>Amtliche Nachrichten der BA</t>
  </si>
  <si>
    <t>Kreisdaten</t>
  </si>
  <si>
    <t>eintägige Schulausflüge</t>
  </si>
  <si>
    <t>mehrtägige Klassenfahrten</t>
  </si>
  <si>
    <t>Schulbedarf</t>
  </si>
  <si>
    <t>Schülerbeförderung</t>
  </si>
  <si>
    <t>Lernförderung</t>
  </si>
  <si>
    <t>Mittagsverpflegung</t>
  </si>
  <si>
    <t>Teilhabe am sozialen und kulturellen Leben</t>
  </si>
  <si>
    <t>Hamburg,02000000</t>
  </si>
  <si>
    <t>Niedersachsen,03000000</t>
  </si>
  <si>
    <t>Bremen,04000000</t>
  </si>
  <si>
    <t>Nordrhein-Westfalen,05000000</t>
  </si>
  <si>
    <t>Hessen,06000000</t>
  </si>
  <si>
    <t>Rheinland-Pfalz,07000000</t>
  </si>
  <si>
    <t>Baden-Württemberg,08000000</t>
  </si>
  <si>
    <t>Bayern,09000000</t>
  </si>
  <si>
    <t>Saarland,10000000</t>
  </si>
  <si>
    <t>Berlin,11000000</t>
  </si>
  <si>
    <t>Brandenburg,12000000</t>
  </si>
  <si>
    <t>Mecklenburg-Vorpommern,13000000</t>
  </si>
  <si>
    <t>Sachsen,14000000</t>
  </si>
  <si>
    <t>Sachsen-Anhalt,15000000</t>
  </si>
  <si>
    <t>Thüringen,16000000</t>
  </si>
  <si>
    <t>Schleswig-Holstein</t>
  </si>
  <si>
    <t>01</t>
  </si>
  <si>
    <t>Hamburg</t>
  </si>
  <si>
    <t>02</t>
  </si>
  <si>
    <t>Niedersachsen</t>
  </si>
  <si>
    <t>03</t>
  </si>
  <si>
    <t>Bremen</t>
  </si>
  <si>
    <t>04</t>
  </si>
  <si>
    <t>Nordrhein-Westfalen</t>
  </si>
  <si>
    <t>05</t>
  </si>
  <si>
    <t>Hessen</t>
  </si>
  <si>
    <t>06</t>
  </si>
  <si>
    <t>Rheinland-Pfalz</t>
  </si>
  <si>
    <t>07</t>
  </si>
  <si>
    <t>Baden-Württemberg</t>
  </si>
  <si>
    <t>08</t>
  </si>
  <si>
    <t>Bayern</t>
  </si>
  <si>
    <t>09</t>
  </si>
  <si>
    <t>Saarland</t>
  </si>
  <si>
    <t>10</t>
  </si>
  <si>
    <t>Berlin</t>
  </si>
  <si>
    <t>11</t>
  </si>
  <si>
    <t>Brandenburg</t>
  </si>
  <si>
    <t>12</t>
  </si>
  <si>
    <t>Mecklenburg-Vorpommern</t>
  </si>
  <si>
    <t>13</t>
  </si>
  <si>
    <t>Sachsen</t>
  </si>
  <si>
    <t>14</t>
  </si>
  <si>
    <t>Sachsen-Anhalt</t>
  </si>
  <si>
    <t>15</t>
  </si>
  <si>
    <t>Thüringen</t>
  </si>
  <si>
    <t>16</t>
  </si>
  <si>
    <t>Hinweis: Bei den grau hinterlegten Bundes- und Länderwerten handelt es sich um Summen der plausiblen Kreise (siehe methodische Hinweise) und können daher untererfasst sein.</t>
  </si>
  <si>
    <t>Bund, Länder, Kreise</t>
  </si>
  <si>
    <t>insgesamt</t>
  </si>
  <si>
    <t>15 Jahre und älter</t>
  </si>
  <si>
    <t>Alter</t>
  </si>
  <si>
    <t>Leistungsarten</t>
  </si>
  <si>
    <t>15 und älter</t>
  </si>
  <si>
    <t>0 bis unter 15 Jahren</t>
  </si>
  <si>
    <t>Leistungsart eintägige (Schul-) Ausflüge</t>
  </si>
  <si>
    <t>unter 15 Jahren</t>
  </si>
  <si>
    <t>1. Altersgruppen</t>
  </si>
  <si>
    <t>2. Leistungsarten</t>
  </si>
  <si>
    <t xml:space="preserve">    Leistungsarten nach Altersgruppen auswählbar</t>
  </si>
  <si>
    <t xml:space="preserve">    Altersgruppen nach Leistungsarten auswählbar</t>
  </si>
  <si>
    <t>Methodische Hinweise</t>
  </si>
  <si>
    <t>21</t>
  </si>
  <si>
    <t>22</t>
  </si>
  <si>
    <t>23</t>
  </si>
  <si>
    <t>24</t>
  </si>
  <si>
    <t>25</t>
  </si>
  <si>
    <t>91</t>
  </si>
  <si>
    <t>92</t>
  </si>
  <si>
    <t>93</t>
  </si>
  <si>
    <t>94</t>
  </si>
  <si>
    <t>95</t>
  </si>
  <si>
    <t>96</t>
  </si>
  <si>
    <t>97</t>
  </si>
  <si>
    <t>98</t>
  </si>
  <si>
    <t>Anspruch auf mindestens eine Leistung zu Bildung und Teilhabe</t>
  </si>
  <si>
    <t xml:space="preserve">darunter: </t>
  </si>
  <si>
    <t>Zeichenlegende: " ."    nicht verfügbar; "x"    nicht sinnvoll; "-"    Wert ist genau Null</t>
  </si>
  <si>
    <t>Bestand Leistungsberechtigte SGB II unter 25 Jahren</t>
  </si>
  <si>
    <t>darunter (Mehrfachnennungen möglich):</t>
  </si>
  <si>
    <t>*</t>
  </si>
  <si>
    <t>Bestand Leistungsberechtigter (LB) mit Anspruch auf Leistungen für Bildung und Teilhabe nach Alterskategorien</t>
  </si>
  <si>
    <t>Bestand Leistungsberechtigter (LB) mit Anspruch auf Leistungen für Bildung und Teilhabe nach Leistungsarten</t>
  </si>
  <si>
    <t>Bestand Leistungsberechtigte SGB II (LB) im Alter von unter 25 Jahren</t>
  </si>
  <si>
    <t>Bestand Leistungsberechtigte SGB II (LB) im Alter von unter 6 Jahren</t>
  </si>
  <si>
    <t>Bestand Leistungsberechtigte SGB II (LB) im Alter von unter 15 Jahren</t>
  </si>
  <si>
    <t>Bestand Leistungsberechtigte SGB II (LB) im Alter von 6 bis unter 15 Jahren</t>
  </si>
  <si>
    <t>Bestand Leistungsberechtigte SGB II (LB) im Alter von 15 bis unter 25 Jahren</t>
  </si>
  <si>
    <t>x</t>
  </si>
  <si>
    <t>.</t>
  </si>
  <si>
    <t>03159000</t>
  </si>
  <si>
    <t>Im Internet stehen statistische Informationen unterteilt nach folgenden Themenbereichen zur Verfügung:</t>
  </si>
  <si>
    <t>Insgesamt</t>
  </si>
  <si>
    <t>Herausgeberin:</t>
  </si>
  <si>
    <t>Produktlinie/Reihe:</t>
  </si>
  <si>
    <t>Tabellen</t>
  </si>
  <si>
    <t>Deutschland, West/Ost, Länder und Kreise</t>
  </si>
  <si>
    <t>Bildung und Teilhabe (Monatszahlen)</t>
  </si>
  <si>
    <t>Hintergrund-Info</t>
  </si>
  <si>
    <t>Migration</t>
  </si>
  <si>
    <t>Frauen und Männer</t>
  </si>
  <si>
    <t>Daten zu den Eingliederungsbilanzen</t>
  </si>
  <si>
    <t>Langzeitarbeitslosigkeit</t>
  </si>
  <si>
    <t>Register: "Statistik nach Themen"</t>
  </si>
  <si>
    <t>http://statistik.arbeitsagentur.de/Navigation/Statistik/Statistik-nach-Themen/Statistik-nach-Themen-Nav.html</t>
  </si>
  <si>
    <t>angabe weitergeben, vervielfältigen und verbreiten. Die Inhalte dürfen</t>
  </si>
  <si>
    <t xml:space="preserve">Abkürzungen und Zeichen, die in den Produkten der Statistik der BA vorkommen, werden im </t>
  </si>
  <si>
    <t>Arbeitslose, Unterbeschäftigung und Arbeitsstellen</t>
  </si>
  <si>
    <t>Berufe</t>
  </si>
  <si>
    <t>Wirtschaftszweige</t>
  </si>
  <si>
    <r>
      <rPr>
        <sz val="10"/>
        <rFont val="Arial"/>
        <family val="2"/>
      </rPr>
      <t xml:space="preserve">Das </t>
    </r>
    <r>
      <rPr>
        <u/>
        <sz val="10"/>
        <color indexed="12"/>
        <rFont val="Arial"/>
        <family val="2"/>
      </rPr>
      <t>Glossar</t>
    </r>
    <r>
      <rPr>
        <sz val="10"/>
        <rFont val="Arial"/>
        <family val="2"/>
      </rPr>
      <t xml:space="preserve"> enthält Erläuterungen zu allen statistisch relevanten Begriffen, die in den verschiedenen Produkten der Statistik der BA Verwendung finden.</t>
    </r>
  </si>
  <si>
    <t xml:space="preserve">mit Anspruch auf mindestens eine Leistungsart </t>
  </si>
  <si>
    <t>Stand: Juni 2018</t>
  </si>
  <si>
    <t>Methodische Hinweise - Grundsicherung für Arbeitsuchende (SGB II)</t>
  </si>
  <si>
    <t>Bildung und Teilhabe (BuT)</t>
  </si>
  <si>
    <t>Förderung und berufliche Rehabilitation</t>
  </si>
  <si>
    <t>Bildung</t>
  </si>
  <si>
    <t>Einnahmen/Ausgaben</t>
  </si>
  <si>
    <t>Familien und Kinder</t>
  </si>
  <si>
    <t>Arbeitsmarkt und Grundsicherung im Überblick</t>
  </si>
  <si>
    <t>Ausbildungsmarkt</t>
  </si>
  <si>
    <t>Regionale Mobilität</t>
  </si>
  <si>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</si>
  <si>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t>Abkürzungsverzeichnis</t>
  </si>
  <si>
    <r>
      <rPr>
        <sz val="10"/>
        <rFont val="Arial"/>
        <family val="2"/>
      </rPr>
      <t xml:space="preserve">bzw. der </t>
    </r>
    <r>
      <rPr>
        <u/>
        <sz val="10"/>
        <color indexed="12"/>
        <rFont val="Arial"/>
        <family val="2"/>
      </rPr>
      <t>Zeichenerklärung</t>
    </r>
    <r>
      <rPr>
        <sz val="10"/>
        <rFont val="Arial"/>
        <family val="2"/>
      </rPr>
      <t xml:space="preserve"> der Statistik der BA erläutert.</t>
    </r>
  </si>
  <si>
    <t>Hinweis: Aufgrund der niedrigen Fallzahlen werden für einige Leistungsarten die Altersgruppen "unter 6 Jahren" und (aus Rückrechnungsgründen) "6 bis unter 15 Jahren" nicht gesondert ausgewiesen.</t>
  </si>
  <si>
    <t>Nächster Veröffentlichungstermin:</t>
  </si>
  <si>
    <t>Zentraler-Statistik-Service@arbeitsagentur.de</t>
  </si>
  <si>
    <t>Statistik der Bundesagentur für Arbeit</t>
  </si>
  <si>
    <t>Stand: 04.09.2019</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</si>
  <si>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</si>
  <si>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t>April 2020</t>
  </si>
  <si>
    <t>Berichtsmonat: April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</si>
</sst>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44" formatCode="_-* #,##0.00\ &quot;€&quot;_-;\-* #,##0.00\ &quot;€&quot;_-;_-* &quot;-&quot;??\ &quot;€&quot;_-;_-@_-"/>
    <numFmt numFmtId="164" formatCode="mmmm\ yyyy"/>
    <numFmt numFmtId="165" formatCode="@\ *."/>
    <numFmt numFmtId="166" formatCode="0.0_)"/>
    <numFmt numFmtId="167" formatCode="\ @\ *."/>
    <numFmt numFmtId="168" formatCode="\+#\ ###\ ##0;\-\ #\ ###\ ##0;\-"/>
    <numFmt numFmtId="169" formatCode="* &quot;[&quot;#0&quot;]&quot;"/>
    <numFmt numFmtId="170" formatCode="*+\ #\ ###\ ###\ ##0.0;\-\ #\ ###\ ###\ ##0.0;* &quot;&quot;\-&quot;&quot;"/>
    <numFmt numFmtId="171" formatCode="\+\ #\ ###\ ###\ ##0.0;\-\ #\ ###\ ###\ ##0.0;* &quot;&quot;\-&quot;&quot;"/>
    <numFmt numFmtId="172" formatCode="* &quot;[&quot;#0\ \ &quot;]&quot;"/>
    <numFmt numFmtId="173" formatCode="##\ ###\ ##0"/>
    <numFmt numFmtId="174" formatCode="#\ ###\ ###"/>
    <numFmt numFmtId="175" formatCode="#\ ###\ ##0.0;\-\ #\ ###\ ##0.0;\-"/>
    <numFmt numFmtId="176" formatCode="#,##0.0"/>
    <numFmt numFmtId="177" formatCode="0.0"/>
    <numFmt numFmtId="178" formatCode="_(* #,##0_);_(* \(#,##0\);_(* &quot;-&quot;_);_(@_)"/>
    <numFmt numFmtId="179" formatCode="#,##0;\-#,##0;\-"/>
  </numFmts>
  <fonts count="40" x14ac:knownFonts="1">
    <font>
      <sz val="11"/>
      <color theme="1"/>
      <name val="Arial"/>
      <family val="2"/>
    </font>
    <font>
      <sz val="8"/>
      <color theme="1"/>
      <name val="Arial"/>
      <family val="2"/>
    </font>
    <font>
      <sz val="8"/>
      <name val="Arial"/>
      <family val="2"/>
    </font>
    <font>
      <sz val="11"/>
      <color theme="1"/>
      <name val="Arial"/>
      <family val="2"/>
    </font>
    <font>
      <sz val="6"/>
      <name val="Arial"/>
      <family val="2"/>
    </font>
    <font>
      <sz val="7"/>
      <color theme="1"/>
      <name val="Arial"/>
      <family val="2"/>
    </font>
    <font>
      <u/>
      <sz val="10"/>
      <color indexed="12"/>
      <name val="Arial"/>
      <family val="2"/>
    </font>
    <font>
      <u/>
      <sz val="8"/>
      <color indexed="12"/>
      <name val="Arial"/>
      <family val="2"/>
    </font>
    <font>
      <b/>
      <sz val="10"/>
      <color theme="1"/>
      <name val="Arial"/>
      <family val="2"/>
    </font>
    <font>
      <sz val="10"/>
      <name val="Arial"/>
      <family val="2"/>
    </font>
    <font>
      <b/>
      <i/>
      <sz val="10"/>
      <color indexed="9"/>
      <name val="Arial"/>
      <family val="2"/>
    </font>
    <font>
      <b/>
      <sz val="10"/>
      <color indexed="9"/>
      <name val="Arial"/>
      <family val="2"/>
    </font>
    <font>
      <i/>
      <sz val="10"/>
      <color indexed="9"/>
      <name val="Arial"/>
      <family val="2"/>
    </font>
    <font>
      <b/>
      <sz val="10"/>
      <name val="Arial"/>
      <family val="2"/>
    </font>
    <font>
      <sz val="8"/>
      <name val="Tahoma"/>
      <family val="2"/>
    </font>
    <font>
      <b/>
      <sz val="12"/>
      <name val="Arial"/>
      <family val="2"/>
    </font>
    <font>
      <sz val="12"/>
      <name val="Arial"/>
      <family val="2"/>
    </font>
    <font>
      <sz val="10"/>
      <color indexed="10"/>
      <name val="Arial"/>
      <family val="2"/>
    </font>
    <font>
      <sz val="10"/>
      <color indexed="8"/>
      <name val="Arial"/>
      <family val="2"/>
    </font>
    <font>
      <sz val="9"/>
      <name val="Arial"/>
      <family val="2"/>
    </font>
    <font>
      <b/>
      <sz val="9"/>
      <name val="Arial"/>
      <family val="2"/>
    </font>
    <font>
      <u/>
      <sz val="9"/>
      <name val="Arial"/>
      <family val="2"/>
    </font>
    <font>
      <u/>
      <sz val="8"/>
      <color indexed="12"/>
      <name val="Tahoma"/>
      <family val="2"/>
    </font>
    <font>
      <u/>
      <sz val="10"/>
      <name val="Arial"/>
      <family val="2"/>
    </font>
    <font>
      <b/>
      <sz val="14"/>
      <name val="Arial"/>
      <family val="2"/>
    </font>
    <font>
      <u/>
      <sz val="10"/>
      <color indexed="8"/>
      <name val="Arial"/>
      <family val="2"/>
    </font>
    <font>
      <sz val="7.5"/>
      <name val="Arial"/>
      <family val="2"/>
    </font>
    <font>
      <b/>
      <sz val="8"/>
      <name val="Arial"/>
      <family val="2"/>
    </font>
    <font>
      <sz val="8"/>
      <color theme="0"/>
      <name val="Arial"/>
      <family val="2"/>
    </font>
    <font>
      <sz val="10"/>
      <name val="Arial"/>
      <family val="2"/>
    </font>
    <font>
      <sz val="8"/>
      <color rgb="FF000000"/>
      <name val="Arial"/>
      <family val="2"/>
    </font>
    <font>
      <u/>
      <sz val="11"/>
      <color theme="10"/>
      <name val="Arial"/>
      <family val="2"/>
    </font>
    <font>
      <u/>
      <sz val="10"/>
      <color theme="10"/>
      <name val="Arial"/>
      <family val="2"/>
    </font>
    <font>
      <b/>
      <sz val="11"/>
      <name val="Arial"/>
      <family val="2"/>
    </font>
    <font>
      <u/>
      <sz val="9"/>
      <color theme="10"/>
      <name val="Arial"/>
      <family val="2"/>
    </font>
    <font>
      <u/>
      <sz val="9"/>
      <color rgb="FF0070C0"/>
      <name val="Arial"/>
      <family val="2"/>
    </font>
    <font>
      <sz val="9"/>
      <color theme="1"/>
      <name val="Arial"/>
      <family val="2"/>
    </font>
    <font>
      <u/>
      <sz val="8"/>
      <color theme="10"/>
      <name val="Arial"/>
      <family val="2"/>
    </font>
    <font>
      <b/>
      <sz val="8"/>
      <color indexed="62"/>
      <name val="Arial"/>
      <family val="2"/>
    </font>
    <font>
      <sz val="10"/>
      <name val="Arial"/>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FFFFFF"/>
        <bgColor indexed="64"/>
      </patternFill>
    </fill>
    <fill>
      <patternFill patternType="solid">
        <fgColor indexed="9"/>
      </patternFill>
    </fill>
    <fill>
      <patternFill patternType="solid">
        <fgColor indexed="63"/>
      </patternFill>
    </fill>
  </fills>
  <borders count="28">
    <border>
      <left/>
      <right/>
      <top/>
      <bottom/>
      <diagonal/>
    </border>
    <border>
      <left style="hair">
        <color indexed="22"/>
      </left>
      <right style="hair">
        <color indexed="22"/>
      </right>
      <top style="hair">
        <color indexed="22"/>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top/>
      <bottom/>
      <diagonal/>
    </border>
    <border>
      <left/>
      <right style="hair">
        <color indexed="22"/>
      </right>
      <top/>
      <bottom/>
      <diagonal/>
    </border>
    <border>
      <left style="hair">
        <color indexed="22"/>
      </left>
      <right style="hair">
        <color indexed="22"/>
      </right>
      <top/>
      <bottom/>
      <diagonal/>
    </border>
    <border>
      <left style="hair">
        <color indexed="22"/>
      </left>
      <right style="hair">
        <color indexed="22"/>
      </right>
      <top style="hair">
        <color indexed="22"/>
      </top>
      <bottom/>
      <diagonal/>
    </border>
    <border>
      <left style="hair">
        <color indexed="22"/>
      </left>
      <right style="hair">
        <color indexed="22"/>
      </right>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right/>
      <top/>
      <bottom style="hair">
        <color indexed="22"/>
      </bottom>
      <diagonal/>
    </border>
    <border>
      <left style="medium">
        <color indexed="64"/>
      </left>
      <right style="medium">
        <color indexed="64"/>
      </right>
      <top style="medium">
        <color indexed="64"/>
      </top>
      <bottom/>
      <diagonal/>
    </border>
    <border>
      <left/>
      <right/>
      <top style="thin">
        <color indexed="64"/>
      </top>
      <bottom style="thin">
        <color indexed="64"/>
      </bottom>
      <diagonal/>
    </border>
    <border>
      <left style="thin">
        <color indexed="22"/>
      </left>
      <right/>
      <top style="thin">
        <color indexed="22"/>
      </top>
      <bottom/>
      <diagonal/>
    </border>
    <border>
      <left style="hair">
        <color indexed="22"/>
      </left>
      <right style="hair">
        <color indexed="22"/>
      </right>
      <top style="thin">
        <color indexed="22"/>
      </top>
      <bottom/>
      <diagonal/>
    </border>
    <border>
      <left style="hair">
        <color indexed="22"/>
      </left>
      <right style="thin">
        <color indexed="22"/>
      </right>
      <top style="thin">
        <color indexed="22"/>
      </top>
      <bottom/>
      <diagonal/>
    </border>
    <border>
      <left style="thin">
        <color indexed="22"/>
      </left>
      <right/>
      <top/>
      <bottom/>
      <diagonal/>
    </border>
    <border>
      <left style="hair">
        <color indexed="22"/>
      </left>
      <right style="thin">
        <color indexed="22"/>
      </right>
      <top/>
      <bottom/>
      <diagonal/>
    </border>
    <border>
      <left style="thin">
        <color indexed="22"/>
      </left>
      <right/>
      <top/>
      <bottom style="thin">
        <color indexed="22"/>
      </bottom>
      <diagonal/>
    </border>
    <border>
      <left/>
      <right style="hair">
        <color indexed="22"/>
      </right>
      <top/>
      <bottom style="thin">
        <color indexed="22"/>
      </bottom>
      <diagonal/>
    </border>
    <border>
      <left style="hair">
        <color indexed="22"/>
      </left>
      <right style="hair">
        <color indexed="22"/>
      </right>
      <top/>
      <bottom style="thin">
        <color indexed="22"/>
      </bottom>
      <diagonal/>
    </border>
    <border>
      <left style="hair">
        <color indexed="22"/>
      </left>
      <right style="thin">
        <color indexed="22"/>
      </right>
      <top/>
      <bottom style="thin">
        <color indexed="22"/>
      </bottom>
      <diagonal/>
    </border>
    <border>
      <left style="hair">
        <color indexed="22"/>
      </left>
      <right/>
      <top style="hair">
        <color indexed="22"/>
      </top>
      <bottom/>
      <diagonal/>
    </border>
    <border>
      <left/>
      <right style="hair">
        <color indexed="22"/>
      </right>
      <top style="hair">
        <color indexed="22"/>
      </top>
      <bottom/>
      <diagonal/>
    </border>
    <border>
      <left/>
      <right/>
      <top/>
      <bottom style="thin">
        <color rgb="FF404040"/>
      </bottom>
      <diagonal/>
    </border>
  </borders>
  <cellStyleXfs count="68">
    <xf numFmtId="0" fontId="0" fillId="0" borderId="0"/>
    <xf numFmtId="0" fontId="6" fillId="0" borderId="0" applyNumberFormat="0" applyFill="0" applyBorder="0" applyAlignment="0" applyProtection="0">
      <alignment vertical="top"/>
      <protection locked="0"/>
    </xf>
    <xf numFmtId="0" fontId="9" fillId="0" borderId="0"/>
    <xf numFmtId="0" fontId="14" fillId="0" borderId="0"/>
    <xf numFmtId="0" fontId="3" fillId="0" borderId="0"/>
    <xf numFmtId="0" fontId="9" fillId="0" borderId="0"/>
    <xf numFmtId="0" fontId="6" fillId="0" borderId="0" applyNumberFormat="0" applyFill="0" applyBorder="0" applyAlignment="0" applyProtection="0">
      <alignment vertical="top"/>
      <protection locked="0"/>
    </xf>
    <xf numFmtId="165" fontId="2" fillId="0" borderId="0"/>
    <xf numFmtId="49" fontId="2" fillId="0" borderId="0"/>
    <xf numFmtId="166" fontId="9" fillId="0" borderId="0">
      <alignment horizontal="center"/>
    </xf>
    <xf numFmtId="167" fontId="2" fillId="0" borderId="0"/>
    <xf numFmtId="168" fontId="9" fillId="0" borderId="0"/>
    <xf numFmtId="169" fontId="9" fillId="0" borderId="0"/>
    <xf numFmtId="170" fontId="9" fillId="0" borderId="0"/>
    <xf numFmtId="171" fontId="9" fillId="0" borderId="0">
      <alignment horizontal="center"/>
    </xf>
    <xf numFmtId="172" fontId="9" fillId="0" borderId="0">
      <alignment horizontal="center"/>
    </xf>
    <xf numFmtId="173" fontId="9" fillId="0" borderId="0">
      <alignment horizontal="center"/>
    </xf>
    <xf numFmtId="174" fontId="9" fillId="0" borderId="0">
      <alignment horizontal="center"/>
    </xf>
    <xf numFmtId="175" fontId="9" fillId="0" borderId="0">
      <alignment horizontal="center"/>
    </xf>
    <xf numFmtId="44" fontId="9" fillId="0" borderId="0" applyFont="0" applyFill="0" applyBorder="0" applyAlignment="0" applyProtection="0"/>
    <xf numFmtId="0" fontId="6" fillId="0" borderId="0" applyNumberFormat="0" applyFill="0" applyBorder="0" applyAlignment="0" applyProtection="0">
      <alignment vertical="top"/>
      <protection locked="0"/>
    </xf>
    <xf numFmtId="0" fontId="4" fillId="0" borderId="14" applyFont="0" applyBorder="0" applyAlignment="0"/>
    <xf numFmtId="1" fontId="13" fillId="2" borderId="15">
      <alignment horizontal="right"/>
    </xf>
    <xf numFmtId="0" fontId="9" fillId="0" borderId="0"/>
    <xf numFmtId="0" fontId="9" fillId="0" borderId="0"/>
    <xf numFmtId="0" fontId="9" fillId="0" borderId="0"/>
    <xf numFmtId="176" fontId="26" fillId="0" borderId="0">
      <alignment horizontal="center" vertical="center"/>
    </xf>
    <xf numFmtId="0" fontId="29" fillId="0" borderId="0"/>
    <xf numFmtId="0" fontId="3" fillId="0" borderId="0"/>
    <xf numFmtId="0" fontId="31" fillId="0" borderId="0" applyNumberFormat="0" applyFill="0" applyBorder="0" applyAlignment="0" applyProtection="0">
      <alignment vertical="top"/>
      <protection locked="0"/>
    </xf>
    <xf numFmtId="178" fontId="9" fillId="0" borderId="0" applyFont="0" applyFill="0" applyBorder="0" applyAlignment="0" applyProtection="0"/>
    <xf numFmtId="0" fontId="6"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9" fontId="9"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2" fillId="0" borderId="0"/>
    <xf numFmtId="0" fontId="3" fillId="0" borderId="0"/>
    <xf numFmtId="0" fontId="9" fillId="0" borderId="0"/>
    <xf numFmtId="0" fontId="9" fillId="0" borderId="0"/>
    <xf numFmtId="0" fontId="9" fillId="0" borderId="0"/>
    <xf numFmtId="0" fontId="3" fillId="0" borderId="0"/>
    <xf numFmtId="0" fontId="3" fillId="0" borderId="0"/>
    <xf numFmtId="0" fontId="9" fillId="0" borderId="0"/>
    <xf numFmtId="0" fontId="31" fillId="0" borderId="0" applyNumberFormat="0" applyFill="0" applyBorder="0" applyAlignment="0" applyProtection="0"/>
    <xf numFmtId="0" fontId="3" fillId="0" borderId="0"/>
    <xf numFmtId="0" fontId="6" fillId="0" borderId="0" applyNumberFormat="0" applyFill="0" applyBorder="0" applyAlignment="0" applyProtection="0">
      <alignment vertical="top"/>
      <protection locked="0"/>
    </xf>
    <xf numFmtId="0" fontId="9" fillId="0" borderId="0"/>
    <xf numFmtId="0" fontId="9" fillId="0" borderId="0"/>
    <xf numFmtId="0" fontId="31" fillId="0" borderId="0" applyNumberFormat="0" applyFill="0" applyBorder="0" applyAlignment="0" applyProtection="0">
      <alignment vertical="top"/>
      <protection locked="0"/>
    </xf>
    <xf numFmtId="0" fontId="9" fillId="0" borderId="0"/>
    <xf numFmtId="0" fontId="39" fillId="0" borderId="0"/>
  </cellStyleXfs>
  <cellXfs count="295">
    <xf numFmtId="0" fontId="0" fillId="0" borderId="0" xfId="0"/>
    <xf numFmtId="0" fontId="1" fillId="0" borderId="0" xfId="0" applyFont="1"/>
    <xf numFmtId="0" fontId="1" fillId="0" borderId="5" xfId="0" applyFont="1" applyBorder="1"/>
    <xf numFmtId="0" fontId="1" fillId="0" borderId="6" xfId="0" applyFont="1" applyBorder="1"/>
    <xf numFmtId="0" fontId="2" fillId="0" borderId="1" xfId="0" applyNumberFormat="1" applyFont="1" applyFill="1" applyBorder="1" applyAlignment="1" applyProtection="1">
      <alignment horizontal="center" vertical="center"/>
      <protection hidden="1"/>
    </xf>
    <xf numFmtId="0" fontId="0" fillId="0" borderId="0" xfId="0" applyAlignment="1">
      <alignment wrapText="1"/>
    </xf>
    <xf numFmtId="0" fontId="9" fillId="0" borderId="0" xfId="2"/>
    <xf numFmtId="0" fontId="9" fillId="0" borderId="0" xfId="2" applyFont="1" applyBorder="1"/>
    <xf numFmtId="0" fontId="9" fillId="0" borderId="0" xfId="2" applyFont="1" applyFill="1" applyBorder="1"/>
    <xf numFmtId="0" fontId="9" fillId="0" borderId="0" xfId="2" applyFont="1"/>
    <xf numFmtId="164" fontId="10" fillId="0" borderId="0" xfId="2" applyNumberFormat="1" applyFont="1" applyFill="1" applyBorder="1" applyAlignment="1">
      <alignment horizontal="left" vertical="center"/>
    </xf>
    <xf numFmtId="0" fontId="11" fillId="0" borderId="0" xfId="2" applyFont="1" applyFill="1" applyBorder="1" applyAlignment="1">
      <alignment horizontal="centerContinuous" vertical="center" shrinkToFit="1"/>
    </xf>
    <xf numFmtId="164" fontId="10" fillId="0" borderId="0" xfId="2" applyNumberFormat="1" applyFont="1" applyFill="1" applyBorder="1" applyAlignment="1">
      <alignment horizontal="centerContinuous" vertical="center" shrinkToFit="1"/>
    </xf>
    <xf numFmtId="0" fontId="12" fillId="0" borderId="0" xfId="2" applyFont="1" applyFill="1" applyBorder="1" applyAlignment="1">
      <alignment horizontal="centerContinuous" vertical="center" shrinkToFit="1"/>
    </xf>
    <xf numFmtId="0" fontId="13" fillId="0" borderId="0" xfId="2" applyFont="1" applyFill="1" applyBorder="1"/>
    <xf numFmtId="0" fontId="16" fillId="0" borderId="0" xfId="2" applyFont="1" applyBorder="1"/>
    <xf numFmtId="0" fontId="13" fillId="0" borderId="0" xfId="2" applyFont="1" applyFill="1" applyBorder="1" applyAlignment="1">
      <alignment vertical="top"/>
    </xf>
    <xf numFmtId="0" fontId="9" fillId="0" borderId="0" xfId="2" applyFont="1" applyFill="1" applyBorder="1" applyAlignment="1">
      <alignment vertical="top"/>
    </xf>
    <xf numFmtId="14" fontId="9" fillId="0" borderId="0" xfId="2" applyNumberFormat="1" applyFont="1" applyFill="1" applyBorder="1" applyAlignment="1">
      <alignment horizontal="left" vertical="top" wrapText="1"/>
    </xf>
    <xf numFmtId="0" fontId="9" fillId="0" borderId="0" xfId="2" applyFont="1" applyFill="1" applyBorder="1" applyAlignment="1">
      <alignment wrapText="1"/>
    </xf>
    <xf numFmtId="0" fontId="18" fillId="0" borderId="0" xfId="2" applyFont="1" applyBorder="1" applyAlignment="1">
      <alignment wrapText="1"/>
    </xf>
    <xf numFmtId="0" fontId="9" fillId="0" borderId="0" xfId="2" applyFont="1" applyBorder="1" applyAlignment="1">
      <alignment wrapText="1"/>
    </xf>
    <xf numFmtId="0" fontId="9" fillId="0" borderId="0" xfId="2" applyFont="1" applyBorder="1" applyAlignment="1">
      <alignment horizontal="left" vertical="top" wrapText="1"/>
    </xf>
    <xf numFmtId="0" fontId="13" fillId="0" borderId="0" xfId="2" applyFont="1" applyBorder="1" applyAlignment="1">
      <alignment vertical="top"/>
    </xf>
    <xf numFmtId="0" fontId="9" fillId="0" borderId="0" xfId="2" applyFont="1" applyBorder="1" applyAlignment="1"/>
    <xf numFmtId="0" fontId="9" fillId="0" borderId="0" xfId="2" applyFont="1" applyBorder="1" applyAlignment="1">
      <alignment horizontal="left" vertical="top"/>
    </xf>
    <xf numFmtId="0" fontId="9" fillId="0" borderId="0" xfId="2" applyNumberFormat="1" applyFont="1" applyBorder="1" applyAlignment="1">
      <alignment horizontal="left" wrapText="1"/>
    </xf>
    <xf numFmtId="0" fontId="19" fillId="2" borderId="0" xfId="2" applyFont="1" applyFill="1"/>
    <xf numFmtId="0" fontId="15" fillId="2" borderId="0" xfId="2" applyFont="1" applyFill="1"/>
    <xf numFmtId="0" fontId="15" fillId="2" borderId="0" xfId="2" applyFont="1" applyFill="1" applyAlignment="1">
      <alignment horizontal="left"/>
    </xf>
    <xf numFmtId="0" fontId="13" fillId="2" borderId="0" xfId="2" applyFont="1" applyFill="1" applyAlignment="1">
      <alignment horizontal="center"/>
    </xf>
    <xf numFmtId="0" fontId="20" fillId="2" borderId="0" xfId="2" applyFont="1" applyFill="1" applyAlignment="1">
      <alignment horizontal="center"/>
    </xf>
    <xf numFmtId="0" fontId="9" fillId="2" borderId="0" xfId="2" applyFont="1" applyFill="1" applyAlignment="1">
      <alignment horizontal="left"/>
    </xf>
    <xf numFmtId="0" fontId="9" fillId="2" borderId="0" xfId="2" applyFont="1" applyFill="1"/>
    <xf numFmtId="0" fontId="19" fillId="2" borderId="0" xfId="2" applyFont="1" applyFill="1" applyAlignment="1">
      <alignment horizontal="center"/>
    </xf>
    <xf numFmtId="0" fontId="13" fillId="3" borderId="0" xfId="2" applyFont="1" applyFill="1" applyBorder="1" applyAlignment="1">
      <alignment horizontal="left"/>
    </xf>
    <xf numFmtId="0" fontId="9" fillId="2" borderId="0" xfId="2" applyFont="1" applyFill="1" applyBorder="1"/>
    <xf numFmtId="0" fontId="19" fillId="2" borderId="0" xfId="2" applyFont="1" applyFill="1" applyBorder="1"/>
    <xf numFmtId="0" fontId="19" fillId="3" borderId="0" xfId="2" applyFont="1" applyFill="1" applyBorder="1" applyAlignment="1">
      <alignment horizontal="center"/>
    </xf>
    <xf numFmtId="0" fontId="19" fillId="3" borderId="0" xfId="2" applyFont="1" applyFill="1" applyBorder="1"/>
    <xf numFmtId="49" fontId="19" fillId="2" borderId="0" xfId="2" applyNumberFormat="1" applyFont="1" applyFill="1" applyBorder="1" applyAlignment="1">
      <alignment horizontal="center"/>
    </xf>
    <xf numFmtId="49" fontId="19" fillId="3" borderId="0" xfId="2" applyNumberFormat="1" applyFont="1" applyFill="1" applyBorder="1" applyAlignment="1">
      <alignment horizontal="center" wrapText="1"/>
    </xf>
    <xf numFmtId="49" fontId="21" fillId="2" borderId="0" xfId="1" applyNumberFormat="1" applyFont="1" applyFill="1" applyBorder="1" applyAlignment="1" applyProtection="1">
      <alignment horizontal="center"/>
    </xf>
    <xf numFmtId="0" fontId="9" fillId="2" borderId="0" xfId="2" applyFill="1" applyBorder="1"/>
    <xf numFmtId="0" fontId="9" fillId="3" borderId="0" xfId="2" applyFill="1" applyBorder="1"/>
    <xf numFmtId="0" fontId="6" fillId="2" borderId="0" xfId="1" applyFill="1" applyBorder="1" applyAlignment="1" applyProtection="1">
      <alignment horizontal="center"/>
    </xf>
    <xf numFmtId="49" fontId="19" fillId="2" borderId="0" xfId="2" applyNumberFormat="1" applyFont="1" applyFill="1" applyBorder="1"/>
    <xf numFmtId="0" fontId="6" fillId="0" borderId="0" xfId="1" applyAlignment="1" applyProtection="1">
      <alignment horizontal="center"/>
    </xf>
    <xf numFmtId="0" fontId="19" fillId="0" borderId="0" xfId="2" applyFont="1"/>
    <xf numFmtId="0" fontId="9" fillId="0" borderId="0" xfId="2" applyNumberFormat="1" applyAlignment="1">
      <alignment wrapText="1"/>
    </xf>
    <xf numFmtId="0" fontId="9" fillId="0" borderId="0" xfId="2" applyAlignment="1">
      <alignment wrapText="1"/>
    </xf>
    <xf numFmtId="0" fontId="9" fillId="0" borderId="0" xfId="2" applyNumberFormat="1"/>
    <xf numFmtId="14" fontId="13" fillId="0" borderId="0" xfId="2" applyNumberFormat="1" applyFont="1" applyAlignment="1">
      <alignment horizontal="right"/>
    </xf>
    <xf numFmtId="3" fontId="1" fillId="0" borderId="0" xfId="0" applyNumberFormat="1" applyFont="1"/>
    <xf numFmtId="177" fontId="1" fillId="0" borderId="0" xfId="0" applyNumberFormat="1" applyFont="1"/>
    <xf numFmtId="3" fontId="0" fillId="0" borderId="0" xfId="0" applyNumberFormat="1"/>
    <xf numFmtId="0" fontId="2" fillId="0" borderId="2" xfId="0" applyNumberFormat="1" applyFont="1" applyFill="1" applyBorder="1" applyAlignment="1" applyProtection="1">
      <alignment horizontal="center" vertical="center"/>
      <protection hidden="1"/>
    </xf>
    <xf numFmtId="0" fontId="2" fillId="0" borderId="5" xfId="0" applyNumberFormat="1" applyFont="1" applyFill="1" applyBorder="1" applyAlignment="1" applyProtection="1">
      <alignment horizontal="left" vertical="center"/>
      <protection hidden="1"/>
    </xf>
    <xf numFmtId="3" fontId="2" fillId="0" borderId="0" xfId="0" applyNumberFormat="1" applyFont="1" applyFill="1" applyBorder="1" applyAlignment="1" applyProtection="1">
      <alignment horizontal="center" vertical="center"/>
      <protection hidden="1"/>
    </xf>
    <xf numFmtId="2" fontId="0" fillId="0" borderId="0" xfId="0" applyNumberFormat="1" applyAlignment="1">
      <alignment horizontal="right"/>
    </xf>
    <xf numFmtId="0" fontId="2" fillId="5" borderId="2" xfId="0" applyFont="1" applyFill="1" applyBorder="1" applyAlignment="1" applyProtection="1">
      <alignment horizontal="center" vertical="center"/>
      <protection hidden="1"/>
    </xf>
    <xf numFmtId="0" fontId="2" fillId="6" borderId="2" xfId="0" applyFont="1" applyFill="1" applyBorder="1" applyAlignment="1" applyProtection="1">
      <alignment horizontal="center" vertical="center"/>
      <protection hidden="1"/>
    </xf>
    <xf numFmtId="0" fontId="2" fillId="7" borderId="2" xfId="0" applyFont="1" applyFill="1" applyBorder="1" applyAlignment="1" applyProtection="1">
      <alignment horizontal="center" vertical="center"/>
      <protection hidden="1"/>
    </xf>
    <xf numFmtId="0" fontId="2" fillId="0" borderId="2" xfId="0" applyFont="1" applyBorder="1" applyAlignment="1" applyProtection="1">
      <alignment horizontal="left" vertical="center" wrapText="1" indent="1"/>
      <protection hidden="1"/>
    </xf>
    <xf numFmtId="49" fontId="30" fillId="0" borderId="0" xfId="0" applyNumberFormat="1" applyFont="1" applyFill="1" applyBorder="1" applyAlignment="1">
      <alignment horizontal="left" vertical="center" wrapText="1"/>
    </xf>
    <xf numFmtId="0" fontId="30" fillId="0" borderId="0" xfId="0" applyNumberFormat="1" applyFont="1" applyFill="1" applyBorder="1" applyAlignment="1">
      <alignment horizontal="left" vertical="center" wrapText="1"/>
    </xf>
    <xf numFmtId="0" fontId="0" fillId="0" borderId="0" xfId="0" applyProtection="1">
      <protection hidden="1"/>
    </xf>
    <xf numFmtId="177" fontId="1" fillId="0" borderId="0" xfId="0" applyNumberFormat="1" applyFont="1" applyProtection="1">
      <protection hidden="1"/>
    </xf>
    <xf numFmtId="0" fontId="0" fillId="0" borderId="0" xfId="0" applyFill="1" applyProtection="1">
      <protection hidden="1"/>
    </xf>
    <xf numFmtId="0" fontId="0" fillId="4" borderId="0" xfId="0" applyFill="1" applyProtection="1">
      <protection hidden="1"/>
    </xf>
    <xf numFmtId="3" fontId="1" fillId="0" borderId="0" xfId="0" applyNumberFormat="1" applyFont="1" applyBorder="1" applyAlignment="1" applyProtection="1">
      <alignment horizontal="right" vertical="center"/>
      <protection hidden="1"/>
    </xf>
    <xf numFmtId="3" fontId="1" fillId="0" borderId="0" xfId="0" applyNumberFormat="1" applyFont="1" applyProtection="1">
      <protection hidden="1"/>
    </xf>
    <xf numFmtId="177" fontId="0" fillId="0" borderId="0" xfId="0" applyNumberFormat="1" applyProtection="1">
      <protection hidden="1"/>
    </xf>
    <xf numFmtId="3" fontId="1" fillId="0" borderId="0" xfId="0" applyNumberFormat="1" applyFont="1" applyBorder="1" applyProtection="1">
      <protection hidden="1"/>
    </xf>
    <xf numFmtId="0" fontId="5" fillId="0" borderId="0" xfId="0" applyFont="1" applyBorder="1" applyAlignment="1" applyProtection="1">
      <alignment horizontal="right" vertical="center"/>
      <protection hidden="1"/>
    </xf>
    <xf numFmtId="179" fontId="1" fillId="0" borderId="8" xfId="0" applyNumberFormat="1" applyFont="1" applyFill="1" applyBorder="1" applyAlignment="1" applyProtection="1">
      <alignment horizontal="right" vertical="center"/>
      <protection hidden="1"/>
    </xf>
    <xf numFmtId="179" fontId="1" fillId="4" borderId="17" xfId="0" applyNumberFormat="1" applyFont="1" applyFill="1" applyBorder="1" applyAlignment="1" applyProtection="1">
      <alignment horizontal="right" vertical="center"/>
      <protection hidden="1"/>
    </xf>
    <xf numFmtId="179" fontId="1" fillId="0" borderId="7" xfId="0" applyNumberFormat="1" applyFont="1" applyFill="1" applyBorder="1" applyAlignment="1" applyProtection="1">
      <alignment horizontal="right" vertical="center"/>
      <protection hidden="1"/>
    </xf>
    <xf numFmtId="179" fontId="1" fillId="4" borderId="6" xfId="0" applyNumberFormat="1" applyFont="1" applyFill="1" applyBorder="1" applyAlignment="1" applyProtection="1">
      <alignment horizontal="right" vertical="center"/>
      <protection hidden="1"/>
    </xf>
    <xf numFmtId="179" fontId="1" fillId="4" borderId="7" xfId="0" applyNumberFormat="1" applyFont="1" applyFill="1" applyBorder="1" applyAlignment="1" applyProtection="1">
      <alignment horizontal="right" vertical="center"/>
      <protection hidden="1"/>
    </xf>
    <xf numFmtId="179" fontId="1" fillId="4" borderId="20" xfId="0" applyNumberFormat="1" applyFont="1" applyFill="1" applyBorder="1" applyAlignment="1" applyProtection="1">
      <alignment horizontal="right" vertical="center"/>
      <protection hidden="1"/>
    </xf>
    <xf numFmtId="179" fontId="1" fillId="0" borderId="9" xfId="0" applyNumberFormat="1" applyFont="1" applyFill="1" applyBorder="1" applyAlignment="1" applyProtection="1">
      <alignment horizontal="right" vertical="center"/>
      <protection hidden="1"/>
    </xf>
    <xf numFmtId="179" fontId="1" fillId="4" borderId="22" xfId="0" applyNumberFormat="1" applyFont="1" applyFill="1" applyBorder="1" applyAlignment="1" applyProtection="1">
      <alignment horizontal="right" vertical="center"/>
      <protection hidden="1"/>
    </xf>
    <xf numFmtId="179" fontId="1" fillId="4" borderId="23" xfId="0" applyNumberFormat="1" applyFont="1" applyFill="1" applyBorder="1" applyAlignment="1" applyProtection="1">
      <alignment horizontal="right" vertical="center"/>
      <protection hidden="1"/>
    </xf>
    <xf numFmtId="179" fontId="1" fillId="4" borderId="24" xfId="0" applyNumberFormat="1" applyFont="1" applyFill="1" applyBorder="1" applyAlignment="1" applyProtection="1">
      <alignment horizontal="right" vertical="center"/>
      <protection hidden="1"/>
    </xf>
    <xf numFmtId="179" fontId="1" fillId="0" borderId="7" xfId="0" applyNumberFormat="1" applyFont="1" applyBorder="1" applyAlignment="1" applyProtection="1">
      <alignment horizontal="right" vertical="center"/>
      <protection hidden="1"/>
    </xf>
    <xf numFmtId="179" fontId="1" fillId="0" borderId="17" xfId="0" applyNumberFormat="1" applyFont="1" applyFill="1" applyBorder="1" applyAlignment="1" applyProtection="1">
      <alignment horizontal="right" vertical="center"/>
      <protection hidden="1"/>
    </xf>
    <xf numFmtId="179" fontId="1" fillId="4" borderId="18" xfId="0" applyNumberFormat="1" applyFont="1" applyFill="1" applyBorder="1" applyAlignment="1" applyProtection="1">
      <alignment horizontal="right" vertical="center"/>
      <protection hidden="1"/>
    </xf>
    <xf numFmtId="179" fontId="1" fillId="0" borderId="23" xfId="0" applyNumberFormat="1" applyFont="1" applyFill="1" applyBorder="1" applyAlignment="1" applyProtection="1">
      <alignment horizontal="right" vertical="center"/>
      <protection hidden="1"/>
    </xf>
    <xf numFmtId="179" fontId="1" fillId="0" borderId="6" xfId="0" applyNumberFormat="1" applyFont="1" applyBorder="1" applyAlignment="1" applyProtection="1">
      <alignment horizontal="right" vertical="center"/>
      <protection hidden="1"/>
    </xf>
    <xf numFmtId="0" fontId="1" fillId="0" borderId="0" xfId="0" applyFont="1" applyBorder="1"/>
    <xf numFmtId="179" fontId="1" fillId="0" borderId="9" xfId="0" applyNumberFormat="1" applyFont="1" applyBorder="1" applyAlignment="1" applyProtection="1">
      <alignment horizontal="right" vertical="center"/>
      <protection hidden="1"/>
    </xf>
    <xf numFmtId="179" fontId="1" fillId="0" borderId="11" xfId="0" applyNumberFormat="1" applyFont="1" applyBorder="1" applyAlignment="1" applyProtection="1">
      <alignment horizontal="right" vertical="center"/>
      <protection hidden="1"/>
    </xf>
    <xf numFmtId="0" fontId="6" fillId="2" borderId="0" xfId="1" applyFill="1" applyAlignment="1" applyProtection="1"/>
    <xf numFmtId="0" fontId="6" fillId="3" borderId="0" xfId="1" applyFill="1" applyBorder="1" applyAlignment="1" applyProtection="1"/>
    <xf numFmtId="0" fontId="4" fillId="0" borderId="1" xfId="0" applyFont="1" applyFill="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179" fontId="1" fillId="4" borderId="26" xfId="0" applyNumberFormat="1" applyFont="1" applyFill="1" applyBorder="1" applyAlignment="1" applyProtection="1">
      <alignment horizontal="right" vertical="center"/>
      <protection hidden="1"/>
    </xf>
    <xf numFmtId="179" fontId="1" fillId="4" borderId="8" xfId="0" applyNumberFormat="1" applyFont="1" applyFill="1" applyBorder="1" applyAlignment="1" applyProtection="1">
      <alignment horizontal="right" vertical="center"/>
      <protection hidden="1"/>
    </xf>
    <xf numFmtId="0" fontId="23" fillId="0" borderId="0" xfId="61" applyFont="1" applyFill="1" applyBorder="1" applyAlignment="1">
      <alignment horizontal="left" vertical="top" wrapText="1" indent="2"/>
    </xf>
    <xf numFmtId="0" fontId="23" fillId="0" borderId="0" xfId="61" applyFont="1" applyFill="1" applyAlignment="1">
      <alignment horizontal="left" vertical="top" wrapText="1" indent="2"/>
    </xf>
    <xf numFmtId="0" fontId="2" fillId="0" borderId="1" xfId="0" applyNumberFormat="1" applyFont="1" applyFill="1" applyBorder="1" applyAlignment="1" applyProtection="1">
      <alignment vertical="center"/>
    </xf>
    <xf numFmtId="0" fontId="27" fillId="0" borderId="25" xfId="0" quotePrefix="1" applyFont="1" applyFill="1" applyBorder="1" applyAlignment="1" applyProtection="1">
      <alignment horizontal="left" wrapText="1"/>
    </xf>
    <xf numFmtId="0" fontId="28" fillId="0" borderId="26" xfId="0" applyFont="1" applyBorder="1" applyProtection="1"/>
    <xf numFmtId="0" fontId="27" fillId="0" borderId="5" xfId="0" quotePrefix="1" applyFont="1" applyFill="1" applyBorder="1" applyAlignment="1" applyProtection="1">
      <alignment horizontal="left" wrapText="1"/>
    </xf>
    <xf numFmtId="0" fontId="28" fillId="0" borderId="6" xfId="0" applyFont="1" applyBorder="1" applyProtection="1"/>
    <xf numFmtId="0" fontId="27" fillId="0" borderId="10" xfId="0" quotePrefix="1" applyFont="1" applyFill="1" applyBorder="1" applyAlignment="1" applyProtection="1">
      <alignment horizontal="left" wrapText="1"/>
    </xf>
    <xf numFmtId="0" fontId="28" fillId="0" borderId="11" xfId="0" applyFont="1" applyBorder="1" applyProtection="1"/>
    <xf numFmtId="0" fontId="2" fillId="0" borderId="25" xfId="0" quotePrefix="1" applyFont="1" applyFill="1" applyBorder="1" applyAlignment="1" applyProtection="1">
      <alignment horizontal="left" wrapText="1"/>
    </xf>
    <xf numFmtId="0" fontId="2" fillId="0" borderId="5" xfId="0" quotePrefix="1" applyFont="1" applyFill="1" applyBorder="1" applyAlignment="1" applyProtection="1">
      <alignment horizontal="left" wrapText="1"/>
    </xf>
    <xf numFmtId="0" fontId="2" fillId="0" borderId="10" xfId="0" quotePrefix="1" applyFont="1" applyFill="1" applyBorder="1" applyAlignment="1" applyProtection="1">
      <alignment horizontal="left" wrapText="1"/>
    </xf>
    <xf numFmtId="0" fontId="1" fillId="0" borderId="5" xfId="0" applyFont="1" applyBorder="1" applyProtection="1"/>
    <xf numFmtId="0" fontId="1" fillId="0" borderId="6" xfId="0" applyFont="1" applyBorder="1" applyProtection="1"/>
    <xf numFmtId="0" fontId="1" fillId="0" borderId="10" xfId="0" applyFont="1" applyBorder="1" applyProtection="1"/>
    <xf numFmtId="0" fontId="1" fillId="0" borderId="11" xfId="0" applyFont="1" applyBorder="1" applyProtection="1"/>
    <xf numFmtId="0" fontId="0" fillId="0" borderId="0" xfId="0" applyFill="1" applyProtection="1"/>
    <xf numFmtId="0" fontId="8" fillId="0" borderId="0" xfId="0" applyFont="1" applyFill="1" applyAlignment="1" applyProtection="1">
      <alignment horizontal="left" vertical="center"/>
    </xf>
    <xf numFmtId="0" fontId="1" fillId="0" borderId="0" xfId="0" applyFont="1" applyAlignment="1" applyProtection="1">
      <alignment horizontal="left" vertical="center"/>
    </xf>
    <xf numFmtId="0" fontId="0" fillId="0" borderId="0" xfId="0" applyProtection="1"/>
    <xf numFmtId="164" fontId="1" fillId="0" borderId="0" xfId="0" applyNumberFormat="1" applyFont="1" applyAlignment="1" applyProtection="1">
      <alignment horizontal="left" vertical="center"/>
    </xf>
    <xf numFmtId="0" fontId="1" fillId="0" borderId="0" xfId="0" applyFont="1" applyProtection="1"/>
    <xf numFmtId="0" fontId="1" fillId="4" borderId="0" xfId="0" applyFont="1" applyFill="1" applyProtection="1"/>
    <xf numFmtId="0" fontId="0" fillId="4" borderId="0" xfId="0" applyFill="1" applyProtection="1"/>
    <xf numFmtId="0" fontId="1" fillId="0" borderId="0" xfId="0" applyFont="1" applyBorder="1" applyProtection="1"/>
    <xf numFmtId="0" fontId="1" fillId="0" borderId="0" xfId="0" applyNumberFormat="1" applyFont="1" applyBorder="1" applyAlignment="1" applyProtection="1">
      <alignment horizontal="left" vertical="center"/>
    </xf>
    <xf numFmtId="0" fontId="7" fillId="0" borderId="0" xfId="1" applyFont="1" applyAlignment="1" applyProtection="1"/>
    <xf numFmtId="0" fontId="1" fillId="0" borderId="0" xfId="0" applyFont="1" applyAlignment="1" applyProtection="1">
      <alignment vertical="center" readingOrder="1"/>
    </xf>
    <xf numFmtId="0" fontId="27" fillId="0" borderId="19" xfId="0" quotePrefix="1" applyFont="1" applyFill="1" applyBorder="1" applyAlignment="1" applyProtection="1">
      <alignment horizontal="left" wrapText="1"/>
    </xf>
    <xf numFmtId="0" fontId="27" fillId="0" borderId="6" xfId="0" applyFont="1" applyFill="1" applyBorder="1" applyAlignment="1" applyProtection="1">
      <alignment horizontal="left"/>
    </xf>
    <xf numFmtId="0" fontId="27" fillId="0" borderId="21" xfId="0" quotePrefix="1" applyFont="1" applyFill="1" applyBorder="1" applyAlignment="1" applyProtection="1">
      <alignment horizontal="left" wrapText="1"/>
    </xf>
    <xf numFmtId="0" fontId="27" fillId="0" borderId="22" xfId="0" applyFont="1" applyFill="1" applyBorder="1" applyAlignment="1" applyProtection="1">
      <alignment horizontal="left"/>
    </xf>
    <xf numFmtId="0" fontId="2" fillId="0" borderId="16" xfId="0" quotePrefix="1" applyFont="1" applyFill="1" applyBorder="1" applyAlignment="1" applyProtection="1">
      <alignment horizontal="left" wrapText="1"/>
    </xf>
    <xf numFmtId="0" fontId="2" fillId="0" borderId="17" xfId="0" applyNumberFormat="1" applyFont="1" applyFill="1" applyBorder="1" applyAlignment="1" applyProtection="1">
      <alignment horizontal="left" wrapText="1"/>
    </xf>
    <xf numFmtId="0" fontId="2" fillId="0" borderId="19" xfId="0" quotePrefix="1" applyFont="1" applyFill="1" applyBorder="1" applyAlignment="1" applyProtection="1">
      <alignment horizontal="left" wrapText="1"/>
    </xf>
    <xf numFmtId="0" fontId="2" fillId="0" borderId="7" xfId="0" applyNumberFormat="1" applyFont="1" applyFill="1" applyBorder="1" applyAlignment="1" applyProtection="1">
      <alignment horizontal="left" wrapText="1"/>
    </xf>
    <xf numFmtId="0" fontId="2" fillId="0" borderId="21" xfId="0" quotePrefix="1" applyFont="1" applyFill="1" applyBorder="1" applyAlignment="1" applyProtection="1">
      <alignment horizontal="left" wrapText="1"/>
    </xf>
    <xf numFmtId="0" fontId="2" fillId="0" borderId="23" xfId="0" applyNumberFormat="1" applyFont="1" applyFill="1" applyBorder="1" applyAlignment="1" applyProtection="1">
      <alignment horizontal="left" wrapText="1"/>
    </xf>
    <xf numFmtId="0" fontId="9" fillId="0" borderId="0" xfId="2" applyFont="1" applyFill="1" applyBorder="1" applyAlignment="1"/>
    <xf numFmtId="0" fontId="17" fillId="0" borderId="0" xfId="2" applyFont="1" applyAlignment="1"/>
    <xf numFmtId="0" fontId="9" fillId="0" borderId="0" xfId="2" applyFont="1" applyBorder="1" applyAlignment="1">
      <alignment horizontal="left" wrapText="1"/>
    </xf>
    <xf numFmtId="0" fontId="9" fillId="0" borderId="0" xfId="2" applyFont="1" applyAlignment="1"/>
    <xf numFmtId="0" fontId="18" fillId="0" borderId="0" xfId="2" applyFont="1" applyFill="1" applyBorder="1" applyAlignment="1">
      <alignment horizontal="left" vertical="top"/>
    </xf>
    <xf numFmtId="0" fontId="9" fillId="0" borderId="0" xfId="2" applyNumberFormat="1" applyFont="1" applyBorder="1" applyAlignment="1">
      <alignment horizontal="left" vertical="top"/>
    </xf>
    <xf numFmtId="0" fontId="25" fillId="0" borderId="0" xfId="61" applyFont="1" applyFill="1" applyAlignment="1" applyProtection="1">
      <alignment horizontal="left" indent="10"/>
    </xf>
    <xf numFmtId="0" fontId="6" fillId="0" borderId="0" xfId="62" applyFill="1" applyBorder="1" applyAlignment="1" applyProtection="1">
      <alignment horizontal="left" wrapText="1" indent="2"/>
    </xf>
    <xf numFmtId="0" fontId="25" fillId="0" borderId="0" xfId="61" applyFont="1" applyFill="1" applyAlignment="1" applyProtection="1">
      <alignment horizontal="center"/>
    </xf>
    <xf numFmtId="0" fontId="9" fillId="0" borderId="0" xfId="61" applyFont="1" applyFill="1" applyAlignment="1">
      <alignment horizontal="left"/>
    </xf>
    <xf numFmtId="0" fontId="9" fillId="0" borderId="0" xfId="61" applyFont="1" applyFill="1" applyBorder="1" applyAlignment="1">
      <alignment horizontal="left"/>
    </xf>
    <xf numFmtId="0" fontId="0" fillId="8" borderId="0" xfId="0" applyFill="1"/>
    <xf numFmtId="0" fontId="19" fillId="0" borderId="0" xfId="23" applyFont="1" applyBorder="1"/>
    <xf numFmtId="0" fontId="23" fillId="0" borderId="0" xfId="23" applyFont="1" applyBorder="1" applyAlignment="1" applyProtection="1">
      <alignment horizontal="left" indent="10"/>
    </xf>
    <xf numFmtId="0" fontId="9" fillId="0" borderId="0" xfId="23" applyFont="1" applyBorder="1" applyAlignment="1">
      <alignment horizontal="left"/>
    </xf>
    <xf numFmtId="0" fontId="9" fillId="0" borderId="0" xfId="23" applyBorder="1" applyAlignment="1">
      <alignment horizontal="left"/>
    </xf>
    <xf numFmtId="0" fontId="9" fillId="0" borderId="0" xfId="23" applyFont="1" applyAlignment="1">
      <alignment horizontal="left" vertical="top" wrapText="1"/>
    </xf>
    <xf numFmtId="0" fontId="15" fillId="0" borderId="0" xfId="23" applyFont="1" applyBorder="1"/>
    <xf numFmtId="0" fontId="24" fillId="0" borderId="0" xfId="23" applyFont="1" applyBorder="1"/>
    <xf numFmtId="0" fontId="18" fillId="0" borderId="0" xfId="23" applyFont="1" applyBorder="1" applyAlignment="1">
      <alignment horizontal="left"/>
    </xf>
    <xf numFmtId="0" fontId="9" fillId="0" borderId="0" xfId="23" applyFont="1" applyBorder="1" applyAlignment="1">
      <alignment horizontal="left" vertical="top" wrapText="1"/>
    </xf>
    <xf numFmtId="0" fontId="13" fillId="0" borderId="0" xfId="23" applyFont="1" applyBorder="1" applyAlignment="1">
      <alignment horizontal="left" vertical="top" wrapText="1"/>
    </xf>
    <xf numFmtId="0" fontId="9" fillId="0" borderId="0" xfId="23" applyFont="1" applyFill="1" applyBorder="1" applyAlignment="1">
      <alignment horizontal="left"/>
    </xf>
    <xf numFmtId="0" fontId="18" fillId="0" borderId="0" xfId="23" applyFont="1" applyFill="1" applyBorder="1" applyAlignment="1">
      <alignment horizontal="left"/>
    </xf>
    <xf numFmtId="0" fontId="19" fillId="0" borderId="0" xfId="23" applyFont="1" applyFill="1" applyBorder="1" applyAlignment="1">
      <alignment horizontal="left"/>
    </xf>
    <xf numFmtId="0" fontId="19" fillId="0" borderId="0" xfId="23" applyFont="1" applyBorder="1" applyAlignment="1">
      <alignment horizontal="left"/>
    </xf>
    <xf numFmtId="0" fontId="2" fillId="0" borderId="2" xfId="0" applyFont="1" applyBorder="1" applyAlignment="1" applyProtection="1">
      <alignment horizontal="center" vertical="center"/>
      <protection hidden="1"/>
    </xf>
    <xf numFmtId="0" fontId="19" fillId="0" borderId="0" xfId="63" applyFont="1" applyFill="1" applyBorder="1"/>
    <xf numFmtId="0" fontId="9" fillId="0" borderId="0" xfId="63" applyFont="1" applyFill="1" applyBorder="1" applyAlignment="1">
      <alignment horizontal="right" vertical="center"/>
    </xf>
    <xf numFmtId="14" fontId="2" fillId="0" borderId="0" xfId="64" applyNumberFormat="1" applyFont="1" applyBorder="1" applyAlignment="1">
      <alignment horizontal="right"/>
    </xf>
    <xf numFmtId="0" fontId="9" fillId="0" borderId="0" xfId="63" applyFill="1"/>
    <xf numFmtId="0" fontId="33" fillId="0" borderId="0" xfId="63" applyFont="1" applyFill="1" applyBorder="1" applyAlignment="1">
      <alignment horizontal="left"/>
    </xf>
    <xf numFmtId="0" fontId="15" fillId="0" borderId="0" xfId="63" applyFont="1" applyFill="1" applyBorder="1" applyAlignment="1">
      <alignment horizontal="left"/>
    </xf>
    <xf numFmtId="0" fontId="13" fillId="0" borderId="0" xfId="63" applyFont="1" applyFill="1" applyAlignment="1">
      <alignment horizontal="left"/>
    </xf>
    <xf numFmtId="0" fontId="9" fillId="0" borderId="0" xfId="63" applyFill="1" applyBorder="1"/>
    <xf numFmtId="0" fontId="9" fillId="0" borderId="0" xfId="63" applyFont="1" applyFill="1" applyBorder="1"/>
    <xf numFmtId="0" fontId="13" fillId="0" borderId="0" xfId="63" applyFont="1" applyFill="1" applyBorder="1"/>
    <xf numFmtId="0" fontId="9" fillId="0" borderId="0" xfId="63" applyFill="1" applyBorder="1" applyAlignment="1">
      <alignment horizontal="center"/>
    </xf>
    <xf numFmtId="0" fontId="9" fillId="0" borderId="0" xfId="63" applyFont="1" applyFill="1"/>
    <xf numFmtId="0" fontId="32" fillId="0" borderId="0" xfId="65" applyFont="1" applyFill="1" applyBorder="1" applyAlignment="1" applyProtection="1">
      <alignment horizontal="left" indent="1"/>
    </xf>
    <xf numFmtId="0" fontId="9" fillId="0" borderId="0" xfId="63" applyNumberFormat="1" applyFill="1" applyBorder="1"/>
    <xf numFmtId="0" fontId="9" fillId="0" borderId="0" xfId="63" applyFill="1" applyBorder="1" applyAlignment="1"/>
    <xf numFmtId="0" fontId="35" fillId="0" borderId="0" xfId="0" applyFont="1" applyAlignment="1">
      <alignment horizontal="justify" readingOrder="1"/>
    </xf>
    <xf numFmtId="49" fontId="19" fillId="2" borderId="0" xfId="66" applyNumberFormat="1" applyFont="1" applyFill="1" applyBorder="1" applyAlignment="1">
      <alignment horizontal="left" vertical="center"/>
    </xf>
    <xf numFmtId="0" fontId="0" fillId="0" borderId="0" xfId="0" applyFill="1" applyBorder="1" applyAlignment="1">
      <alignment vertical="center"/>
    </xf>
    <xf numFmtId="9" fontId="19" fillId="0" borderId="0" xfId="0" applyNumberFormat="1" applyFont="1" applyFill="1" applyBorder="1" applyAlignment="1">
      <alignment vertical="center"/>
    </xf>
    <xf numFmtId="0" fontId="36" fillId="0" borderId="0" xfId="0" applyFont="1"/>
    <xf numFmtId="0" fontId="9" fillId="0" borderId="0" xfId="63" applyFill="1" applyAlignment="1">
      <alignment wrapText="1"/>
    </xf>
    <xf numFmtId="0" fontId="6" fillId="0" borderId="0" xfId="1" applyBorder="1" applyAlignment="1" applyProtection="1">
      <alignment horizontal="right"/>
    </xf>
    <xf numFmtId="0" fontId="2" fillId="3" borderId="0" xfId="23" applyFont="1" applyFill="1" applyBorder="1" applyAlignment="1">
      <alignment horizontal="right"/>
    </xf>
    <xf numFmtId="3" fontId="2" fillId="9" borderId="21" xfId="0" applyNumberFormat="1" applyFont="1" applyFill="1" applyBorder="1" applyAlignment="1">
      <alignment horizontal="right" vertical="center" wrapText="1"/>
    </xf>
    <xf numFmtId="3" fontId="1" fillId="0" borderId="7" xfId="0" applyNumberFormat="1" applyFont="1" applyFill="1" applyBorder="1"/>
    <xf numFmtId="3" fontId="2" fillId="0" borderId="5" xfId="0" applyNumberFormat="1" applyFont="1" applyBorder="1" applyAlignment="1" applyProtection="1">
      <alignment horizontal="center" vertical="center"/>
      <protection hidden="1"/>
    </xf>
    <xf numFmtId="3" fontId="38" fillId="10" borderId="0" xfId="0" applyNumberFormat="1" applyFont="1" applyFill="1" applyBorder="1" applyAlignment="1">
      <alignment horizontal="center" wrapText="1"/>
    </xf>
    <xf numFmtId="0" fontId="2" fillId="9" borderId="21" xfId="0" applyNumberFormat="1" applyFont="1" applyFill="1" applyBorder="1" applyAlignment="1">
      <alignment horizontal="right" vertical="center" wrapText="1"/>
    </xf>
    <xf numFmtId="3" fontId="1" fillId="0" borderId="6" xfId="0" applyNumberFormat="1" applyFont="1" applyBorder="1"/>
    <xf numFmtId="0" fontId="9" fillId="0" borderId="0" xfId="2" applyFont="1" applyFill="1" applyBorder="1" applyAlignment="1">
      <alignment horizontal="left" vertical="top" wrapText="1"/>
    </xf>
    <xf numFmtId="0" fontId="6" fillId="0" borderId="0" xfId="62" applyFont="1" applyFill="1" applyAlignment="1" applyProtection="1">
      <alignment horizontal="left" wrapText="1" indent="2"/>
    </xf>
    <xf numFmtId="0" fontId="6" fillId="0" borderId="0" xfId="1" applyFill="1" applyAlignment="1" applyProtection="1">
      <alignment horizontal="left"/>
    </xf>
    <xf numFmtId="0" fontId="6" fillId="0" borderId="0" xfId="62" applyFont="1" applyFill="1" applyAlignment="1" applyProtection="1">
      <alignment horizontal="left" indent="2"/>
    </xf>
    <xf numFmtId="0" fontId="9" fillId="0" borderId="27" xfId="2" applyBorder="1"/>
    <xf numFmtId="0" fontId="9" fillId="0" borderId="27" xfId="2" applyFont="1" applyFill="1" applyBorder="1"/>
    <xf numFmtId="0" fontId="9" fillId="0" borderId="27" xfId="2" applyFont="1" applyFill="1" applyBorder="1" applyAlignment="1">
      <alignment horizontal="right" vertical="center"/>
    </xf>
    <xf numFmtId="0" fontId="19" fillId="2" borderId="27" xfId="2" applyFont="1" applyFill="1" applyBorder="1"/>
    <xf numFmtId="0" fontId="9" fillId="2" borderId="27" xfId="2" applyFont="1" applyFill="1" applyBorder="1" applyAlignment="1">
      <alignment horizontal="right" vertical="center"/>
    </xf>
    <xf numFmtId="0" fontId="0" fillId="0" borderId="27" xfId="0" applyBorder="1" applyProtection="1"/>
    <xf numFmtId="0" fontId="0" fillId="0" borderId="27" xfId="0" applyBorder="1" applyProtection="1">
      <protection hidden="1"/>
    </xf>
    <xf numFmtId="0" fontId="0" fillId="0" borderId="27" xfId="0" applyBorder="1" applyAlignment="1" applyProtection="1">
      <alignment horizontal="right" vertical="center"/>
      <protection hidden="1"/>
    </xf>
    <xf numFmtId="0" fontId="19" fillId="0" borderId="27" xfId="63" applyFont="1" applyFill="1" applyBorder="1"/>
    <xf numFmtId="0" fontId="9" fillId="0" borderId="27" xfId="63" applyFont="1" applyFill="1" applyBorder="1" applyAlignment="1">
      <alignment horizontal="right" vertical="center"/>
    </xf>
    <xf numFmtId="0" fontId="1" fillId="0" borderId="27" xfId="64" applyFont="1" applyFill="1" applyBorder="1" applyAlignment="1">
      <alignment horizontal="right" vertical="center"/>
    </xf>
    <xf numFmtId="0" fontId="19" fillId="0" borderId="27" xfId="23" applyFont="1" applyBorder="1"/>
    <xf numFmtId="0" fontId="9" fillId="0" borderId="27" xfId="23" applyFont="1" applyBorder="1" applyAlignment="1">
      <alignment horizontal="right" vertical="center"/>
    </xf>
    <xf numFmtId="0" fontId="9" fillId="0" borderId="27" xfId="2" applyBorder="1" applyAlignment="1">
      <alignment vertical="top"/>
    </xf>
    <xf numFmtId="0" fontId="15" fillId="0" borderId="0" xfId="3" applyFont="1" applyFill="1" applyBorder="1" applyAlignment="1">
      <alignment vertical="top"/>
    </xf>
    <xf numFmtId="0" fontId="15" fillId="0" borderId="0" xfId="3" applyFont="1" applyFill="1" applyBorder="1" applyAlignment="1"/>
    <xf numFmtId="0" fontId="13" fillId="0" borderId="0" xfId="23" applyFont="1" applyFill="1" applyBorder="1" applyAlignment="1">
      <alignment vertical="top"/>
    </xf>
    <xf numFmtId="0" fontId="13" fillId="0" borderId="0" xfId="2" applyFont="1" applyFill="1" applyBorder="1" applyAlignment="1"/>
    <xf numFmtId="0" fontId="9" fillId="0" borderId="0" xfId="2" applyFont="1" applyFill="1" applyBorder="1" applyAlignment="1">
      <alignment horizontal="left" wrapText="1"/>
    </xf>
    <xf numFmtId="0" fontId="17" fillId="2" borderId="0" xfId="2" applyFont="1" applyFill="1" applyBorder="1" applyAlignment="1"/>
    <xf numFmtId="0" fontId="6" fillId="0" borderId="0" xfId="1" applyFill="1" applyBorder="1" applyAlignment="1" applyProtection="1">
      <alignment horizontal="left" vertical="top" wrapText="1"/>
    </xf>
    <xf numFmtId="0" fontId="17" fillId="0" borderId="0" xfId="2" applyFont="1" applyFill="1" applyBorder="1" applyAlignment="1">
      <alignment wrapText="1"/>
    </xf>
    <xf numFmtId="0" fontId="17" fillId="2" borderId="0" xfId="2" applyFont="1" applyFill="1" applyAlignment="1"/>
    <xf numFmtId="0" fontId="2" fillId="0" borderId="0" xfId="2" applyFont="1" applyFill="1" applyBorder="1" applyAlignment="1"/>
    <xf numFmtId="0" fontId="2" fillId="0" borderId="0" xfId="2" applyFont="1" applyBorder="1" applyAlignment="1"/>
    <xf numFmtId="0" fontId="2" fillId="0" borderId="0" xfId="2" applyFont="1" applyFill="1" applyBorder="1" applyAlignment="1">
      <alignment horizontal="left"/>
    </xf>
    <xf numFmtId="0" fontId="9" fillId="0" borderId="0" xfId="2" applyFont="1" applyFill="1" applyBorder="1" applyAlignment="1">
      <alignment horizontal="left"/>
    </xf>
    <xf numFmtId="0" fontId="18" fillId="0" borderId="0" xfId="2" applyFont="1" applyBorder="1" applyAlignment="1">
      <alignment vertical="top" wrapText="1"/>
    </xf>
    <xf numFmtId="0" fontId="25" fillId="0" borderId="0" xfId="61" applyFont="1" applyAlignment="1" applyProtection="1">
      <alignment horizontal="left" indent="10"/>
    </xf>
    <xf numFmtId="0" fontId="25" fillId="0" borderId="0" xfId="61" applyFont="1" applyAlignment="1" applyProtection="1">
      <alignment horizontal="center"/>
    </xf>
    <xf numFmtId="0" fontId="9" fillId="0" borderId="0" xfId="23" applyAlignment="1"/>
    <xf numFmtId="0" fontId="9" fillId="0" borderId="0" xfId="23" applyAlignment="1" applyProtection="1">
      <alignment horizontal="left" indent="3"/>
    </xf>
    <xf numFmtId="0" fontId="6" fillId="0" borderId="0" xfId="62" applyAlignment="1" applyProtection="1">
      <alignment wrapText="1"/>
    </xf>
    <xf numFmtId="0" fontId="3" fillId="0" borderId="0" xfId="61" applyAlignment="1">
      <alignment wrapText="1"/>
    </xf>
    <xf numFmtId="0" fontId="9" fillId="0" borderId="0" xfId="23" applyAlignment="1">
      <alignment wrapText="1"/>
    </xf>
    <xf numFmtId="0" fontId="2" fillId="0" borderId="2" xfId="0" applyFont="1" applyBorder="1" applyAlignment="1" applyProtection="1">
      <alignment horizontal="center" vertical="center"/>
      <protection hidden="1"/>
    </xf>
    <xf numFmtId="0" fontId="2" fillId="0" borderId="3" xfId="0" applyFont="1" applyBorder="1" applyAlignment="1" applyProtection="1">
      <alignment horizontal="center" vertical="center"/>
      <protection hidden="1"/>
    </xf>
    <xf numFmtId="0" fontId="2" fillId="0" borderId="4" xfId="0" applyFont="1" applyBorder="1" applyAlignment="1" applyProtection="1">
      <alignment horizontal="center" vertical="center"/>
      <protection hidden="1"/>
    </xf>
    <xf numFmtId="164" fontId="9" fillId="0" borderId="0" xfId="2" applyNumberFormat="1" applyFont="1" applyFill="1" applyBorder="1" applyAlignment="1">
      <alignment horizontal="left" vertical="top" wrapText="1"/>
    </xf>
    <xf numFmtId="0" fontId="9" fillId="0" borderId="0" xfId="2" applyFont="1" applyFill="1" applyBorder="1" applyAlignment="1">
      <alignment horizontal="left" wrapText="1"/>
    </xf>
    <xf numFmtId="0" fontId="9" fillId="0" borderId="0" xfId="2" applyFont="1" applyFill="1" applyBorder="1" applyAlignment="1">
      <alignment horizontal="left" vertical="top" wrapText="1"/>
    </xf>
    <xf numFmtId="49" fontId="9" fillId="0" borderId="0" xfId="2" applyNumberFormat="1" applyFont="1" applyFill="1" applyBorder="1" applyAlignment="1">
      <alignment horizontal="left" vertical="top" wrapText="1"/>
    </xf>
    <xf numFmtId="14" fontId="9" fillId="0" borderId="0" xfId="2" applyNumberFormat="1" applyFont="1" applyFill="1" applyBorder="1" applyAlignment="1">
      <alignment horizontal="left" vertical="top" wrapText="1"/>
    </xf>
    <xf numFmtId="0" fontId="6" fillId="0" borderId="0" xfId="1" applyFont="1" applyFill="1" applyBorder="1" applyAlignment="1" applyProtection="1">
      <alignment horizontal="left" vertical="top" wrapText="1"/>
    </xf>
    <xf numFmtId="0" fontId="9" fillId="0" borderId="0" xfId="3" applyFont="1" applyBorder="1" applyAlignment="1">
      <alignment horizontal="left" vertical="top"/>
    </xf>
    <xf numFmtId="0" fontId="9" fillId="0" borderId="0" xfId="2" applyAlignment="1">
      <alignment horizontal="left" vertical="top"/>
    </xf>
    <xf numFmtId="0" fontId="6" fillId="0" borderId="0" xfId="1" applyBorder="1" applyAlignment="1" applyProtection="1">
      <alignment horizontal="left" vertical="top" wrapText="1"/>
    </xf>
    <xf numFmtId="0" fontId="6" fillId="0" borderId="0" xfId="1" applyAlignment="1" applyProtection="1">
      <alignment horizontal="left" vertical="top" wrapText="1"/>
    </xf>
    <xf numFmtId="0" fontId="2" fillId="0" borderId="25" xfId="0" applyNumberFormat="1" applyFont="1" applyFill="1" applyBorder="1" applyAlignment="1" applyProtection="1">
      <alignment horizontal="center" vertical="center"/>
    </xf>
    <xf numFmtId="0" fontId="2" fillId="0" borderId="26" xfId="0" applyNumberFormat="1" applyFont="1" applyFill="1" applyBorder="1" applyAlignment="1" applyProtection="1">
      <alignment horizontal="center" vertical="center"/>
    </xf>
    <xf numFmtId="0" fontId="2" fillId="0" borderId="5" xfId="0" applyNumberFormat="1" applyFont="1" applyFill="1" applyBorder="1" applyAlignment="1" applyProtection="1">
      <alignment horizontal="center" vertical="center"/>
    </xf>
    <xf numFmtId="0" fontId="2" fillId="0" borderId="6" xfId="0" applyNumberFormat="1" applyFont="1" applyFill="1" applyBorder="1" applyAlignment="1" applyProtection="1">
      <alignment horizontal="center" vertical="center"/>
    </xf>
    <xf numFmtId="0" fontId="2" fillId="0" borderId="10" xfId="0" applyNumberFormat="1" applyFont="1" applyFill="1" applyBorder="1" applyAlignment="1" applyProtection="1">
      <alignment horizontal="center" vertical="center"/>
    </xf>
    <xf numFmtId="0" fontId="2" fillId="0" borderId="11" xfId="0" applyNumberFormat="1" applyFont="1" applyFill="1" applyBorder="1" applyAlignment="1" applyProtection="1">
      <alignment horizontal="center" vertical="center"/>
    </xf>
    <xf numFmtId="0" fontId="2" fillId="0" borderId="8" xfId="0" applyFont="1" applyFill="1" applyBorder="1" applyAlignment="1" applyProtection="1">
      <alignment horizontal="center" vertical="center" wrapText="1"/>
      <protection hidden="1"/>
    </xf>
    <xf numFmtId="0" fontId="2" fillId="0" borderId="7" xfId="0" applyFont="1" applyFill="1" applyBorder="1" applyAlignment="1" applyProtection="1">
      <alignment horizontal="center" vertical="center" wrapText="1"/>
      <protection hidden="1"/>
    </xf>
    <xf numFmtId="0" fontId="2" fillId="0" borderId="25" xfId="0" applyFont="1" applyBorder="1" applyAlignment="1" applyProtection="1">
      <alignment horizontal="center" vertical="center" wrapText="1"/>
      <protection hidden="1"/>
    </xf>
    <xf numFmtId="0" fontId="0" fillId="0" borderId="7" xfId="0" applyBorder="1" applyAlignment="1" applyProtection="1">
      <alignment horizontal="center" vertical="center" wrapText="1"/>
      <protection hidden="1"/>
    </xf>
    <xf numFmtId="0" fontId="0" fillId="0" borderId="9" xfId="0" applyBorder="1" applyAlignment="1" applyProtection="1">
      <alignment horizontal="center" vertical="center" wrapText="1"/>
      <protection hidden="1"/>
    </xf>
    <xf numFmtId="0" fontId="2" fillId="0" borderId="25" xfId="0" applyFont="1" applyBorder="1" applyAlignment="1" applyProtection="1">
      <alignment horizontal="left" wrapText="1" indent="1"/>
      <protection hidden="1"/>
    </xf>
    <xf numFmtId="0" fontId="0" fillId="0" borderId="12" xfId="0" applyBorder="1" applyAlignment="1" applyProtection="1">
      <alignment horizontal="left" wrapText="1" indent="1"/>
      <protection hidden="1"/>
    </xf>
    <xf numFmtId="0" fontId="0" fillId="0" borderId="26" xfId="0" applyBorder="1" applyAlignment="1" applyProtection="1">
      <alignment horizontal="left" wrapText="1" indent="1"/>
      <protection hidden="1"/>
    </xf>
    <xf numFmtId="0" fontId="0" fillId="0" borderId="10" xfId="0" applyBorder="1" applyAlignment="1" applyProtection="1">
      <alignment horizontal="left" wrapText="1" indent="1"/>
      <protection hidden="1"/>
    </xf>
    <xf numFmtId="0" fontId="0" fillId="0" borderId="13" xfId="0" applyBorder="1" applyAlignment="1" applyProtection="1">
      <alignment horizontal="left" wrapText="1" indent="1"/>
      <protection hidden="1"/>
    </xf>
    <xf numFmtId="0" fontId="0" fillId="0" borderId="11" xfId="0" applyBorder="1" applyAlignment="1" applyProtection="1">
      <alignment horizontal="left" wrapText="1" indent="1"/>
      <protection hidden="1"/>
    </xf>
    <xf numFmtId="0" fontId="2" fillId="0" borderId="8" xfId="0" applyFont="1" applyBorder="1" applyAlignment="1" applyProtection="1">
      <alignment horizontal="center" vertical="center" wrapText="1"/>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2" fillId="0" borderId="2" xfId="0" applyFont="1" applyBorder="1" applyAlignment="1" applyProtection="1">
      <alignment horizontal="left" vertical="center" indent="1"/>
      <protection hidden="1"/>
    </xf>
    <xf numFmtId="0" fontId="0" fillId="0" borderId="3" xfId="0" applyBorder="1" applyAlignment="1" applyProtection="1">
      <alignment horizontal="left" vertical="center" indent="1"/>
      <protection hidden="1"/>
    </xf>
    <xf numFmtId="0" fontId="0" fillId="0" borderId="4" xfId="0" applyBorder="1" applyAlignment="1" applyProtection="1">
      <alignment horizontal="left" vertical="center" indent="1"/>
      <protection hidden="1"/>
    </xf>
    <xf numFmtId="0" fontId="34" fillId="0" borderId="0" xfId="65" applyFont="1" applyFill="1" applyBorder="1" applyAlignment="1" applyProtection="1">
      <alignment horizontal="left"/>
    </xf>
    <xf numFmtId="0" fontId="34" fillId="0" borderId="0" xfId="65" applyFont="1" applyFill="1" applyAlignment="1" applyProtection="1">
      <alignment horizontal="left" vertical="center" wrapText="1"/>
    </xf>
    <xf numFmtId="0" fontId="37" fillId="0" borderId="0" xfId="65" applyFont="1" applyFill="1" applyAlignment="1" applyProtection="1">
      <alignment horizontal="left" vertical="top"/>
    </xf>
    <xf numFmtId="0" fontId="2" fillId="0" borderId="0" xfId="63" applyFont="1" applyFill="1" applyAlignment="1">
      <alignment horizontal="left" vertical="top"/>
    </xf>
    <xf numFmtId="0" fontId="0" fillId="0" borderId="0" xfId="0"/>
    <xf numFmtId="0" fontId="6" fillId="0" borderId="0" xfId="1" applyFill="1" applyAlignment="1" applyProtection="1">
      <alignment horizontal="left" wrapText="1" indent="2"/>
    </xf>
    <xf numFmtId="0" fontId="9" fillId="0" borderId="0" xfId="23" applyFont="1" applyAlignment="1">
      <alignment horizontal="left" wrapText="1"/>
    </xf>
    <xf numFmtId="0" fontId="13" fillId="0" borderId="0" xfId="23" applyFont="1" applyAlignment="1">
      <alignment horizontal="left" wrapText="1"/>
    </xf>
    <xf numFmtId="0" fontId="9" fillId="0" borderId="0" xfId="23" applyAlignment="1">
      <alignment horizontal="left" wrapText="1"/>
    </xf>
    <xf numFmtId="0" fontId="6" fillId="3" borderId="0" xfId="62" applyFill="1" applyAlignment="1" applyProtection="1">
      <alignment horizontal="left" vertical="top" wrapText="1" indent="2"/>
    </xf>
    <xf numFmtId="0" fontId="6" fillId="0" borderId="0" xfId="62" applyFill="1" applyAlignment="1" applyProtection="1">
      <alignment horizontal="left" vertical="top" wrapText="1" indent="2"/>
    </xf>
    <xf numFmtId="0" fontId="9" fillId="0" borderId="0" xfId="23" applyAlignment="1">
      <alignment horizontal="left" vertical="top" wrapText="1"/>
    </xf>
    <xf numFmtId="0" fontId="6" fillId="3" borderId="0" xfId="62" applyFill="1" applyBorder="1" applyAlignment="1" applyProtection="1">
      <alignment horizontal="left" vertical="top" wrapText="1" indent="2"/>
    </xf>
    <xf numFmtId="0" fontId="6" fillId="0" borderId="0" xfId="62" applyFill="1" applyBorder="1" applyAlignment="1" applyProtection="1">
      <alignment horizontal="left" vertical="top" wrapText="1" indent="2"/>
    </xf>
    <xf numFmtId="0" fontId="6" fillId="0" borderId="0" xfId="62" applyFont="1" applyFill="1" applyAlignment="1" applyProtection="1">
      <alignment horizontal="left" wrapText="1" indent="2"/>
    </xf>
    <xf numFmtId="0" fontId="6" fillId="0" borderId="0" xfId="62" applyFill="1" applyAlignment="1" applyProtection="1">
      <alignment horizontal="left" wrapText="1" indent="2"/>
    </xf>
    <xf numFmtId="0" fontId="6" fillId="0" borderId="0" xfId="1" applyAlignment="1" applyProtection="1">
      <alignment horizontal="left" wrapText="1" indent="2"/>
    </xf>
    <xf numFmtId="0" fontId="39" fillId="0" borderId="0" xfId="67" applyAlignment="1">
      <alignment horizontal="left" wrapText="1" indent="2"/>
    </xf>
    <xf numFmtId="0" fontId="9" fillId="0" borderId="0" xfId="23" applyFont="1" applyFill="1" applyBorder="1" applyAlignment="1">
      <alignment horizontal="left" wrapText="1"/>
    </xf>
    <xf numFmtId="0" fontId="9" fillId="0" borderId="0" xfId="23" applyFill="1" applyAlignment="1">
      <alignment horizontal="left" wrapText="1"/>
    </xf>
    <xf numFmtId="0" fontId="6" fillId="0" borderId="0" xfId="1" applyFill="1" applyAlignment="1" applyProtection="1">
      <alignment horizontal="left"/>
    </xf>
    <xf numFmtId="0" fontId="6" fillId="0" borderId="0" xfId="1" applyAlignment="1" applyProtection="1">
      <alignment horizontal="left"/>
    </xf>
    <xf numFmtId="0" fontId="6" fillId="0" borderId="0" xfId="62" applyFont="1" applyFill="1" applyAlignment="1" applyProtection="1">
      <alignment horizontal="left" indent="2"/>
    </xf>
    <xf numFmtId="0" fontId="6" fillId="0" borderId="0" xfId="1" applyAlignment="1" applyProtection="1"/>
    <xf numFmtId="0" fontId="6" fillId="3" borderId="0" xfId="1" applyFill="1" applyAlignment="1" applyProtection="1">
      <alignment horizontal="left"/>
    </xf>
    <xf numFmtId="0" fontId="6" fillId="0" borderId="0" xfId="1" applyFill="1" applyBorder="1" applyAlignment="1" applyProtection="1">
      <alignment horizontal="left" wrapText="1"/>
    </xf>
    <xf numFmtId="0" fontId="6" fillId="0" borderId="0" xfId="1" applyFill="1" applyAlignment="1" applyProtection="1">
      <alignment horizontal="left" wrapText="1"/>
    </xf>
  </cellXfs>
  <cellStyles count="68">
    <cellStyle name="0mitP" xfId="7"/>
    <cellStyle name="0ohneP" xfId="8"/>
    <cellStyle name="10mitP" xfId="9"/>
    <cellStyle name="1mitP" xfId="10"/>
    <cellStyle name="3mitP" xfId="11"/>
    <cellStyle name="3ohneP" xfId="12"/>
    <cellStyle name="4mitP" xfId="13"/>
    <cellStyle name="6mitP" xfId="14"/>
    <cellStyle name="6ohneP" xfId="15"/>
    <cellStyle name="7mitP" xfId="16"/>
    <cellStyle name="9mitP" xfId="17"/>
    <cellStyle name="9ohneP" xfId="18"/>
    <cellStyle name="Deźimal [0]" xfId="30"/>
    <cellStyle name="Euro" xfId="19"/>
    <cellStyle name="Hyperlink 2" xfId="20"/>
    <cellStyle name="Hyperlink 2 2" xfId="31"/>
    <cellStyle name="Hyperlink 3" xfId="29"/>
    <cellStyle name="Hyperlink 4" xfId="32"/>
    <cellStyle name="Hyperlink 5" xfId="33"/>
    <cellStyle name="Hyperlink 6" xfId="34"/>
    <cellStyle name="Hyperlink_Info-Seite" xfId="6"/>
    <cellStyle name="Hyperlũnk" xfId="35"/>
    <cellStyle name="Link" xfId="1" builtinId="8"/>
    <cellStyle name="Link 2" xfId="60"/>
    <cellStyle name="Link 2 2" xfId="62"/>
    <cellStyle name="Link 3" xfId="65"/>
    <cellStyle name="nf2" xfId="21"/>
    <cellStyle name="Normal_040831_KapaBedarf-AA_Hochfahrlogik_A2LL_KT" xfId="22"/>
    <cellStyle name="Prozent 2" xfId="36"/>
    <cellStyle name="Standard" xfId="0" builtinId="0"/>
    <cellStyle name="Standard 10" xfId="37"/>
    <cellStyle name="Standard 11" xfId="38"/>
    <cellStyle name="Standard 12" xfId="39"/>
    <cellStyle name="Standard 13" xfId="40"/>
    <cellStyle name="Standard 14" xfId="41"/>
    <cellStyle name="Standard 15" xfId="42"/>
    <cellStyle name="Standard 16" xfId="43"/>
    <cellStyle name="Standard 17" xfId="44"/>
    <cellStyle name="Standard 18" xfId="45"/>
    <cellStyle name="Standard 19" xfId="46"/>
    <cellStyle name="Standard 2" xfId="2"/>
    <cellStyle name="Standard 2 2" xfId="23"/>
    <cellStyle name="Standard 2 2 2" xfId="24"/>
    <cellStyle name="Standard 2 2 2 2" xfId="64"/>
    <cellStyle name="Standard 2 3" xfId="5"/>
    <cellStyle name="Standard 2 3 2" xfId="63"/>
    <cellStyle name="Standard 2 4" xfId="61"/>
    <cellStyle name="Standard 20" xfId="47"/>
    <cellStyle name="Standard 21" xfId="48"/>
    <cellStyle name="Standard 22" xfId="49"/>
    <cellStyle name="Standard 23" xfId="50"/>
    <cellStyle name="Standard 24" xfId="67"/>
    <cellStyle name="Standard 3" xfId="4"/>
    <cellStyle name="Standard 3 2" xfId="28"/>
    <cellStyle name="Standard 4" xfId="25"/>
    <cellStyle name="Standard 4 2" xfId="51"/>
    <cellStyle name="Standard 5" xfId="27"/>
    <cellStyle name="Standard 5 2" xfId="52"/>
    <cellStyle name="Standard 5 3" xfId="59"/>
    <cellStyle name="Standard 6" xfId="53"/>
    <cellStyle name="Standard 6 2" xfId="54"/>
    <cellStyle name="Standard 6 3" xfId="55"/>
    <cellStyle name="Standard 7" xfId="56"/>
    <cellStyle name="Standard 8" xfId="57"/>
    <cellStyle name="Standard 9" xfId="58"/>
    <cellStyle name="Standard_Allgemeines_Glossar" xfId="66"/>
    <cellStyle name="Standard_Vorlage Infoseite" xfId="3"/>
    <cellStyle name="Tsd" xfId="2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802060"/>
      <rgbColor rgb="00E3E3E3"/>
      <rgbColor rgb="00A0E0E0"/>
      <rgbColor rgb="00600080"/>
      <rgbColor rgb="00FF8080"/>
      <rgbColor rgb="000080C0"/>
      <rgbColor rgb="00C0C0FF"/>
      <rgbColor rgb="00000080"/>
      <rgbColor rgb="00A0627A"/>
      <rgbColor rgb="00FFFF00"/>
      <rgbColor rgb="0069FFFF"/>
      <rgbColor rgb="00800080"/>
      <rgbColor rgb="008E5E42"/>
      <rgbColor rgb="00008080"/>
      <rgbColor rgb="00808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000084"/>
      <rgbColor rgb="0025396E"/>
      <rgbColor rgb="00F0F0F0"/>
    </indexedColors>
    <mruColors>
      <color rgb="FF9B4A07"/>
      <color rgb="FF5B97CD"/>
      <color rgb="FFC55E5B"/>
      <color rgb="FFE79DB4"/>
      <color rgb="FFC04F4C"/>
      <color rgb="FFF79747"/>
      <color rgb="FFD45079"/>
      <color rgb="FFCD3363"/>
      <color rgb="FF3379CD"/>
      <color rgb="FFDA98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Drop" dropStyle="combo" dx="16" fmlaLink="$B$6" fmlaRange="$A$10:$A$17" noThreeD="1" sel="1" val="0"/>
</file>

<file path=xl/ctrlProps/ctrlProp2.xml><?xml version="1.0" encoding="utf-8"?>
<formControlPr xmlns="http://schemas.microsoft.com/office/spreadsheetml/2009/9/main" objectType="Drop" dropLines="12" dropStyle="combo" dx="16" fmlaLink="$B$9" fmlaRange="$A$10:$A$14" noThreeD="1" sel="1" val="0"/>
</file>

<file path=xl/ctrlProps/ctrlProp3.xml><?xml version="1.0" encoding="utf-8"?>
<formControlPr xmlns="http://schemas.microsoft.com/office/spreadsheetml/2009/9/main" objectType="Drop" dropLines="5" dropStyle="combo" dx="16" fmlaLink="Zwischentabelle_Alter!$B$9" fmlaRange="Zwischentabelle_Alter!$A$10:$A$14" noThreeD="1" sel="1" val="0"/>
</file>

<file path=xl/ctrlProps/ctrlProp4.xml><?xml version="1.0" encoding="utf-8"?>
<formControlPr xmlns="http://schemas.microsoft.com/office/spreadsheetml/2009/9/main" objectType="Drop" dropStyle="combo" dx="16" fmlaLink="Zwischentabelle_Leistung!$B$6" fmlaRange="Zwischentabelle_Leistung!$A$10:$A$17" noThreeD="1" sel="1" val="0"/>
</file>

<file path=xl/drawings/_rels/drawing10.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hyperlink" Target="#Inhalt!A1"/></Relationships>
</file>

<file path=xl/drawings/_rels/drawing3.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8.xml.rels><?xml version="1.0" encoding="UTF-8" standalone="yes"?>
<Relationships xmlns="http://schemas.openxmlformats.org/package/2006/relationships"><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xdr:row>
          <xdr:rowOff>0</xdr:rowOff>
        </xdr:from>
        <xdr:to>
          <xdr:col>0</xdr:col>
          <xdr:colOff>1438275</xdr:colOff>
          <xdr:row>4</xdr:row>
          <xdr:rowOff>19050</xdr:rowOff>
        </xdr:to>
        <xdr:sp macro="" textlink="">
          <xdr:nvSpPr>
            <xdr:cNvPr id="19458" name="Drop Down 2" hidden="1">
              <a:extLst>
                <a:ext uri="{63B3BB69-23CF-44E3-9099-C40C66FF867C}">
                  <a14:compatExt spid="_x0000_s1945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7</xdr:col>
      <xdr:colOff>0</xdr:colOff>
      <xdr:row>3</xdr:row>
      <xdr:rowOff>76200</xdr:rowOff>
    </xdr:from>
    <xdr:to>
      <xdr:col>7</xdr:col>
      <xdr:colOff>0</xdr:colOff>
      <xdr:row>3</xdr:row>
      <xdr:rowOff>304800</xdr:rowOff>
    </xdr:to>
    <xdr:sp macro="" textlink="">
      <xdr:nvSpPr>
        <xdr:cNvPr id="2" name="Rectangle 5">
          <a:hlinkClick xmlns:r="http://schemas.openxmlformats.org/officeDocument/2006/relationships" r:id="rId1"/>
        </xdr:cNvPr>
        <xdr:cNvSpPr>
          <a:spLocks noChangeArrowheads="1"/>
        </xdr:cNvSpPr>
      </xdr:nvSpPr>
      <xdr:spPr bwMode="auto">
        <a:xfrm>
          <a:off x="5934075" y="904875"/>
          <a:ext cx="0" cy="171450"/>
        </a:xfrm>
        <a:prstGeom prst="rect">
          <a:avLst/>
        </a:prstGeom>
        <a:noFill/>
        <a:ln w="9525">
          <a:noFill/>
          <a:miter lim="800000"/>
          <a:headEnd/>
          <a:tailEnd/>
        </a:ln>
      </xdr:spPr>
      <xdr:txBody>
        <a:bodyPr vertOverflow="clip" wrap="square" lIns="0" tIns="22860" rIns="27432" bIns="22860" anchor="ctr"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xdr:twoCellAnchor>
    <xdr:from>
      <xdr:col>7</xdr:col>
      <xdr:colOff>0</xdr:colOff>
      <xdr:row>6</xdr:row>
      <xdr:rowOff>76200</xdr:rowOff>
    </xdr:from>
    <xdr:to>
      <xdr:col>7</xdr:col>
      <xdr:colOff>0</xdr:colOff>
      <xdr:row>6</xdr:row>
      <xdr:rowOff>304800</xdr:rowOff>
    </xdr:to>
    <xdr:sp macro="" textlink="">
      <xdr:nvSpPr>
        <xdr:cNvPr id="3" name="Rectangle 5">
          <a:hlinkClick xmlns:r="http://schemas.openxmlformats.org/officeDocument/2006/relationships" r:id="rId1"/>
        </xdr:cNvPr>
        <xdr:cNvSpPr>
          <a:spLocks noChangeArrowheads="1"/>
        </xdr:cNvSpPr>
      </xdr:nvSpPr>
      <xdr:spPr bwMode="auto">
        <a:xfrm>
          <a:off x="5934075" y="1476375"/>
          <a:ext cx="0" cy="85725"/>
        </a:xfrm>
        <a:prstGeom prst="rect">
          <a:avLst/>
        </a:prstGeom>
        <a:noFill/>
        <a:ln w="9525">
          <a:noFill/>
          <a:miter lim="800000"/>
          <a:headEnd/>
          <a:tailEnd/>
        </a:ln>
      </xdr:spPr>
      <xdr:txBody>
        <a:bodyPr vertOverflow="clip" wrap="square" lIns="0" tIns="22860" rIns="27432" bIns="22860" anchor="ctr" upright="1"/>
        <a:lstStyle/>
        <a:p>
          <a:pPr algn="r" rtl="0">
            <a:defRPr sz="1000"/>
          </a:pPr>
          <a:r>
            <a:rPr lang="de-DE" sz="1000" b="0" i="0" u="sng" strike="noStrike" baseline="0">
              <a:solidFill>
                <a:srgbClr val="0000FF"/>
              </a:solidFill>
              <a:latin typeface="Arial"/>
              <a:cs typeface="Arial"/>
            </a:rPr>
            <a:t>zurück zum Inhalt</a:t>
          </a:r>
        </a:p>
      </xdr:txBody>
    </xdr:sp>
    <xdr:clientData fPrintsWithSheet="0"/>
  </xdr:twoCellAnchor>
  <xdr:twoCellAnchor editAs="oneCell">
    <xdr:from>
      <xdr:col>0</xdr:col>
      <xdr:colOff>57150</xdr:colOff>
      <xdr:row>0</xdr:row>
      <xdr:rowOff>38100</xdr:rowOff>
    </xdr:from>
    <xdr:to>
      <xdr:col>2</xdr:col>
      <xdr:colOff>514350</xdr:colOff>
      <xdr:row>1</xdr:row>
      <xdr:rowOff>0</xdr:rowOff>
    </xdr:to>
    <xdr:pic>
      <xdr:nvPicPr>
        <xdr:cNvPr id="4" name="BA-Logo"/>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38100"/>
          <a:ext cx="17907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2</xdr:row>
          <xdr:rowOff>114300</xdr:rowOff>
        </xdr:from>
        <xdr:to>
          <xdr:col>0</xdr:col>
          <xdr:colOff>1438275</xdr:colOff>
          <xdr:row>3</xdr:row>
          <xdr:rowOff>133350</xdr:rowOff>
        </xdr:to>
        <xdr:sp macro="" textlink="">
          <xdr:nvSpPr>
            <xdr:cNvPr id="1025" name="Drop Down 1"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3387725</xdr:colOff>
      <xdr:row>13</xdr:row>
      <xdr:rowOff>120650</xdr:rowOff>
    </xdr:to>
    <xdr:pic>
      <xdr:nvPicPr>
        <xdr:cNvPr id="3" name="Grafik 2"/>
        <xdr:cNvPicPr>
          <a:picLocks/>
        </xdr:cNvPicPr>
      </xdr:nvPicPr>
      <xdr:blipFill>
        <a:blip xmlns:r="http://schemas.openxmlformats.org/officeDocument/2006/relationships" r:embed="rId1"/>
        <a:stretch>
          <a:fillRect/>
        </a:stretch>
      </xdr:blipFill>
      <xdr:spPr>
        <a:xfrm>
          <a:off x="0" y="0"/>
          <a:ext cx="6864350" cy="2349500"/>
        </a:xfrm>
        <a:prstGeom prst="rect">
          <a:avLst/>
        </a:prstGeom>
      </xdr:spPr>
    </xdr:pic>
    <xdr:clientData/>
  </xdr:twoCellAnchor>
  <xdr:twoCellAnchor>
    <xdr:from>
      <xdr:col>0</xdr:col>
      <xdr:colOff>508000</xdr:colOff>
      <xdr:row>2</xdr:row>
      <xdr:rowOff>88900</xdr:rowOff>
    </xdr:from>
    <xdr:to>
      <xdr:col>1</xdr:col>
      <xdr:colOff>3127375</xdr:colOff>
      <xdr:row>6</xdr:row>
      <xdr:rowOff>88900</xdr:rowOff>
    </xdr:to>
    <xdr:sp macro="" textlink="">
      <xdr:nvSpPr>
        <xdr:cNvPr id="4" name="Kopfbereich"/>
        <xdr:cNvSpPr txBox="1"/>
      </xdr:nvSpPr>
      <xdr:spPr>
        <a:xfrm>
          <a:off x="508000" y="43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508000</xdr:colOff>
      <xdr:row>5</xdr:row>
      <xdr:rowOff>31750</xdr:rowOff>
    </xdr:from>
    <xdr:to>
      <xdr:col>1</xdr:col>
      <xdr:colOff>3127375</xdr:colOff>
      <xdr:row>11</xdr:row>
      <xdr:rowOff>19050</xdr:rowOff>
    </xdr:to>
    <xdr:sp macro="" textlink="">
      <xdr:nvSpPr>
        <xdr:cNvPr id="5" name="Titel"/>
        <xdr:cNvSpPr txBox="1"/>
      </xdr:nvSpPr>
      <xdr:spPr>
        <a:xfrm>
          <a:off x="508000" y="889000"/>
          <a:ext cx="6096000" cy="10160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Bildung und Teilhabe (Monatszahlen)</a:t>
          </a:r>
        </a:p>
      </xdr:txBody>
    </xdr:sp>
    <xdr:clientData/>
  </xdr:twoCellAnchor>
  <xdr:twoCellAnchor>
    <xdr:from>
      <xdr:col>0</xdr:col>
      <xdr:colOff>508000</xdr:colOff>
      <xdr:row>9</xdr:row>
      <xdr:rowOff>158750</xdr:rowOff>
    </xdr:from>
    <xdr:to>
      <xdr:col>1</xdr:col>
      <xdr:colOff>3127375</xdr:colOff>
      <xdr:row>13</xdr:row>
      <xdr:rowOff>158750</xdr:rowOff>
    </xdr:to>
    <xdr:sp macro="" textlink="">
      <xdr:nvSpPr>
        <xdr:cNvPr id="6" name="Region"/>
        <xdr:cNvSpPr txBox="1"/>
      </xdr:nvSpPr>
      <xdr:spPr>
        <a:xfrm>
          <a:off x="508000" y="17018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 West/Ost, Ländern und Kreise</a:t>
          </a:r>
        </a:p>
      </xdr:txBody>
    </xdr:sp>
    <xdr:clientData/>
  </xdr:twoCellAnchor>
  <xdr:twoCellAnchor>
    <xdr:from>
      <xdr:col>0</xdr:col>
      <xdr:colOff>508000</xdr:colOff>
      <xdr:row>11</xdr:row>
      <xdr:rowOff>57150</xdr:rowOff>
    </xdr:from>
    <xdr:to>
      <xdr:col>1</xdr:col>
      <xdr:colOff>3127375</xdr:colOff>
      <xdr:row>15</xdr:row>
      <xdr:rowOff>57150</xdr:rowOff>
    </xdr:to>
    <xdr:sp macro="" textlink="">
      <xdr:nvSpPr>
        <xdr:cNvPr id="7" name="Berichtsmonat"/>
        <xdr:cNvSpPr txBox="1"/>
      </xdr:nvSpPr>
      <xdr:spPr>
        <a:xfrm>
          <a:off x="508000" y="1943100"/>
          <a:ext cx="6096000"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April 2020</a:t>
          </a:r>
        </a:p>
      </xdr:txBody>
    </xdr:sp>
    <xdr:clientData/>
  </xdr:twoCellAnchor>
  <xdr:twoCellAnchor editAs="oneCell">
    <xdr:from>
      <xdr:col>0</xdr:col>
      <xdr:colOff>69850</xdr:colOff>
      <xdr:row>13</xdr:row>
      <xdr:rowOff>146050</xdr:rowOff>
    </xdr:from>
    <xdr:to>
      <xdr:col>1</xdr:col>
      <xdr:colOff>3387725</xdr:colOff>
      <xdr:row>52</xdr:row>
      <xdr:rowOff>889000</xdr:rowOff>
    </xdr:to>
    <xdr:pic>
      <xdr:nvPicPr>
        <xdr:cNvPr id="9" name="Grafik 8"/>
        <xdr:cNvPicPr>
          <a:picLocks/>
        </xdr:cNvPicPr>
      </xdr:nvPicPr>
      <xdr:blipFill>
        <a:blip xmlns:r="http://schemas.openxmlformats.org/officeDocument/2006/relationships" r:embed="rId2"/>
        <a:stretch>
          <a:fillRect/>
        </a:stretch>
      </xdr:blipFill>
      <xdr:spPr>
        <a:xfrm>
          <a:off x="69850" y="2374900"/>
          <a:ext cx="6794500" cy="7429500"/>
        </a:xfrm>
        <a:prstGeom prst="rect">
          <a:avLst/>
        </a:prstGeom>
      </xdr:spPr>
    </xdr:pic>
    <xdr:clientData/>
  </xdr:twoCellAnchor>
  <xdr:twoCellAnchor editAs="absolute">
    <xdr:from>
      <xdr:col>0</xdr:col>
      <xdr:colOff>69088</xdr:colOff>
      <xdr:row>52</xdr:row>
      <xdr:rowOff>990600</xdr:rowOff>
    </xdr:from>
    <xdr:to>
      <xdr:col>0</xdr:col>
      <xdr:colOff>2221888</xdr:colOff>
      <xdr:row>52</xdr:row>
      <xdr:rowOff>1437000</xdr:rowOff>
    </xdr:to>
    <xdr:pic>
      <xdr:nvPicPr>
        <xdr:cNvPr id="10" name="BA-Logo"/>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69088" y="9906000"/>
          <a:ext cx="2152800" cy="446400"/>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twoCellAnchor>
  <xdr:twoCellAnchor>
    <xdr:from>
      <xdr:col>0</xdr:col>
      <xdr:colOff>3176474</xdr:colOff>
      <xdr:row>52</xdr:row>
      <xdr:rowOff>523174</xdr:rowOff>
    </xdr:from>
    <xdr:to>
      <xdr:col>1</xdr:col>
      <xdr:colOff>2811349</xdr:colOff>
      <xdr:row>52</xdr:row>
      <xdr:rowOff>1115644</xdr:rowOff>
    </xdr:to>
    <xdr:sp macro="" textlink="">
      <xdr:nvSpPr>
        <xdr:cNvPr id="11" name="Stoerer"/>
        <xdr:cNvSpPr txBox="1"/>
      </xdr:nvSpPr>
      <xdr:spPr>
        <a:xfrm rot="21240000">
          <a:off x="3176474" y="9438574"/>
          <a:ext cx="3111500" cy="592470"/>
        </a:xfrm>
        <a:prstGeom prst="rect">
          <a:avLst/>
        </a:prstGeom>
        <a:gradFill flip="none" rotWithShape="1">
          <a:gsLst>
            <a:gs pos="0">
              <a:srgbClr val="BFBFBF"/>
            </a:gs>
            <a:gs pos="100000">
              <a:srgbClr val="BFBFBF"/>
            </a:gs>
            <a:gs pos="25000">
              <a:srgbClr val="EAEAEA"/>
            </a:gs>
            <a:gs pos="50000">
              <a:srgbClr val="FFFFFF"/>
            </a:gs>
            <a:gs pos="80000">
              <a:srgbClr val="EAEAEA"/>
            </a:gs>
          </a:gsLst>
          <a:lin ang="960000" scaled="1"/>
          <a:tileRect/>
        </a:gradFill>
        <a:ln w="6350" cmpd="sng">
          <a:solidFill>
            <a:srgbClr val="BFBFBF"/>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spAutoFit/>
        </a:bodyPr>
        <a:lstStyle/>
        <a:p>
          <a:pPr algn="ctr"/>
          <a:r>
            <a:rPr lang="de-DE" sz="1600" b="1">
              <a:latin typeface="Arial" panose="020B0604020202020204" pitchFamily="34" charset="0"/>
            </a:rPr>
            <a:t>Daten nach einer Wartezeit von 3 Monaten</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38100</xdr:rowOff>
    </xdr:from>
    <xdr:to>
      <xdr:col>1</xdr:col>
      <xdr:colOff>1343025</xdr:colOff>
      <xdr:row>0</xdr:row>
      <xdr:rowOff>409575</xdr:rowOff>
    </xdr:to>
    <xdr:pic>
      <xdr:nvPicPr>
        <xdr:cNvPr id="2" name="BA-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38100"/>
          <a:ext cx="18192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147011</xdr:colOff>
      <xdr:row>0</xdr:row>
      <xdr:rowOff>376863</xdr:rowOff>
    </xdr:to>
    <xdr:pic>
      <xdr:nvPicPr>
        <xdr:cNvPr id="3" name="BA-Logo"/>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323850</xdr:colOff>
          <xdr:row>3</xdr:row>
          <xdr:rowOff>123825</xdr:rowOff>
        </xdr:from>
        <xdr:to>
          <xdr:col>11</xdr:col>
          <xdr:colOff>28575</xdr:colOff>
          <xdr:row>4</xdr:row>
          <xdr:rowOff>95250</xdr:rowOff>
        </xdr:to>
        <xdr:sp macro="" textlink="">
          <xdr:nvSpPr>
            <xdr:cNvPr id="7169" name="Drop Down 1" hidden="1">
              <a:extLst>
                <a:ext uri="{63B3BB69-23CF-44E3-9099-C40C66FF867C}">
                  <a14:compatExt spid="_x0000_s7169"/>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twoCellAnchor editAs="absolute">
    <xdr:from>
      <xdr:col>0</xdr:col>
      <xdr:colOff>0</xdr:colOff>
      <xdr:row>0</xdr:row>
      <xdr:rowOff>0</xdr:rowOff>
    </xdr:from>
    <xdr:to>
      <xdr:col>1</xdr:col>
      <xdr:colOff>295275</xdr:colOff>
      <xdr:row>0</xdr:row>
      <xdr:rowOff>390525</xdr:rowOff>
    </xdr:to>
    <xdr:pic>
      <xdr:nvPicPr>
        <xdr:cNvPr id="3" name="BA-Logo" descr="Logo der Statistik der Bundesagentur für Arbeit"/>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295275</xdr:colOff>
      <xdr:row>0</xdr:row>
      <xdr:rowOff>390525</xdr:rowOff>
    </xdr:to>
    <xdr:pic>
      <xdr:nvPicPr>
        <xdr:cNvPr id="5" name="BA-Logo" descr="Logo der Statistik der Bundesagentur für Arbeit"/>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161925</xdr:colOff>
          <xdr:row>3</xdr:row>
          <xdr:rowOff>123825</xdr:rowOff>
        </xdr:from>
        <xdr:to>
          <xdr:col>7</xdr:col>
          <xdr:colOff>9525</xdr:colOff>
          <xdr:row>4</xdr:row>
          <xdr:rowOff>76200</xdr:rowOff>
        </xdr:to>
        <xdr:sp macro="" textlink="">
          <xdr:nvSpPr>
            <xdr:cNvPr id="5122" name="Drop Down 2" hidden="1">
              <a:extLst>
                <a:ext uri="{63B3BB69-23CF-44E3-9099-C40C66FF867C}">
                  <a14:compatExt spid="_x0000_s5122"/>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2</xdr:col>
      <xdr:colOff>247650</xdr:colOff>
      <xdr:row>0</xdr:row>
      <xdr:rowOff>409575</xdr:rowOff>
    </xdr:to>
    <xdr:pic>
      <xdr:nvPicPr>
        <xdr:cNvPr id="2" name="Picture 2" descr="Statistik-4c-100dpi"/>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188595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6</xdr:row>
      <xdr:rowOff>38100</xdr:rowOff>
    </xdr:from>
    <xdr:to>
      <xdr:col>7</xdr:col>
      <xdr:colOff>803766</xdr:colOff>
      <xdr:row>59</xdr:row>
      <xdr:rowOff>163833</xdr:rowOff>
    </xdr:to>
    <xdr:sp macro="" textlink="">
      <xdr:nvSpPr>
        <xdr:cNvPr id="3" name="Text Box 1"/>
        <xdr:cNvSpPr txBox="1">
          <a:spLocks noChangeArrowheads="1"/>
        </xdr:cNvSpPr>
      </xdr:nvSpPr>
      <xdr:spPr bwMode="auto">
        <a:xfrm>
          <a:off x="0" y="1171575"/>
          <a:ext cx="6537816" cy="8964933"/>
        </a:xfrm>
        <a:prstGeom prst="rect">
          <a:avLst/>
        </a:prstGeom>
        <a:noFill/>
        <a:ln w="9525" cap="rnd">
          <a:noFill/>
          <a:prstDash val="sysDot"/>
          <a:miter lim="800000"/>
          <a:headEnd/>
          <a:tailEnd/>
        </a:ln>
      </xdr:spPr>
      <xdr:txBody>
        <a:bodyPr vertOverflow="clip" wrap="square" lIns="27432" tIns="22860" rIns="27432" bIns="0" anchor="t" upright="1"/>
        <a:lstStyle/>
        <a:p>
          <a:pPr algn="just">
            <a:lnSpc>
              <a:spcPts val="600"/>
            </a:lnSpc>
          </a:pPr>
          <a:endParaRPr lang="de-DE" sz="900" b="0">
            <a:latin typeface="Arial" pitchFamily="34" charset="0"/>
            <a:ea typeface="+mn-ea"/>
            <a:cs typeface="Arial" pitchFamily="34" charset="0"/>
          </a:endParaRPr>
        </a:p>
        <a:p>
          <a:pPr algn="just">
            <a:lnSpc>
              <a:spcPct val="100000"/>
            </a:lnSpc>
          </a:pPr>
          <a:r>
            <a:rPr lang="de-DE" sz="900" b="1">
              <a:latin typeface="Arial" pitchFamily="34" charset="0"/>
              <a:ea typeface="+mn-ea"/>
              <a:cs typeface="Arial" pitchFamily="34" charset="0"/>
            </a:rPr>
            <a:t>Datenquellen</a:t>
          </a:r>
        </a:p>
        <a:p>
          <a:pPr algn="just">
            <a:lnSpc>
              <a:spcPct val="100000"/>
            </a:lnSpc>
          </a:pPr>
          <a:endParaRPr lang="de-DE" sz="900">
            <a:latin typeface="Arial" pitchFamily="34" charset="0"/>
            <a:ea typeface="+mn-ea"/>
            <a:cs typeface="Arial" pitchFamily="34" charset="0"/>
          </a:endParaRPr>
        </a:p>
        <a:p>
          <a:pPr algn="just">
            <a:lnSpc>
              <a:spcPct val="100000"/>
            </a:lnSpc>
          </a:pPr>
          <a:r>
            <a:rPr lang="de-DE" sz="900">
              <a:latin typeface="Arial" pitchFamily="34" charset="0"/>
              <a:ea typeface="+mn-ea"/>
              <a:cs typeface="Arial" pitchFamily="34" charset="0"/>
            </a:rPr>
            <a:t>Die Statistik der Grundsicherung für Arbeitsuchende basiert auf Prozessdaten der SGB II-Träger, also auf den Daten der IT-Verfahren zur Gewährung der Leistungen zur Sicherung des Lebensunterhaltes nach dem SGB II.</a:t>
          </a:r>
        </a:p>
        <a:p>
          <a:pPr algn="just">
            <a:lnSpc>
              <a:spcPct val="100000"/>
            </a:lnSpc>
          </a:pPr>
          <a:r>
            <a:rPr lang="de-DE" sz="900">
              <a:latin typeface="Arial" pitchFamily="34" charset="0"/>
              <a:ea typeface="+mn-ea"/>
              <a:cs typeface="Arial" pitchFamily="34" charset="0"/>
            </a:rPr>
            <a:t>In den gemeinsamen Einrichtungen (gE) wird das BA-IT-Fachverfahren zur Leistungsgewährung eingesetzt, aus dem zentral Daten für die Statistik-Verfahren bei der BA gewonnen werden können.</a:t>
          </a:r>
        </a:p>
        <a:p>
          <a:pPr algn="just">
            <a:lnSpc>
              <a:spcPct val="100000"/>
            </a:lnSpc>
          </a:pPr>
          <a:r>
            <a:rPr lang="de-DE" sz="900">
              <a:latin typeface="Arial" pitchFamily="34" charset="0"/>
              <a:ea typeface="+mn-ea"/>
              <a:cs typeface="Arial" pitchFamily="34" charset="0"/>
            </a:rPr>
            <a:t>Zugelassene kommunale Träger (zkT) sowie kommunale Träger, denen Aufgaben der Leistungsgewährung und -auszahlung von der gE übertragen wurden (kT), verwenden unterschiedliche IT-Verfahren. Die kommunalen Träger sind gemäß § 51b SGB II dazu verpflichtet, der BA die entsprechenden Einzeldaten zu übermitteln. Es wurden dafür geeignete Datenstandards und Datenlieferverfahren vereinbart (XSozial-BA-SGB II für zkT bzw. XSozial-BA-SGB II - BuT für kT).</a:t>
          </a:r>
        </a:p>
        <a:p>
          <a:pPr algn="just">
            <a:lnSpc>
              <a:spcPct val="100000"/>
            </a:lnSpc>
          </a:pPr>
          <a:endParaRPr lang="de-DE" sz="900">
            <a:latin typeface="Arial" pitchFamily="34" charset="0"/>
            <a:ea typeface="+mn-ea"/>
            <a:cs typeface="Arial" pitchFamily="34" charset="0"/>
          </a:endParaRPr>
        </a:p>
        <a:p>
          <a:pPr algn="just">
            <a:lnSpc>
              <a:spcPct val="100000"/>
            </a:lnSpc>
          </a:pPr>
          <a:r>
            <a:rPr lang="de-DE" sz="900">
              <a:latin typeface="Arial" pitchFamily="34" charset="0"/>
              <a:ea typeface="+mn-ea"/>
              <a:cs typeface="Arial" pitchFamily="34" charset="0"/>
            </a:rPr>
            <a:t>Die Statistik der BA erstellt aus den unterschiedlichen Datenquellen integrierte Statistik-Daten für übergreifende Auswertungen. Für die Zusammenführung der Daten aus dem BA-IT-Fachverfahren und der Datenquelle XSozial-BA-SGB II - BuT im Falle der Übertragung der Leistungsgewährung an den kommunalen Träger durch die gE hat die Qualität der Personendaten besondere Bedeutung. Lässt sich aufgrund von Abweichungen eine vom kT übermittelte Person keiner Person aus dem BA-IT-Fachverfahren eineindeutig zuordnen, so können die Informationen zu Bildung und Teilhabe des kT für diese Person nicht ausgewiesen werden.</a:t>
          </a:r>
        </a:p>
        <a:p>
          <a:pPr algn="just">
            <a:lnSpc>
              <a:spcPct val="100000"/>
            </a:lnSpc>
          </a:pPr>
          <a:endParaRPr lang="de-DE" sz="900">
            <a:latin typeface="Arial" pitchFamily="34" charset="0"/>
            <a:ea typeface="+mn-ea"/>
            <a:cs typeface="Arial" pitchFamily="34" charset="0"/>
          </a:endParaRPr>
        </a:p>
        <a:p>
          <a:pPr algn="just">
            <a:lnSpc>
              <a:spcPct val="100000"/>
            </a:lnSpc>
          </a:pPr>
          <a:r>
            <a:rPr lang="de-DE" sz="900" b="1">
              <a:latin typeface="Arial" pitchFamily="34" charset="0"/>
              <a:ea typeface="+mn-ea"/>
              <a:cs typeface="Arial" pitchFamily="34" charset="0"/>
            </a:rPr>
            <a:t>Wartezeitkonzept der Grundsicherungsstatistik</a:t>
          </a:r>
        </a:p>
        <a:p>
          <a:pPr algn="just">
            <a:lnSpc>
              <a:spcPct val="100000"/>
            </a:lnSpc>
          </a:pPr>
          <a:endParaRPr lang="de-DE" sz="900">
            <a:latin typeface="Arial" pitchFamily="34" charset="0"/>
            <a:ea typeface="+mn-ea"/>
            <a:cs typeface="Arial" pitchFamily="34" charset="0"/>
          </a:endParaRPr>
        </a:p>
        <a:p>
          <a:pPr algn="just">
            <a:lnSpc>
              <a:spcPct val="100000"/>
            </a:lnSpc>
          </a:pPr>
          <a:r>
            <a:rPr lang="de-DE" sz="900">
              <a:latin typeface="Arial" pitchFamily="34" charset="0"/>
              <a:ea typeface="+mn-ea"/>
              <a:cs typeface="Arial" pitchFamily="34" charset="0"/>
            </a:rPr>
            <a:t>In der Statistik zur Grundsicherung für Arbeitsuchende nach dem SGB II werden Daten zum Ausgleich der operativen Untererfassungen am aktuellen Rand erst nach drei Monaten festgeschrieben. </a:t>
          </a:r>
        </a:p>
        <a:p>
          <a:pPr algn="just">
            <a:lnSpc>
              <a:spcPct val="100000"/>
            </a:lnSpc>
          </a:pPr>
          <a:endParaRPr lang="de-DE" sz="900">
            <a:latin typeface="Arial" pitchFamily="34" charset="0"/>
            <a:ea typeface="+mn-ea"/>
            <a:cs typeface="Arial" pitchFamily="34" charset="0"/>
          </a:endParaRPr>
        </a:p>
        <a:p>
          <a:pPr algn="just">
            <a:lnSpc>
              <a:spcPct val="100000"/>
            </a:lnSpc>
          </a:pPr>
          <a:r>
            <a:rPr lang="de-DE" sz="900" b="1">
              <a:latin typeface="Arial" pitchFamily="34" charset="0"/>
              <a:ea typeface="+mn-ea"/>
              <a:cs typeface="Arial" pitchFamily="34" charset="0"/>
            </a:rPr>
            <a:t>Leistungsberechtigte</a:t>
          </a:r>
        </a:p>
        <a:p>
          <a:pPr algn="just">
            <a:lnSpc>
              <a:spcPct val="100000"/>
            </a:lnSpc>
          </a:pPr>
          <a:endParaRPr lang="de-DE" sz="900" b="0">
            <a:latin typeface="Arial" pitchFamily="34" charset="0"/>
            <a:ea typeface="+mn-ea"/>
            <a:cs typeface="Arial" pitchFamily="34" charset="0"/>
          </a:endParaRPr>
        </a:p>
        <a:p>
          <a:pPr algn="just">
            <a:lnSpc>
              <a:spcPct val="100000"/>
            </a:lnSpc>
          </a:pPr>
          <a:r>
            <a:rPr lang="de-DE" sz="900" b="0">
              <a:latin typeface="Arial" pitchFamily="34" charset="0"/>
              <a:ea typeface="+mn-ea"/>
              <a:cs typeface="Arial" pitchFamily="34" charset="0"/>
            </a:rPr>
            <a:t>Leistungen für Bildung und Teilhabe (§ 28 SGB II) können neben dem Regelbedarf Kindern, Jugendlichen und jungen Erwachsenen gewährt werden, die das 25. Lebensjahr noch nicht vollendet haben, eine allgemein- oder berufsbildende Schule besuchen und keine Ausbildungsvergütung erhalten (Schülerinnen und Schüler). Die Leistungsart Teilhabe am sozialen und kulturellen Leben (§ 28 Abs. 7 SGB II) bildet eine Ausnahme und kann nur bis zum vollendeten 18. Lebensjahr gewährt werden. </a:t>
          </a:r>
        </a:p>
        <a:p>
          <a:pPr algn="just">
            <a:lnSpc>
              <a:spcPct val="100000"/>
            </a:lnSpc>
          </a:pPr>
          <a:r>
            <a:rPr lang="de-DE" sz="900" b="0">
              <a:latin typeface="Arial" pitchFamily="34" charset="0"/>
              <a:ea typeface="+mn-ea"/>
              <a:cs typeface="Arial" pitchFamily="34" charset="0"/>
            </a:rPr>
            <a:t>Auch für Leistungen für Bildung und Teilhabe gilt das Prinzip der vorrangigen Leistungen nach § 12a SGB II. Diese vorrangigen Leistungsangebote anderer Träger unterscheiden sich regional. Das kann dazu führen, dass für ausgewählte Regionen und ausgewählte Leistungsarten keine oder deutlich weniger Personen Anspruch auf diese Leistungsarten nach dem SGB II haben.</a:t>
          </a:r>
        </a:p>
        <a:p>
          <a:pPr algn="just">
            <a:lnSpc>
              <a:spcPct val="100000"/>
            </a:lnSpc>
          </a:pPr>
          <a:r>
            <a:rPr lang="de-DE" sz="900" b="0">
              <a:latin typeface="Arial" pitchFamily="34" charset="0"/>
              <a:ea typeface="+mn-ea"/>
              <a:cs typeface="Arial" pitchFamily="34" charset="0"/>
            </a:rPr>
            <a:t>Zur Einschätzung der Größenordnung eines Kreises wird der Bestand an Personen unter 25 Jahren im SGB II mit ausgewiesen. Dieser ist jedoch nicht geeignet, um eine Quote der Inanspruchnahme zu berechnen, da diese Personengruppe nicht gleichzusetzen ist mit der Gruppe der potentiell Anspruchsberechtigten nach dem SGB II.</a:t>
          </a:r>
        </a:p>
        <a:p>
          <a:pPr algn="just">
            <a:lnSpc>
              <a:spcPts val="900"/>
            </a:lnSpc>
          </a:pPr>
          <a:endParaRPr lang="de-DE" sz="900" b="0">
            <a:latin typeface="Arial" pitchFamily="34" charset="0"/>
            <a:ea typeface="+mn-ea"/>
            <a:cs typeface="Arial" pitchFamily="34" charset="0"/>
          </a:endParaRPr>
        </a:p>
        <a:p>
          <a:pPr algn="just">
            <a:lnSpc>
              <a:spcPts val="900"/>
            </a:lnSpc>
          </a:pPr>
          <a:r>
            <a:rPr lang="de-DE" sz="900" b="1">
              <a:latin typeface="Arial" pitchFamily="34" charset="0"/>
              <a:ea typeface="+mn-ea"/>
              <a:cs typeface="Arial" pitchFamily="34" charset="0"/>
            </a:rPr>
            <a:t>Hinweise zur Ermittlung von Bedarfen, Leistungsansprüchen und Zahlungsansprüchen</a:t>
          </a:r>
        </a:p>
        <a:p>
          <a:pPr algn="just">
            <a:lnSpc>
              <a:spcPts val="900"/>
            </a:lnSpc>
          </a:pPr>
          <a:endParaRPr lang="de-DE" sz="900" b="0">
            <a:latin typeface="Arial" pitchFamily="34" charset="0"/>
            <a:ea typeface="+mn-ea"/>
            <a:cs typeface="Arial" pitchFamily="34" charset="0"/>
          </a:endParaRPr>
        </a:p>
        <a:p>
          <a:pPr algn="just">
            <a:lnSpc>
              <a:spcPct val="100000"/>
            </a:lnSpc>
          </a:pPr>
          <a:r>
            <a:rPr lang="de-DE" sz="900" b="0">
              <a:latin typeface="Arial" pitchFamily="34" charset="0"/>
              <a:ea typeface="+mn-ea"/>
              <a:cs typeface="Arial" pitchFamily="34" charset="0"/>
            </a:rPr>
            <a:t>Es wird unterschieden zwischen einmaligen Leistungen (hierzu zählen Schulbedarf, eintägige Ausflüge und mehrtägige Klassenfahrten) und laufenden Leistungen (hierzu zählen Schülerbeförderung, Lernförderung, Mittagsverpflegung und die Teilhabe am sozialen und kulturellen Leben).</a:t>
          </a:r>
        </a:p>
        <a:p>
          <a:pPr algn="just">
            <a:lnSpc>
              <a:spcPct val="100000"/>
            </a:lnSpc>
          </a:pPr>
          <a:endParaRPr lang="de-DE" sz="900" b="0">
            <a:latin typeface="Arial" pitchFamily="34" charset="0"/>
            <a:ea typeface="+mn-ea"/>
            <a:cs typeface="Arial" pitchFamily="34" charset="0"/>
          </a:endParaRPr>
        </a:p>
        <a:p>
          <a:pPr algn="just">
            <a:lnSpc>
              <a:spcPct val="100000"/>
            </a:lnSpc>
          </a:pPr>
          <a:r>
            <a:rPr lang="de-DE" sz="900" b="0">
              <a:latin typeface="Arial" pitchFamily="34" charset="0"/>
              <a:ea typeface="+mn-ea"/>
              <a:cs typeface="Arial" pitchFamily="34" charset="0"/>
            </a:rPr>
            <a:t>Leistungen für Bildung und Teilhabe können als Geld-, Sach- und Dienstleistungen erbracht werden. Es werden dabei auch Gutschein- und Kartensysteme genutzt. Die Abrechnung kann auch direkt und pauschal mit einem Leistungsanbieter erfolgen. Für Leistungen für Bildung und Teilhabe kann die tatsächliche Auszahlung von Leistungen (Einlösen von Gutscheinen, Abrechnungen etc.) jedoch in einem nicht bezifferbaren Umfang auch außerhalb des Dreimonatszeitraums liegen. Eine verlässliche Auskunft zu tatsächlichen Zahlungsansprüchen ist somit in diesem Teil der Grundsicherungsstatistik nicht möglich. Bei Leistungsansprüchen hat die Nutzung von Gutscheinen und Kartensystemen den Effekt, dass auch fiktive Bedarfs- und Anspruchshöhen bei der Gewährung von Leistungen genutzt werden. Da die Information, ob es sich bei einem Bedarf/Leistungsanspruch um einen fiktiven Betrag handelt, nicht im Rahmen der statistisch nutzbaren Daten vorhanden ist, können keine gesicherten Angaben zu Höhen von Leistungsansprüchen gemacht werden.</a:t>
          </a:r>
        </a:p>
        <a:p>
          <a:pPr algn="just">
            <a:lnSpc>
              <a:spcPct val="100000"/>
            </a:lnSpc>
          </a:pPr>
          <a:endParaRPr lang="de-DE" sz="900" b="0">
            <a:latin typeface="Arial" pitchFamily="34" charset="0"/>
            <a:ea typeface="+mn-ea"/>
            <a:cs typeface="Arial" pitchFamily="34" charset="0"/>
          </a:endParaRPr>
        </a:p>
        <a:p>
          <a:pPr algn="just">
            <a:lnSpc>
              <a:spcPts val="800"/>
            </a:lnSpc>
          </a:pPr>
          <a:r>
            <a:rPr lang="de-DE" sz="900" b="1">
              <a:latin typeface="Arial" pitchFamily="34" charset="0"/>
              <a:ea typeface="+mn-ea"/>
              <a:cs typeface="Arial" pitchFamily="34" charset="0"/>
            </a:rPr>
            <a:t>Staffelung nach Altersklassen</a:t>
          </a:r>
        </a:p>
        <a:p>
          <a:pPr algn="just">
            <a:lnSpc>
              <a:spcPts val="800"/>
            </a:lnSpc>
          </a:pPr>
          <a:endParaRPr lang="de-DE" sz="900" b="0">
            <a:latin typeface="Arial" pitchFamily="34" charset="0"/>
            <a:ea typeface="+mn-ea"/>
            <a:cs typeface="Arial" pitchFamily="34" charset="0"/>
          </a:endParaRPr>
        </a:p>
        <a:p>
          <a:pPr algn="just">
            <a:lnSpc>
              <a:spcPct val="100000"/>
            </a:lnSpc>
          </a:pPr>
          <a:r>
            <a:rPr lang="de-DE" sz="900" b="0">
              <a:latin typeface="Arial" pitchFamily="34" charset="0"/>
              <a:ea typeface="+mn-ea"/>
              <a:cs typeface="Arial" pitchFamily="34" charset="0"/>
            </a:rPr>
            <a:t>Aufgrund der niedrigen Bestände an Personen unter 6 Jahren mit Leistungsanspruch für bestimmte Leistungsarten, kann diese Altersklasse nur für die Leistungsarten „Mittagsverpflegung“ und „Teilhabe am sozialen und kulturellen Leben“ gesondert ausgewiesen werden. Für die anderen Leistungsarten liegen in dieser Altersklasse vielfach nur Einzelfälle vor (eine oder zwei Person(en)). Da Zahlenwerte von 1 oder 2 und Daten, aus denen rechnerisch auf einen solchen Zahlenwert geschlossen werden kann, anonymisiert werden müssen, könnte für diese Kreise nur noch eine Altersklasse ausgewiesen werden. Aus diesen Gründen werden für diese anderen Leistungsarten die Altersklassen „unter 6 Jahre“ und „6 bis unter 15 Jahre“ zusammengefasst.</a:t>
          </a:r>
        </a:p>
        <a:p>
          <a:pPr algn="just">
            <a:lnSpc>
              <a:spcPts val="700"/>
            </a:lnSpc>
          </a:pPr>
          <a:endParaRPr lang="de-DE" sz="900" b="0">
            <a:latin typeface="Arial" pitchFamily="34" charset="0"/>
            <a:ea typeface="+mn-ea"/>
            <a:cs typeface="Arial" pitchFamily="34" charset="0"/>
          </a:endParaRPr>
        </a:p>
        <a:p>
          <a:pPr algn="just">
            <a:lnSpc>
              <a:spcPts val="300"/>
            </a:lnSpc>
          </a:pPr>
          <a:endParaRPr lang="de-DE" sz="900" b="0">
            <a:latin typeface="Arial" pitchFamily="34" charset="0"/>
            <a:ea typeface="+mn-ea"/>
            <a:cs typeface="Arial" pitchFamily="34" charset="0"/>
          </a:endParaRPr>
        </a:p>
        <a:p>
          <a:pPr algn="just">
            <a:lnSpc>
              <a:spcPts val="300"/>
            </a:lnSpc>
          </a:pPr>
          <a:endParaRPr lang="de-DE" sz="900" b="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a:p>
          <a:pPr eaLnBrk="1" fontAlgn="auto" latinLnBrk="0" hangingPunct="1">
            <a:lnSpc>
              <a:spcPts val="300"/>
            </a:lnSpc>
          </a:pPr>
          <a:endParaRPr lang="de-DE" sz="900">
            <a:latin typeface="Arial" pitchFamily="34" charset="0"/>
            <a:ea typeface="+mn-ea"/>
            <a:cs typeface="Arial" pitchFamily="34" charset="0"/>
          </a:endParaRPr>
        </a:p>
        <a:p>
          <a:pPr>
            <a:lnSpc>
              <a:spcPts val="300"/>
            </a:lnSpc>
          </a:pPr>
          <a:endParaRPr lang="de-DE" sz="900">
            <a:latin typeface="Arial" pitchFamily="34" charset="0"/>
            <a:ea typeface="+mn-ea"/>
            <a:cs typeface="Arial" pitchFamily="34" charset="0"/>
          </a:endParaRPr>
        </a:p>
        <a:p>
          <a:pPr>
            <a:lnSpc>
              <a:spcPts val="300"/>
            </a:lnSpc>
          </a:pPr>
          <a:endParaRPr lang="de-DE" sz="900">
            <a:latin typeface="Arial" pitchFamily="34" charset="0"/>
            <a:ea typeface="+mn-ea"/>
            <a:cs typeface="Arial" pitchFamily="34" charset="0"/>
          </a:endParaRPr>
        </a:p>
        <a:p>
          <a:pPr>
            <a:lnSpc>
              <a:spcPts val="300"/>
            </a:lnSpc>
          </a:pPr>
          <a:endParaRPr lang="de-DE" sz="900">
            <a:latin typeface="Arial" pitchFamily="34" charset="0"/>
            <a:ea typeface="+mn-ea"/>
            <a:cs typeface="Arial" pitchFamily="34" charset="0"/>
          </a:endParaRPr>
        </a:p>
        <a:p>
          <a:pPr>
            <a:lnSpc>
              <a:spcPts val="300"/>
            </a:lnSpc>
          </a:pPr>
          <a:endParaRPr lang="de-DE" sz="900">
            <a:latin typeface="Arial" pitchFamily="34" charset="0"/>
            <a:ea typeface="+mn-ea"/>
            <a:cs typeface="Arial" pitchFamily="34" charset="0"/>
          </a:endParaRPr>
        </a:p>
        <a:p>
          <a:pPr>
            <a:lnSpc>
              <a:spcPts val="300"/>
            </a:lnSpc>
          </a:pPr>
          <a:endParaRPr lang="de-DE" sz="900">
            <a:latin typeface="Arial" pitchFamily="34" charset="0"/>
            <a:ea typeface="+mn-ea"/>
            <a:cs typeface="Arial" pitchFamily="34" charset="0"/>
          </a:endParaRPr>
        </a:p>
        <a:p>
          <a:pPr>
            <a:lnSpc>
              <a:spcPts val="400"/>
            </a:lnSpc>
          </a:pPr>
          <a:endParaRPr lang="de-DE" sz="900">
            <a:latin typeface="Arial" pitchFamily="34" charset="0"/>
            <a:ea typeface="+mn-ea"/>
            <a:cs typeface="Arial" pitchFamily="34" charset="0"/>
          </a:endParaRPr>
        </a:p>
        <a:p>
          <a:pPr>
            <a:lnSpc>
              <a:spcPts val="300"/>
            </a:lnSpc>
          </a:pPr>
          <a:endParaRPr lang="de-DE" sz="900">
            <a:latin typeface="Arial" pitchFamily="34" charset="0"/>
            <a:ea typeface="+mn-ea"/>
            <a:cs typeface="Arial" pitchFamily="34" charset="0"/>
          </a:endParaRPr>
        </a:p>
        <a:p>
          <a:pPr>
            <a:lnSpc>
              <a:spcPts val="400"/>
            </a:lnSpc>
          </a:pPr>
          <a:endParaRPr lang="de-DE" sz="900">
            <a:latin typeface="Arial" pitchFamily="34" charset="0"/>
            <a:ea typeface="+mn-ea"/>
            <a:cs typeface="Arial" pitchFamily="34" charset="0"/>
          </a:endParaRPr>
        </a:p>
        <a:p>
          <a:pPr>
            <a:lnSpc>
              <a:spcPts val="400"/>
            </a:lnSpc>
          </a:pPr>
          <a:endParaRPr lang="de-DE" sz="900">
            <a:latin typeface="Arial" pitchFamily="34" charset="0"/>
            <a:ea typeface="+mn-ea"/>
            <a:cs typeface="Arial" pitchFamily="34" charset="0"/>
          </a:endParaRPr>
        </a:p>
        <a:p>
          <a:pPr algn="just">
            <a:lnSpc>
              <a:spcPts val="300"/>
            </a:lnSpc>
          </a:pPr>
          <a:endParaRPr lang="de-DE" sz="900">
            <a:latin typeface="Arial" pitchFamily="34" charset="0"/>
            <a:ea typeface="+mn-ea"/>
            <a:cs typeface="Arial" pitchFamily="34" charset="0"/>
          </a:endParaRPr>
        </a:p>
      </xdr:txBody>
    </xdr:sp>
    <xdr:clientData/>
  </xdr:twoCellAnchor>
  <xdr:twoCellAnchor>
    <xdr:from>
      <xdr:col>0</xdr:col>
      <xdr:colOff>7620</xdr:colOff>
      <xdr:row>60</xdr:row>
      <xdr:rowOff>38100</xdr:rowOff>
    </xdr:from>
    <xdr:to>
      <xdr:col>7</xdr:col>
      <xdr:colOff>807570</xdr:colOff>
      <xdr:row>70</xdr:row>
      <xdr:rowOff>133350</xdr:rowOff>
    </xdr:to>
    <xdr:sp macro="" textlink="">
      <xdr:nvSpPr>
        <xdr:cNvPr id="4" name="Textfeld 3"/>
        <xdr:cNvSpPr txBox="1"/>
      </xdr:nvSpPr>
      <xdr:spPr>
        <a:xfrm>
          <a:off x="7620" y="10191750"/>
          <a:ext cx="6534000" cy="1733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28800" tIns="21600" rIns="28800" bIns="0" rtlCol="0" anchor="t"/>
        <a:lstStyle/>
        <a:p>
          <a:pPr algn="r">
            <a:lnSpc>
              <a:spcPct val="100000"/>
            </a:lnSpc>
          </a:pPr>
          <a:r>
            <a:rPr lang="de-DE" sz="900" b="0">
              <a:solidFill>
                <a:schemeClr val="dk1"/>
              </a:solidFill>
              <a:latin typeface="Arial" panose="020B0604020202020204" pitchFamily="34" charset="0"/>
              <a:cs typeface="Arial" panose="020B0604020202020204" pitchFamily="34" charset="0"/>
            </a:rPr>
            <a:t>Seite 2/2</a:t>
          </a:r>
        </a:p>
        <a:p>
          <a:pPr algn="just">
            <a:lnSpc>
              <a:spcPct val="100000"/>
            </a:lnSpc>
          </a:pPr>
          <a:r>
            <a:rPr lang="de-DE" sz="900" b="1">
              <a:solidFill>
                <a:schemeClr val="dk1"/>
              </a:solidFill>
              <a:latin typeface="Arial" panose="020B0604020202020204" pitchFamily="34" charset="0"/>
              <a:cs typeface="Arial" panose="020B0604020202020204" pitchFamily="34" charset="0"/>
            </a:rPr>
            <a:t>Plausibilisierung der Daten</a:t>
          </a:r>
        </a:p>
        <a:p>
          <a:pPr algn="just">
            <a:lnSpc>
              <a:spcPct val="100000"/>
            </a:lnSpc>
          </a:pPr>
          <a:endParaRPr lang="de-DE" sz="900">
            <a:solidFill>
              <a:schemeClr val="dk1"/>
            </a:solidFill>
            <a:latin typeface="Arial" panose="020B0604020202020204" pitchFamily="34" charset="0"/>
            <a:cs typeface="Arial" panose="020B0604020202020204" pitchFamily="34" charset="0"/>
          </a:endParaRPr>
        </a:p>
        <a:p>
          <a:pPr algn="just">
            <a:lnSpc>
              <a:spcPct val="100000"/>
            </a:lnSpc>
          </a:pPr>
          <a:r>
            <a:rPr lang="de-DE" sz="900">
              <a:solidFill>
                <a:schemeClr val="dk1"/>
              </a:solidFill>
              <a:latin typeface="Arial" panose="020B0604020202020204" pitchFamily="34" charset="0"/>
              <a:cs typeface="Arial" panose="020B0604020202020204" pitchFamily="34" charset="0"/>
            </a:rPr>
            <a:t>Im Rahmen der monatlichen Aufbereitung der übermittelten Daten werden diese vor der Veröffentlichung auf Plausibilität überprüft. Diese Prüfung kann bei BuT-Daten nur sehr vereinfacht erfolgen. Geprüft wird zunächst, ob von einem Träger Daten übermittelt wurden. Sodann wird geprüft, ob für mindestens eine BuT-Leistungsart mehr als 10 Personen mit Leistungsanspruch vorhanden sind.</a:t>
          </a:r>
        </a:p>
        <a:p>
          <a:pPr algn="just">
            <a:lnSpc>
              <a:spcPct val="100000"/>
            </a:lnSpc>
          </a:pPr>
          <a:r>
            <a:rPr lang="de-DE" sz="900">
              <a:solidFill>
                <a:schemeClr val="dk1"/>
              </a:solidFill>
              <a:latin typeface="Arial" panose="020B0604020202020204" pitchFamily="34" charset="0"/>
              <a:cs typeface="Arial" panose="020B0604020202020204" pitchFamily="34" charset="0"/>
            </a:rPr>
            <a:t>Ist eines von beidem nicht der Fall, so werden alle betroffenen Jobcenter beziehungsweise Kreise im Gebiet des unplausiblen Trägers als unplausibel eingestuft und ihre Daten werden nicht in der statistischen Berichterstattung veröffentlicht. Dabei gilt, dass die Daten zum Thema Bildung und Teilhabe immer als Ganzes betrachtet werden und vollständig aus der Berichterstattung ausgeschlossen werden. Speziell im Falle der Übertragung der Leistungsgewährung von einer gE an einen kT bedeutet dies also, dass bei Unplausibilität eines der beiden Träger auch die Daten des anderen nicht berichtet werden.</a:t>
          </a:r>
        </a:p>
        <a:p>
          <a:pPr algn="just">
            <a:lnSpc>
              <a:spcPts val="1000"/>
            </a:lnSpc>
          </a:pPr>
          <a:endParaRPr lang="de-DE" sz="900">
            <a:solidFill>
              <a:schemeClr val="dk1"/>
            </a:solidFill>
            <a:latin typeface="Arial" panose="020B0604020202020204" pitchFamily="34" charset="0"/>
            <a:cs typeface="Arial" panose="020B0604020202020204" pitchFamily="34" charset="0"/>
          </a:endParaRPr>
        </a:p>
        <a:p>
          <a:pPr algn="just">
            <a:lnSpc>
              <a:spcPts val="900"/>
            </a:lnSpc>
          </a:pPr>
          <a:endParaRPr lang="de-DE" sz="900">
            <a:solidFill>
              <a:schemeClr val="dk1"/>
            </a:solidFill>
            <a:latin typeface="Arial" panose="020B0604020202020204" pitchFamily="34" charset="0"/>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2</xdr:row>
      <xdr:rowOff>73025</xdr:rowOff>
    </xdr:from>
    <xdr:to>
      <xdr:col>4</xdr:col>
      <xdr:colOff>885825</xdr:colOff>
      <xdr:row>24</xdr:row>
      <xdr:rowOff>155575</xdr:rowOff>
    </xdr:to>
    <xdr:sp macro="" textlink="">
      <xdr:nvSpPr>
        <xdr:cNvPr id="3" name="Text Box 1"/>
        <xdr:cNvSpPr txBox="1">
          <a:spLocks noChangeArrowheads="1"/>
        </xdr:cNvSpPr>
      </xdr:nvSpPr>
      <xdr:spPr bwMode="auto">
        <a:xfrm>
          <a:off x="0" y="660400"/>
          <a:ext cx="5695950" cy="3575050"/>
        </a:xfrm>
        <a:prstGeom prst="rect">
          <a:avLst/>
        </a:prstGeom>
        <a:noFill/>
        <a:ln w="9525" cap="rnd">
          <a:noFill/>
          <a:prstDash val="sysDot"/>
          <a:miter lim="800000"/>
          <a:headEnd/>
          <a:tailEnd/>
        </a:ln>
      </xdr:spPr>
      <xdr:txBody>
        <a:bodyPr vertOverflow="clip" wrap="square" lIns="27432" tIns="22860" rIns="27432" bIns="0" anchor="t" upright="1"/>
        <a:lstStyle/>
        <a:p>
          <a:pPr marL="0" marR="0" lvl="0" indent="0" algn="just" defTabSz="914400" rtl="0" eaLnBrk="1" fontAlgn="auto" latinLnBrk="0" hangingPunct="1">
            <a:lnSpc>
              <a:spcPct val="100000"/>
            </a:lnSpc>
            <a:spcBef>
              <a:spcPts val="0"/>
            </a:spcBef>
            <a:spcAft>
              <a:spcPts val="0"/>
            </a:spcAft>
            <a:buClrTx/>
            <a:buSzTx/>
            <a:buFontTx/>
            <a:buNone/>
            <a:tabLst/>
            <a:defRPr sz="1000"/>
          </a:pPr>
          <a:r>
            <a:rPr kumimoji="0" lang="de-DE" sz="1100" b="1" i="0" u="none" strike="noStrike" kern="0" cap="none" spc="0" normalizeH="0" baseline="0" noProof="0">
              <a:ln>
                <a:noFill/>
              </a:ln>
              <a:solidFill>
                <a:srgbClr val="000000"/>
              </a:solidFill>
              <a:effectLst/>
              <a:uLnTx/>
              <a:uFillTx/>
              <a:latin typeface="Arial"/>
              <a:cs typeface="Arial"/>
            </a:rPr>
            <a:t>Hintergrundinformationen zur Auswertung der Leistungsberechtigten mit Anspruch auf Leistungen für Bildung und Teilhabe nach dem SGB II </a:t>
          </a:r>
        </a:p>
        <a:p>
          <a:pPr marL="0" marR="0" lvl="0" indent="0" algn="just" defTabSz="914400" rtl="0" eaLnBrk="1" fontAlgn="auto" latinLnBrk="0" hangingPunct="1">
            <a:lnSpc>
              <a:spcPct val="100000"/>
            </a:lnSpc>
            <a:spcBef>
              <a:spcPts val="0"/>
            </a:spcBef>
            <a:spcAft>
              <a:spcPts val="0"/>
            </a:spcAft>
            <a:buClrTx/>
            <a:buSzTx/>
            <a:buFontTx/>
            <a:buNone/>
            <a:tabLst/>
            <a:defRPr sz="1000"/>
          </a:pPr>
          <a:endParaRPr kumimoji="0" lang="de-DE" sz="1100" b="1" i="0" u="none" strike="noStrike" kern="0" cap="none" spc="0" normalizeH="0" baseline="0" noProof="0">
            <a:ln>
              <a:noFill/>
            </a:ln>
            <a:solidFill>
              <a:srgbClr val="000000"/>
            </a:solidFill>
            <a:effectLst/>
            <a:uLnTx/>
            <a:uFillTx/>
            <a:latin typeface="Arial"/>
            <a:cs typeface="Arial"/>
          </a:endParaRPr>
        </a:p>
        <a:p>
          <a:pPr marL="0" marR="0" lvl="0" indent="0" algn="just" defTabSz="914400" rtl="0" eaLnBrk="1" fontAlgn="auto" latinLnBrk="0" hangingPunct="1">
            <a:lnSpc>
              <a:spcPct val="100000"/>
            </a:lnSpc>
            <a:spcBef>
              <a:spcPts val="0"/>
            </a:spcBef>
            <a:spcAft>
              <a:spcPts val="0"/>
            </a:spcAft>
            <a:buClrTx/>
            <a:buSzTx/>
            <a:buFontTx/>
            <a:buNone/>
            <a:tabLst/>
            <a:defRPr sz="1000"/>
          </a:pPr>
          <a:r>
            <a:rPr kumimoji="0" lang="de-DE" sz="1000" b="0" i="0" u="none" strike="noStrike" kern="0" cap="none" spc="0" normalizeH="0" baseline="0" noProof="0">
              <a:ln>
                <a:noFill/>
              </a:ln>
              <a:solidFill>
                <a:srgbClr val="000000"/>
              </a:solidFill>
              <a:effectLst/>
              <a:uLnTx/>
              <a:uFillTx/>
              <a:latin typeface="Arial"/>
              <a:cs typeface="Arial"/>
            </a:rPr>
            <a:t>Die Statistik der Bundesagentur für Arbeit hat zunächst im Rahmen von Füllgrad- und Qualitätsanalysen (veröffentlicht für den Zeitraum Juni 2013 bis März 2015) den Aufbau einer Datenbasis zu den Leistungen für Bildung und Teilhabe nach dem SGB II begleitet. Diese Analysen haben gezeigt, dass die Daten einen hinreichenden Qualitätsstand für die Veröffentlichung von amtlichen, statistischen Auswertungen erreicht haben.</a:t>
          </a:r>
        </a:p>
        <a:p>
          <a:pPr marL="0" marR="0" lvl="0" indent="0" algn="just" defTabSz="914400" rtl="0" eaLnBrk="1" fontAlgn="auto" latinLnBrk="0" hangingPunct="1">
            <a:lnSpc>
              <a:spcPct val="100000"/>
            </a:lnSpc>
            <a:spcBef>
              <a:spcPts val="0"/>
            </a:spcBef>
            <a:spcAft>
              <a:spcPts val="0"/>
            </a:spcAft>
            <a:buClrTx/>
            <a:buSzTx/>
            <a:buFontTx/>
            <a:buNone/>
            <a:tabLst/>
            <a:defRPr sz="1000"/>
          </a:pPr>
          <a:r>
            <a:rPr kumimoji="0" lang="de-DE" sz="1000" b="0" i="0" u="none" strike="noStrike" kern="0" cap="none" spc="0" normalizeH="0" baseline="0" noProof="0">
              <a:ln>
                <a:noFill/>
              </a:ln>
              <a:solidFill>
                <a:srgbClr val="000000"/>
              </a:solidFill>
              <a:effectLst/>
              <a:uLnTx/>
              <a:uFillTx/>
              <a:latin typeface="Arial"/>
              <a:cs typeface="Arial"/>
            </a:rPr>
            <a:t>Für den April 2015 wurde dann erstmalig eine amtliche statistische Auswertung zu Leistungsberechtigten mit Anspruch auf Leistungen für Bildung und Teilhabe nach dem SGB II veröffentlicht.</a:t>
          </a:r>
        </a:p>
        <a:p>
          <a:pPr marL="0" marR="0" lvl="0" indent="0" algn="just" defTabSz="914400" rtl="0" eaLnBrk="1" fontAlgn="auto" latinLnBrk="0" hangingPunct="1">
            <a:lnSpc>
              <a:spcPct val="100000"/>
            </a:lnSpc>
            <a:spcBef>
              <a:spcPts val="0"/>
            </a:spcBef>
            <a:spcAft>
              <a:spcPts val="0"/>
            </a:spcAft>
            <a:buClrTx/>
            <a:buSzTx/>
            <a:buFontTx/>
            <a:buNone/>
            <a:tabLst/>
            <a:defRPr sz="1000"/>
          </a:pPr>
          <a:endParaRPr kumimoji="0" lang="de-DE" sz="1000" b="0" i="0" u="none" strike="noStrike" kern="0" cap="none" spc="0" normalizeH="0" baseline="0" noProof="0">
            <a:ln>
              <a:noFill/>
            </a:ln>
            <a:solidFill>
              <a:srgbClr val="000000"/>
            </a:solidFill>
            <a:effectLst/>
            <a:uLnTx/>
            <a:uFillTx/>
            <a:latin typeface="Arial"/>
            <a:cs typeface="Arial"/>
          </a:endParaRPr>
        </a:p>
        <a:p>
          <a:pPr marL="0" marR="0" lvl="0" indent="0" algn="just" defTabSz="914400" rtl="0" eaLnBrk="1" fontAlgn="auto" latinLnBrk="0" hangingPunct="1">
            <a:lnSpc>
              <a:spcPct val="100000"/>
            </a:lnSpc>
            <a:spcBef>
              <a:spcPts val="0"/>
            </a:spcBef>
            <a:spcAft>
              <a:spcPts val="0"/>
            </a:spcAft>
            <a:buClrTx/>
            <a:buSzTx/>
            <a:buFontTx/>
            <a:buNone/>
            <a:tabLst/>
            <a:defRPr sz="1000"/>
          </a:pPr>
          <a:r>
            <a:rPr kumimoji="0" lang="de-DE" sz="1000" b="0" i="0" u="none" strike="noStrike" kern="0" cap="none" spc="0" normalizeH="0" baseline="0" noProof="0">
              <a:ln>
                <a:noFill/>
              </a:ln>
              <a:solidFill>
                <a:srgbClr val="000000"/>
              </a:solidFill>
              <a:effectLst/>
              <a:uLnTx/>
              <a:uFillTx/>
              <a:latin typeface="Arial"/>
              <a:cs typeface="Arial"/>
            </a:rPr>
            <a:t>Diese berichtet zunächst nur den Bestand der Leistungsberechtigten mit Anspruch auf Leistungen für Bildung und Teilhabe nach dem SGB II. Leistungen für Bildung und Teilhabe können nicht nur nach dem SGB II, sondern auch nach Bundeskindergeldgesetz (BKGG), Asylbewerberleistungsgesetz (AsylbLG) und Sozialhilfegesetz (SGB XII) gewährt werden. Die Statistik der Bundesagentur für Arbeit berichtet jedoch ausschließlich über die Personen, denen die Leistungen nach dem SGB II gewährt werden.</a:t>
          </a:r>
        </a:p>
        <a:p>
          <a:pPr marL="0" marR="0" lvl="0" indent="0" algn="just" defTabSz="914400" rtl="0" eaLnBrk="1" fontAlgn="auto" latinLnBrk="0" hangingPunct="1">
            <a:lnSpc>
              <a:spcPct val="100000"/>
            </a:lnSpc>
            <a:spcBef>
              <a:spcPts val="0"/>
            </a:spcBef>
            <a:spcAft>
              <a:spcPts val="0"/>
            </a:spcAft>
            <a:buClrTx/>
            <a:buSzTx/>
            <a:buFontTx/>
            <a:buNone/>
            <a:tabLst/>
            <a:defRPr sz="1000"/>
          </a:pPr>
          <a:endParaRPr kumimoji="0" lang="de-DE" sz="1000" b="0" i="0" u="none" strike="noStrike" kern="0" cap="none" spc="0" normalizeH="0" baseline="0" noProof="0">
            <a:ln>
              <a:noFill/>
            </a:ln>
            <a:solidFill>
              <a:srgbClr val="000000"/>
            </a:solidFill>
            <a:effectLst/>
            <a:uLnTx/>
            <a:uFillTx/>
            <a:latin typeface="Arial"/>
            <a:cs typeface="Arial"/>
          </a:endParaRPr>
        </a:p>
        <a:p>
          <a:pPr marL="0" marR="0" lvl="0" indent="0" algn="just" defTabSz="914400" rtl="0" eaLnBrk="1" fontAlgn="auto" latinLnBrk="0" hangingPunct="1">
            <a:lnSpc>
              <a:spcPct val="100000"/>
            </a:lnSpc>
            <a:spcBef>
              <a:spcPts val="0"/>
            </a:spcBef>
            <a:spcAft>
              <a:spcPts val="0"/>
            </a:spcAft>
            <a:buClrTx/>
            <a:buSzTx/>
            <a:buFontTx/>
            <a:buNone/>
            <a:tabLst/>
            <a:defRPr sz="1000"/>
          </a:pPr>
          <a:r>
            <a:rPr kumimoji="0" lang="de-DE" sz="1000" b="0" i="0" u="none" strike="noStrike" kern="0" cap="none" spc="0" normalizeH="0" baseline="0" noProof="0">
              <a:ln>
                <a:noFill/>
              </a:ln>
              <a:solidFill>
                <a:srgbClr val="000000"/>
              </a:solidFill>
              <a:effectLst/>
              <a:uLnTx/>
              <a:uFillTx/>
              <a:latin typeface="Arial"/>
              <a:cs typeface="Arial"/>
            </a:rPr>
            <a:t>Bei den Leistungen für Bildung und Teilhabe existiert abweichend vom restlichen Bereich der Leistungsgewährung nach dem SGB II die Konstellation, dass die Gewährung der Leistungen von einer gemeinsamen Einrichtung an den kommunalen Träger übertragen werden kann. Dies führt dazu, dass für ein solches Jobcenter Daten zu Bildung und Teilhabe aus zwei Systemen in die statistische Berichterstattung einfließen.</a:t>
          </a:r>
        </a:p>
        <a:p>
          <a:pPr marL="0" marR="0" lvl="0" indent="0" algn="just" defTabSz="914400" rtl="0" eaLnBrk="1" fontAlgn="auto" latinLnBrk="0" hangingPunct="1">
            <a:lnSpc>
              <a:spcPct val="100000"/>
            </a:lnSpc>
            <a:spcBef>
              <a:spcPts val="0"/>
            </a:spcBef>
            <a:spcAft>
              <a:spcPts val="0"/>
            </a:spcAft>
            <a:buClrTx/>
            <a:buSzTx/>
            <a:buFontTx/>
            <a:buNone/>
            <a:tabLst/>
            <a:defRPr sz="1000"/>
          </a:pPr>
          <a:endParaRPr kumimoji="0" lang="de-DE" sz="1000" b="0" i="0" u="none" strike="noStrike" kern="0" cap="none" spc="0" normalizeH="0" baseline="0" noProof="0">
            <a:ln>
              <a:noFill/>
            </a:ln>
            <a:solidFill>
              <a:srgbClr val="000000"/>
            </a:solidFill>
            <a:effectLst/>
            <a:uLnTx/>
            <a:uFillTx/>
            <a:latin typeface="Arial" panose="020B0604020202020204" pitchFamily="34" charset="0"/>
            <a:cs typeface="Arial" panose="020B060402020202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sz="1000"/>
          </a:pPr>
          <a:r>
            <a:rPr kumimoji="0" lang="de-DE" sz="1000" b="0" i="0" u="none" strike="noStrike" kern="0" cap="none" spc="0" normalizeH="0" baseline="0" noProof="0">
              <a:ln>
                <a:noFill/>
              </a:ln>
              <a:solidFill>
                <a:srgbClr val="000000"/>
              </a:solidFill>
              <a:effectLst/>
              <a:uLnTx/>
              <a:uFillTx/>
              <a:latin typeface="Arial" panose="020B0604020202020204" pitchFamily="34" charset="0"/>
              <a:cs typeface="Arial" panose="020B0604020202020204" pitchFamily="34" charset="0"/>
            </a:rPr>
            <a:t> </a:t>
          </a:r>
        </a:p>
      </xdr:txBody>
    </xdr:sp>
    <xdr:clientData/>
  </xdr:twoCellAnchor>
  <xdr:twoCellAnchor editAs="oneCell">
    <xdr:from>
      <xdr:col>0</xdr:col>
      <xdr:colOff>0</xdr:colOff>
      <xdr:row>0</xdr:row>
      <xdr:rowOff>0</xdr:rowOff>
    </xdr:from>
    <xdr:to>
      <xdr:col>1</xdr:col>
      <xdr:colOff>61286</xdr:colOff>
      <xdr:row>0</xdr:row>
      <xdr:rowOff>376863</xdr:rowOff>
    </xdr:to>
    <xdr:pic>
      <xdr:nvPicPr>
        <xdr:cNvPr id="4" name="BA-Logo"/>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2033021\Statistik\Statistik-Allgemein\Aufbereitung\ANBA\ANBA-NEU\ANBA-Tabellen\endg&#252;ltige_rahmenvorlagen_f&#252;r_druckerei\Teil%206%20-%20Einnahmen%20und%20Ausgaben%20(CF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6_1_Deutschland"/>
      <sheetName val="E_14_1_Deutschland"/>
      <sheetName val="Diagramm3"/>
      <sheetName val="Hilfstabelle"/>
    </sheetNames>
    <sheetDataSet>
      <sheetData sheetId="0"/>
      <sheetData sheetId="1" refreshError="1"/>
      <sheetData sheetId="2" refreshError="1"/>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A 1"/>
      <sheetName val="EA 2"/>
      <sheetName val="EA 3"/>
      <sheetName val="EA 4"/>
      <sheetName val="EA 5"/>
      <sheetName val="EA 6"/>
      <sheetName val="EA 7"/>
      <sheetName val="EA 8"/>
      <sheetName val="EA 9"/>
      <sheetName val="EA 10"/>
      <sheetName val="EA 11"/>
      <sheetName val="EA 12"/>
      <sheetName val="EA 13"/>
      <sheetName val="EA 14"/>
      <sheetName val="EA 15"/>
      <sheetName val="EA 16"/>
      <sheetName val="EA 17"/>
      <sheetName val="EA 18"/>
      <sheetName val="EA 19"/>
      <sheetName val="EA 20"/>
      <sheetName val="EA 21"/>
      <sheetName val="EA 22"/>
      <sheetName val="EA 23"/>
      <sheetName val="E_6_1_Deutschland"/>
      <sheetName val="1.1 Konj-Tab"/>
    </sheetNames>
    <sheetDataSet>
      <sheetData sheetId="0" refreshError="1">
        <row r="11">
          <cell r="C11" t="str">
            <v>Berichtsmonat: Januar 2007</v>
          </cell>
          <cell r="J11" t="str">
            <v>Beträge in 1000 Euro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 sheetId="24"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http://statistik.arbeitsagentur.de/Navigation/Statistik/Statistik-nach-Themen/Statistik-nach-Wirtschaftszweigen/Statistik-nach-Wirtschaftszweigen-Nav.html" TargetMode="External"/><Relationship Id="rId13" Type="http://schemas.openxmlformats.org/officeDocument/2006/relationships/hyperlink" Target="http://statistik.arbeitsagentur.de/Navigation/Statistik/Statistik-nach-Themen/Statistik-nach-Berufen/Statistik-nach-Berufen-Nav.html" TargetMode="External"/><Relationship Id="rId18" Type="http://schemas.openxmlformats.org/officeDocument/2006/relationships/hyperlink" Target="https://statistik.arbeitsagentur.de/Statischer-Content/Grundlagen/Definitionen/Glossare/Generische-Publikationen/Gesamtglossar.pdf" TargetMode="External"/><Relationship Id="rId26" Type="http://schemas.openxmlformats.org/officeDocument/2006/relationships/hyperlink" Target="https://statistik.arbeitsagentur.de/Navigation/Statistik/Statistik-nach-Themen/Regionale-Mobilitaet/Regionale-Mobilitaet-Nav.html" TargetMode="External"/><Relationship Id="rId3" Type="http://schemas.openxmlformats.org/officeDocument/2006/relationships/hyperlink" Target="http://statistik.arbeitsagentur.de/Navigation/Statistik/Statistik-nach-Themen/Zeitreihen/Zeitreihen-Nav.html" TargetMode="External"/><Relationship Id="rId21" Type="http://schemas.openxmlformats.org/officeDocument/2006/relationships/hyperlink" Target="https://statistik.arbeitsagentur.de/Navigation/Statistik/Statistik-nach-Themen/Familien-Kinder/Familien-und-Kinder-Nav.html" TargetMode="External"/><Relationship Id="rId7" Type="http://schemas.openxmlformats.org/officeDocument/2006/relationships/hyperlink" Target="http://statistik.arbeitsagentur.de/Navigation/Statistik/Statistik-nach-Themen/Arbeitslose-und-gemeldetes-Stellenangebot/Arbeislose-und-gemeldetes-Stellenangebot-Nav.html" TargetMode="External"/><Relationship Id="rId12" Type="http://schemas.openxmlformats.org/officeDocument/2006/relationships/hyperlink" Target="https://statistik.arbeitsagentur.de/Navigation/Statistik/Statistik-nach-Themen/Migration/Migration-Nav.html" TargetMode="External"/><Relationship Id="rId17" Type="http://schemas.openxmlformats.org/officeDocument/2006/relationships/hyperlink" Target="https://statistik.arbeitsagentur.de/Statischer-Content/Grundlagen/Glossare/Generische-Publikationen/Gesamtglossar.pdf" TargetMode="External"/><Relationship Id="rId25" Type="http://schemas.openxmlformats.org/officeDocument/2006/relationships/hyperlink" Target="http://statistik.arbeitsagentur.de/Navigation/Statistik/Statistik-nach-Themen/Eingliederungsbilanzen/Eingliederungsbilanzen-Nav.html" TargetMode="External"/><Relationship Id="rId2" Type="http://schemas.openxmlformats.org/officeDocument/2006/relationships/hyperlink" Target="http://statistik.arbeitsagentur.de/Navigation/Statistik/Statistik-nach-Themen/Beschaeftigung/Beschaeftigung-Nav.html" TargetMode="External"/><Relationship Id="rId16" Type="http://schemas.openxmlformats.org/officeDocument/2006/relationships/hyperlink" Target="https://statistik.arbeitsagentur.de/Navigation/Statistik/Statistik-nach-Themen/Langzeitarbeitslosigkeit/Langzeitarbeitslosigkeit-Nav.html" TargetMode="External"/><Relationship Id="rId20" Type="http://schemas.openxmlformats.org/officeDocument/2006/relationships/hyperlink" Target="https://statistik.arbeitsagentur.de/Navigation/Statistik/Statistik-nach-Themen/Einnahmen-Ausgaben/Einnahmen-Ausgaben-der-BA-Nav.html" TargetMode="External"/><Relationship Id="rId29" Type="http://schemas.openxmlformats.org/officeDocument/2006/relationships/hyperlink" Target="https://statistik.arbeitsagentur.de/Statischer-Content/Grundlagen/Definitionen/Generische-Publikationen/Zeichenerklaerung.pdf" TargetMode="External"/><Relationship Id="rId1" Type="http://schemas.openxmlformats.org/officeDocument/2006/relationships/hyperlink" Target="http://statistik.arbeitsagentur.de/Navigation/Statistik/Statistik-nach-Themen/Ausbildungsstellenmarkt/Ausbildungsstellenmarkt-Nav.html" TargetMode="External"/><Relationship Id="rId6" Type="http://schemas.openxmlformats.org/officeDocument/2006/relationships/hyperlink" Target="http://statistik.arbeitsagentur.de/Navigation/Statistik/Statistik-nach-Themen/Lohnersatzleistungen-SGBIII/Lohnersatzleistungen-SGBIII-Nav.html" TargetMode="External"/><Relationship Id="rId11" Type="http://schemas.openxmlformats.org/officeDocument/2006/relationships/hyperlink" Target="http://statistik.arbeitsagentur.de/Navigation/Statistik/Statistik-nach-Themen/Amtliche-Nachrichten-BA/ANBA-Nav.html" TargetMode="External"/><Relationship Id="rId24" Type="http://schemas.openxmlformats.org/officeDocument/2006/relationships/hyperlink" Target="https://statistik.arbeitsagentur.de/Navigation/Statistik/Grundlagen/Methodik-Qualitaet/Qualitaetsberichte/Qualitaetsberichte-Nav.html" TargetMode="External"/><Relationship Id="rId5" Type="http://schemas.openxmlformats.org/officeDocument/2006/relationships/hyperlink" Target="http://statistik.arbeitsagentur.de/Navigation/Statistik/Statistik-nach-Themen/Grundsicherung-fuer-Arbeitsuchende-SGBII/Grundsicherung-fuer-Arbeitsuchende-SGBII-Nav.html" TargetMode="External"/><Relationship Id="rId15" Type="http://schemas.openxmlformats.org/officeDocument/2006/relationships/hyperlink" Target="http://statistik.arbeitsagentur.de/Navigation/Statistik/Statistik-nach-Themen/Arbeitsmarktpolitische-Massnahmen/Arbeitsmarktpolitische-Massnahmen-Nav.html" TargetMode="External"/><Relationship Id="rId23" Type="http://schemas.openxmlformats.org/officeDocument/2006/relationships/hyperlink" Target="https://statistik.arbeitsagentur.de/Navigation/Statistik/Statistik-nach-Themen/Familien-Kinder/Familien-und-Kinder-Nav.html" TargetMode="External"/><Relationship Id="rId28" Type="http://schemas.openxmlformats.org/officeDocument/2006/relationships/hyperlink" Target="https://statistik.arbeitsagentur.de/Statischer-Content/Grundlagen/Definitionen/Generische-Publikationen/Abkuerzungsverzeichnis.pdf" TargetMode="External"/><Relationship Id="rId10" Type="http://schemas.openxmlformats.org/officeDocument/2006/relationships/hyperlink" Target="http://statistik.arbeitsagentur.de/Navigation/Statistik/Statistik-nach-Themen/Arbeitslose-und-gemeldetes-Stellenangebot/Arbeislose-und-gemeldetes-Stellenangebot-Nav.html" TargetMode="External"/><Relationship Id="rId19" Type="http://schemas.openxmlformats.org/officeDocument/2006/relationships/hyperlink" Target="https://statistik.arbeitsagentur.de/Navigation/Statistik/Statistik-nach-Themen/Bildung/Bildung-Nav.html" TargetMode="External"/><Relationship Id="rId31" Type="http://schemas.openxmlformats.org/officeDocument/2006/relationships/drawing" Target="../drawings/drawing10.xml"/><Relationship Id="rId4" Type="http://schemas.openxmlformats.org/officeDocument/2006/relationships/hyperlink" Target="http://statistik.arbeitsagentur.de/Navigation/Statistik/Statistik-nach-Themen/Arbeitsmarkt-im-Ueberblick/Arbeitsmarkt-im-Ueberblick-Nav.html" TargetMode="External"/><Relationship Id="rId9" Type="http://schemas.openxmlformats.org/officeDocument/2006/relationships/hyperlink" Target="http://statistik.arbeitsagentur.de/Navigation/Statistik/Statistik-nach-Regionen/Politische-Gebietsstruktur-Nav.html" TargetMode="External"/><Relationship Id="rId14" Type="http://schemas.openxmlformats.org/officeDocument/2006/relationships/hyperlink" Target="https://statistik.arbeitsagentur.de/Navigation/Statistik/Statistik-nach-Themen/Frauen-und-Maenner/Frauen-und-Maenner-Nav.html" TargetMode="External"/><Relationship Id="rId22" Type="http://schemas.openxmlformats.org/officeDocument/2006/relationships/hyperlink" Target="https://statistik.arbeitsagentur.de/Navigation/Statistik/Statistik-nach-Themen/Bildung/Bildung-Nav.html" TargetMode="External"/><Relationship Id="rId27" Type="http://schemas.openxmlformats.org/officeDocument/2006/relationships/hyperlink" Target="https://statistik.arbeitsagentur.de/Navigation/Statistik/Grundlagen/Methodik-Qualitaet/Methodische-Hinweise/Meth-Hinweise-Nav.html" TargetMode="External"/><Relationship Id="rId30"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mailto:Zentraler-Statistik-Service@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4.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tatistik.arbeitsagentur.de/Navigation/Statistik/Grundlagen/Statistische-Geheimhaltung/Statistische-Geheimhaltung-Nav.html" TargetMode="External"/><Relationship Id="rId5" Type="http://schemas.openxmlformats.org/officeDocument/2006/relationships/ctrlProp" Target="../ctrlProps/ctrlProp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tatistik.arbeitsagentur.de/Navigation/Statistik/Grundlagen/Statistische-Geheimhaltung/Statistische-Geheimhaltung-Nav.html" TargetMode="External"/><Relationship Id="rId5" Type="http://schemas.openxmlformats.org/officeDocument/2006/relationships/ctrlProp" Target="../ctrlProps/ctrlProp4.xml"/><Relationship Id="rId4"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FF0000"/>
  </sheetPr>
  <dimension ref="A1:CE450"/>
  <sheetViews>
    <sheetView zoomScaleNormal="100" workbookViewId="0">
      <selection activeCell="C3" sqref="C3"/>
    </sheetView>
  </sheetViews>
  <sheetFormatPr baseColWidth="10" defaultRowHeight="11.25" x14ac:dyDescent="0.2"/>
  <cols>
    <col min="1" max="1" width="22" style="1" customWidth="1"/>
    <col min="2" max="2" width="6.875" style="1" bestFit="1" customWidth="1"/>
    <col min="3" max="7" width="6.875" style="1" customWidth="1"/>
    <col min="8" max="79" width="11" style="1"/>
    <col min="80" max="80" width="9" style="1" customWidth="1"/>
    <col min="81" max="81" width="30.875" style="1" customWidth="1"/>
    <col min="82" max="16384" width="11" style="1"/>
  </cols>
  <sheetData>
    <row r="1" spans="1:82" x14ac:dyDescent="0.2">
      <c r="A1" s="4"/>
      <c r="B1" s="4"/>
      <c r="C1" s="56" t="s">
        <v>931</v>
      </c>
      <c r="D1" s="56"/>
      <c r="E1" s="56"/>
      <c r="F1" s="56"/>
      <c r="G1" s="56"/>
      <c r="H1" s="232" t="s">
        <v>918</v>
      </c>
      <c r="I1" s="233"/>
      <c r="J1" s="233"/>
      <c r="K1" s="233"/>
      <c r="L1" s="233"/>
      <c r="M1" s="233"/>
      <c r="N1" s="233"/>
      <c r="O1" s="234"/>
      <c r="P1" s="232" t="s">
        <v>811</v>
      </c>
      <c r="Q1" s="233"/>
      <c r="R1" s="233"/>
      <c r="S1" s="233"/>
      <c r="T1" s="233"/>
      <c r="U1" s="233"/>
      <c r="V1" s="233"/>
      <c r="W1" s="234"/>
      <c r="X1" s="232" t="s">
        <v>925</v>
      </c>
      <c r="Y1" s="233"/>
      <c r="Z1" s="233"/>
      <c r="AA1" s="233"/>
      <c r="AB1" s="233"/>
      <c r="AC1" s="233"/>
      <c r="AD1" s="233"/>
      <c r="AE1" s="234"/>
      <c r="AF1" s="232" t="s">
        <v>434</v>
      </c>
      <c r="AG1" s="233"/>
      <c r="AH1" s="233"/>
      <c r="AI1" s="233"/>
      <c r="AJ1" s="233"/>
      <c r="AK1" s="233"/>
      <c r="AL1" s="233"/>
      <c r="AM1" s="234"/>
      <c r="AN1" s="232" t="s">
        <v>922</v>
      </c>
      <c r="AO1" s="233"/>
      <c r="AP1" s="233"/>
      <c r="AQ1" s="233"/>
      <c r="AR1" s="233"/>
      <c r="AS1" s="233"/>
      <c r="AT1" s="233"/>
      <c r="AU1" s="234"/>
      <c r="AV1" s="232" t="s">
        <v>426</v>
      </c>
      <c r="AW1" s="233"/>
      <c r="AX1" s="233"/>
      <c r="AY1" s="234"/>
      <c r="AZ1" s="232" t="s">
        <v>427</v>
      </c>
      <c r="BA1" s="233"/>
      <c r="BB1" s="233"/>
      <c r="BC1" s="234"/>
      <c r="BD1" s="232" t="s">
        <v>428</v>
      </c>
      <c r="BE1" s="233"/>
      <c r="BF1" s="233"/>
      <c r="BG1" s="234"/>
      <c r="BH1" s="232" t="s">
        <v>429</v>
      </c>
      <c r="BI1" s="233"/>
      <c r="BJ1" s="233"/>
      <c r="BK1" s="234"/>
      <c r="BL1" s="232" t="s">
        <v>430</v>
      </c>
      <c r="BM1" s="233"/>
      <c r="BN1" s="233"/>
      <c r="BO1" s="234"/>
      <c r="BP1" s="232" t="s">
        <v>431</v>
      </c>
      <c r="BQ1" s="233"/>
      <c r="BR1" s="233"/>
      <c r="BS1" s="234"/>
      <c r="BT1" s="232" t="s">
        <v>432</v>
      </c>
      <c r="BU1" s="233"/>
      <c r="BV1" s="233"/>
      <c r="BW1" s="234"/>
      <c r="BX1" s="232" t="s">
        <v>433</v>
      </c>
      <c r="BY1" s="233"/>
      <c r="BZ1" s="233"/>
      <c r="CA1" s="234"/>
    </row>
    <row r="2" spans="1:82" ht="11.25" customHeight="1" x14ac:dyDescent="0.2">
      <c r="A2" s="4"/>
      <c r="B2" s="4"/>
      <c r="C2" s="56" t="s">
        <v>931</v>
      </c>
      <c r="D2" s="56" t="s">
        <v>932</v>
      </c>
      <c r="E2" s="56" t="s">
        <v>933</v>
      </c>
      <c r="F2" s="56" t="s">
        <v>934</v>
      </c>
      <c r="G2" s="56" t="s">
        <v>935</v>
      </c>
      <c r="H2" s="60">
        <v>1</v>
      </c>
      <c r="I2" s="163">
        <v>1</v>
      </c>
      <c r="J2" s="163">
        <v>1</v>
      </c>
      <c r="K2" s="163">
        <v>1</v>
      </c>
      <c r="L2" s="163">
        <v>1</v>
      </c>
      <c r="M2" s="163">
        <v>1</v>
      </c>
      <c r="N2" s="60">
        <v>1</v>
      </c>
      <c r="O2" s="60">
        <v>1</v>
      </c>
      <c r="P2" s="60">
        <v>2</v>
      </c>
      <c r="Q2" s="61">
        <v>2</v>
      </c>
      <c r="R2" s="61">
        <v>2</v>
      </c>
      <c r="S2" s="61">
        <v>2</v>
      </c>
      <c r="T2" s="61">
        <v>2</v>
      </c>
      <c r="U2" s="61">
        <v>2</v>
      </c>
      <c r="V2" s="60">
        <v>2</v>
      </c>
      <c r="W2" s="60">
        <v>2</v>
      </c>
      <c r="X2" s="60">
        <v>3</v>
      </c>
      <c r="Y2" s="62">
        <v>3</v>
      </c>
      <c r="Z2" s="62">
        <v>3</v>
      </c>
      <c r="AA2" s="62">
        <v>3</v>
      </c>
      <c r="AB2" s="62">
        <v>3</v>
      </c>
      <c r="AC2" s="62">
        <v>3</v>
      </c>
      <c r="AD2" s="60">
        <v>3</v>
      </c>
      <c r="AE2" s="60">
        <v>3</v>
      </c>
      <c r="AF2" s="60">
        <v>4</v>
      </c>
      <c r="AG2" s="163">
        <v>4</v>
      </c>
      <c r="AH2" s="163">
        <v>4</v>
      </c>
      <c r="AI2" s="163">
        <v>4</v>
      </c>
      <c r="AJ2" s="163">
        <v>4</v>
      </c>
      <c r="AK2" s="163">
        <v>4</v>
      </c>
      <c r="AL2" s="60">
        <v>4</v>
      </c>
      <c r="AM2" s="60">
        <v>4</v>
      </c>
      <c r="AN2" s="60">
        <v>5</v>
      </c>
      <c r="AO2" s="163">
        <v>5</v>
      </c>
      <c r="AP2" s="163">
        <v>5</v>
      </c>
      <c r="AQ2" s="163">
        <v>5</v>
      </c>
      <c r="AR2" s="163">
        <v>5</v>
      </c>
      <c r="AS2" s="163">
        <v>5</v>
      </c>
      <c r="AT2" s="60">
        <v>5</v>
      </c>
      <c r="AU2" s="60">
        <v>5</v>
      </c>
      <c r="AV2" s="163" t="s">
        <v>936</v>
      </c>
      <c r="AW2" s="163" t="s">
        <v>936</v>
      </c>
      <c r="AX2" s="163" t="s">
        <v>936</v>
      </c>
      <c r="AY2" s="163" t="s">
        <v>936</v>
      </c>
      <c r="AZ2" s="163" t="s">
        <v>937</v>
      </c>
      <c r="BA2" s="163" t="s">
        <v>937</v>
      </c>
      <c r="BB2" s="163" t="s">
        <v>937</v>
      </c>
      <c r="BC2" s="163" t="s">
        <v>937</v>
      </c>
      <c r="BD2" s="163" t="s">
        <v>938</v>
      </c>
      <c r="BE2" s="163" t="s">
        <v>938</v>
      </c>
      <c r="BF2" s="163" t="s">
        <v>938</v>
      </c>
      <c r="BG2" s="163" t="s">
        <v>938</v>
      </c>
      <c r="BH2" s="163" t="s">
        <v>939</v>
      </c>
      <c r="BI2" s="163" t="s">
        <v>939</v>
      </c>
      <c r="BJ2" s="163" t="s">
        <v>939</v>
      </c>
      <c r="BK2" s="163" t="s">
        <v>939</v>
      </c>
      <c r="BL2" s="163" t="s">
        <v>940</v>
      </c>
      <c r="BM2" s="163" t="s">
        <v>940</v>
      </c>
      <c r="BN2" s="163" t="s">
        <v>940</v>
      </c>
      <c r="BO2" s="163" t="s">
        <v>940</v>
      </c>
      <c r="BP2" s="163" t="s">
        <v>941</v>
      </c>
      <c r="BQ2" s="163" t="s">
        <v>941</v>
      </c>
      <c r="BR2" s="163" t="s">
        <v>941</v>
      </c>
      <c r="BS2" s="163" t="s">
        <v>941</v>
      </c>
      <c r="BT2" s="163" t="s">
        <v>942</v>
      </c>
      <c r="BU2" s="163" t="s">
        <v>942</v>
      </c>
      <c r="BV2" s="163" t="s">
        <v>942</v>
      </c>
      <c r="BW2" s="163" t="s">
        <v>942</v>
      </c>
      <c r="BX2" s="163" t="s">
        <v>943</v>
      </c>
      <c r="BY2" s="163" t="s">
        <v>943</v>
      </c>
      <c r="BZ2" s="163" t="s">
        <v>943</v>
      </c>
      <c r="CA2" s="163" t="s">
        <v>943</v>
      </c>
      <c r="CC2" s="1" t="s">
        <v>426</v>
      </c>
      <c r="CD2" s="53">
        <f>AV3</f>
        <v>530984</v>
      </c>
    </row>
    <row r="3" spans="1:82" ht="11.25" customHeight="1" x14ac:dyDescent="0.2">
      <c r="A3" s="57" t="s">
        <v>852</v>
      </c>
      <c r="B3" s="3">
        <v>1001001</v>
      </c>
      <c r="C3" s="187">
        <v>2258071</v>
      </c>
      <c r="D3" s="58">
        <v>663872</v>
      </c>
      <c r="E3" s="58">
        <v>1543837</v>
      </c>
      <c r="F3" s="58">
        <v>879965</v>
      </c>
      <c r="G3" s="58">
        <v>714234</v>
      </c>
      <c r="H3" s="188">
        <v>530984</v>
      </c>
      <c r="I3" s="188">
        <v>34825</v>
      </c>
      <c r="J3" s="188">
        <v>16554</v>
      </c>
      <c r="K3" s="188">
        <v>324</v>
      </c>
      <c r="L3" s="188">
        <v>30731</v>
      </c>
      <c r="M3" s="188">
        <v>115979</v>
      </c>
      <c r="N3" s="188">
        <v>373379</v>
      </c>
      <c r="O3" s="188">
        <v>165080</v>
      </c>
      <c r="P3" s="188">
        <v>127455</v>
      </c>
      <c r="Q3" s="188" t="s">
        <v>957</v>
      </c>
      <c r="R3" s="188" t="s">
        <v>957</v>
      </c>
      <c r="S3" s="188" t="s">
        <v>957</v>
      </c>
      <c r="T3" s="188" t="s">
        <v>957</v>
      </c>
      <c r="U3" s="188" t="s">
        <v>957</v>
      </c>
      <c r="V3" s="188">
        <v>116852</v>
      </c>
      <c r="W3" s="188">
        <v>34686</v>
      </c>
      <c r="X3" s="188">
        <v>453736</v>
      </c>
      <c r="Y3" s="188">
        <v>28652</v>
      </c>
      <c r="Z3" s="188">
        <v>12489</v>
      </c>
      <c r="AA3" s="188">
        <v>133</v>
      </c>
      <c r="AB3" s="188">
        <v>15043</v>
      </c>
      <c r="AC3" s="188">
        <v>86853</v>
      </c>
      <c r="AD3" s="188">
        <v>331884</v>
      </c>
      <c r="AE3" s="188">
        <v>144662</v>
      </c>
      <c r="AF3" s="188">
        <v>326281</v>
      </c>
      <c r="AG3" s="189" t="s">
        <v>957</v>
      </c>
      <c r="AH3" s="189" t="s">
        <v>957</v>
      </c>
      <c r="AI3" s="189" t="s">
        <v>957</v>
      </c>
      <c r="AJ3" s="189" t="s">
        <v>957</v>
      </c>
      <c r="AK3" s="189" t="s">
        <v>957</v>
      </c>
      <c r="AL3" s="188">
        <v>215032</v>
      </c>
      <c r="AM3" s="188">
        <v>109976</v>
      </c>
      <c r="AN3" s="188">
        <v>77248</v>
      </c>
      <c r="AO3" s="188">
        <v>6173</v>
      </c>
      <c r="AP3" s="188">
        <v>4065</v>
      </c>
      <c r="AQ3" s="188">
        <v>191</v>
      </c>
      <c r="AR3" s="188">
        <v>15688</v>
      </c>
      <c r="AS3" s="188">
        <v>29126</v>
      </c>
      <c r="AT3" s="188">
        <v>41495</v>
      </c>
      <c r="AU3" s="188">
        <v>20418</v>
      </c>
      <c r="AV3" s="190">
        <v>530984</v>
      </c>
      <c r="AW3" s="190">
        <v>127455</v>
      </c>
      <c r="AX3" s="190">
        <v>326281</v>
      </c>
      <c r="AY3" s="190">
        <v>77248</v>
      </c>
      <c r="AZ3" s="189">
        <v>34825</v>
      </c>
      <c r="BA3" s="189" t="s">
        <v>957</v>
      </c>
      <c r="BB3" s="190">
        <v>28652</v>
      </c>
      <c r="BC3" s="189">
        <v>6173</v>
      </c>
      <c r="BD3" s="190">
        <v>16554</v>
      </c>
      <c r="BE3" s="189" t="s">
        <v>957</v>
      </c>
      <c r="BF3" s="190">
        <v>12489</v>
      </c>
      <c r="BG3" s="190">
        <v>4065</v>
      </c>
      <c r="BH3" s="190">
        <v>324</v>
      </c>
      <c r="BI3" s="189" t="s">
        <v>957</v>
      </c>
      <c r="BJ3" s="189">
        <v>133</v>
      </c>
      <c r="BK3" s="190">
        <v>191</v>
      </c>
      <c r="BL3" s="190">
        <v>30731</v>
      </c>
      <c r="BM3" s="189" t="s">
        <v>957</v>
      </c>
      <c r="BN3" s="190">
        <v>15043</v>
      </c>
      <c r="BO3" s="190">
        <v>15688</v>
      </c>
      <c r="BP3" s="190">
        <v>115979</v>
      </c>
      <c r="BQ3" s="189" t="s">
        <v>957</v>
      </c>
      <c r="BR3" s="190">
        <v>86853</v>
      </c>
      <c r="BS3" s="190">
        <v>29126</v>
      </c>
      <c r="BT3" s="190">
        <v>373379</v>
      </c>
      <c r="BU3" s="190">
        <v>116852</v>
      </c>
      <c r="BV3" s="190">
        <v>215032</v>
      </c>
      <c r="BW3" s="190">
        <v>41495</v>
      </c>
      <c r="BX3" s="190">
        <v>165080</v>
      </c>
      <c r="BY3" s="190">
        <v>34686</v>
      </c>
      <c r="BZ3" s="190">
        <v>109976</v>
      </c>
      <c r="CA3" s="190">
        <v>20418</v>
      </c>
      <c r="CD3" s="53"/>
    </row>
    <row r="4" spans="1:82" ht="11.25" customHeight="1" x14ac:dyDescent="0.2">
      <c r="A4" s="57" t="s">
        <v>853</v>
      </c>
      <c r="B4" s="3">
        <v>1001002</v>
      </c>
      <c r="C4" s="191">
        <v>1755649</v>
      </c>
      <c r="D4" s="58">
        <v>515741</v>
      </c>
      <c r="E4" s="58">
        <v>1198394</v>
      </c>
      <c r="F4" s="58">
        <v>682653</v>
      </c>
      <c r="G4" s="58">
        <v>557255</v>
      </c>
      <c r="H4" s="188">
        <v>363630</v>
      </c>
      <c r="I4" s="188">
        <v>26925</v>
      </c>
      <c r="J4" s="188">
        <v>14756</v>
      </c>
      <c r="K4" s="188">
        <v>298</v>
      </c>
      <c r="L4" s="188">
        <v>26299</v>
      </c>
      <c r="M4" s="188">
        <v>43266</v>
      </c>
      <c r="N4" s="188">
        <v>258802</v>
      </c>
      <c r="O4" s="188">
        <v>131283</v>
      </c>
      <c r="P4" s="188">
        <v>86678</v>
      </c>
      <c r="Q4" s="188" t="s">
        <v>957</v>
      </c>
      <c r="R4" s="188" t="s">
        <v>957</v>
      </c>
      <c r="S4" s="188" t="s">
        <v>957</v>
      </c>
      <c r="T4" s="188" t="s">
        <v>957</v>
      </c>
      <c r="U4" s="188" t="s">
        <v>957</v>
      </c>
      <c r="V4" s="188">
        <v>78112</v>
      </c>
      <c r="W4" s="188">
        <v>27432</v>
      </c>
      <c r="X4" s="188">
        <v>311862</v>
      </c>
      <c r="Y4" s="188">
        <v>22160</v>
      </c>
      <c r="Z4" s="188">
        <v>11087</v>
      </c>
      <c r="AA4" s="188">
        <v>117</v>
      </c>
      <c r="AB4" s="188">
        <v>11915</v>
      </c>
      <c r="AC4" s="188">
        <v>32649</v>
      </c>
      <c r="AD4" s="188">
        <v>237151</v>
      </c>
      <c r="AE4" s="188">
        <v>114776</v>
      </c>
      <c r="AF4" s="188">
        <v>225184</v>
      </c>
      <c r="AG4" s="189" t="s">
        <v>957</v>
      </c>
      <c r="AH4" s="189" t="s">
        <v>957</v>
      </c>
      <c r="AI4" s="189" t="s">
        <v>957</v>
      </c>
      <c r="AJ4" s="189" t="s">
        <v>957</v>
      </c>
      <c r="AK4" s="189" t="s">
        <v>957</v>
      </c>
      <c r="AL4" s="188">
        <v>159039</v>
      </c>
      <c r="AM4" s="188">
        <v>87344</v>
      </c>
      <c r="AN4" s="188">
        <v>51768</v>
      </c>
      <c r="AO4" s="188">
        <v>4765</v>
      </c>
      <c r="AP4" s="188">
        <v>3669</v>
      </c>
      <c r="AQ4" s="188">
        <v>181</v>
      </c>
      <c r="AR4" s="188">
        <v>14384</v>
      </c>
      <c r="AS4" s="188">
        <v>10617</v>
      </c>
      <c r="AT4" s="188">
        <v>21651</v>
      </c>
      <c r="AU4" s="188">
        <v>16507</v>
      </c>
      <c r="AV4" s="190">
        <v>363630</v>
      </c>
      <c r="AW4" s="190">
        <v>86678</v>
      </c>
      <c r="AX4" s="190">
        <v>225184</v>
      </c>
      <c r="AY4" s="190">
        <v>51768</v>
      </c>
      <c r="AZ4" s="189">
        <v>26925</v>
      </c>
      <c r="BA4" s="189" t="s">
        <v>957</v>
      </c>
      <c r="BB4" s="190">
        <v>22160</v>
      </c>
      <c r="BC4" s="189">
        <v>4765</v>
      </c>
      <c r="BD4" s="190">
        <v>14756</v>
      </c>
      <c r="BE4" s="189" t="s">
        <v>957</v>
      </c>
      <c r="BF4" s="190">
        <v>11087</v>
      </c>
      <c r="BG4" s="190">
        <v>3669</v>
      </c>
      <c r="BH4" s="190">
        <v>298</v>
      </c>
      <c r="BI4" s="189" t="s">
        <v>957</v>
      </c>
      <c r="BJ4" s="189">
        <v>117</v>
      </c>
      <c r="BK4" s="190">
        <v>181</v>
      </c>
      <c r="BL4" s="190">
        <v>26299</v>
      </c>
      <c r="BM4" s="189" t="s">
        <v>957</v>
      </c>
      <c r="BN4" s="190">
        <v>11915</v>
      </c>
      <c r="BO4" s="190">
        <v>14384</v>
      </c>
      <c r="BP4" s="190">
        <v>43266</v>
      </c>
      <c r="BQ4" s="189" t="s">
        <v>957</v>
      </c>
      <c r="BR4" s="190">
        <v>32649</v>
      </c>
      <c r="BS4" s="190">
        <v>10617</v>
      </c>
      <c r="BT4" s="190">
        <v>258802</v>
      </c>
      <c r="BU4" s="190">
        <v>78112</v>
      </c>
      <c r="BV4" s="190">
        <v>159039</v>
      </c>
      <c r="BW4" s="190">
        <v>21651</v>
      </c>
      <c r="BX4" s="190">
        <v>131283</v>
      </c>
      <c r="BY4" s="190">
        <v>27432</v>
      </c>
      <c r="BZ4" s="190">
        <v>87344</v>
      </c>
      <c r="CA4" s="190">
        <v>16507</v>
      </c>
      <c r="CD4" s="53"/>
    </row>
    <row r="5" spans="1:82" ht="11.25" customHeight="1" x14ac:dyDescent="0.2">
      <c r="A5" s="57" t="s">
        <v>854</v>
      </c>
      <c r="B5" s="3">
        <v>1001003</v>
      </c>
      <c r="C5" s="191">
        <v>502422</v>
      </c>
      <c r="D5" s="58">
        <v>148131</v>
      </c>
      <c r="E5" s="58">
        <v>345443</v>
      </c>
      <c r="F5" s="58">
        <v>197312</v>
      </c>
      <c r="G5" s="58">
        <v>156979</v>
      </c>
      <c r="H5" s="188">
        <v>167354</v>
      </c>
      <c r="I5" s="188">
        <v>7900</v>
      </c>
      <c r="J5" s="188">
        <v>1798</v>
      </c>
      <c r="K5" s="188">
        <v>26</v>
      </c>
      <c r="L5" s="188">
        <v>4432</v>
      </c>
      <c r="M5" s="188">
        <v>72713</v>
      </c>
      <c r="N5" s="188">
        <v>114577</v>
      </c>
      <c r="O5" s="188">
        <v>33797</v>
      </c>
      <c r="P5" s="188">
        <v>40777</v>
      </c>
      <c r="Q5" s="188" t="s">
        <v>957</v>
      </c>
      <c r="R5" s="188" t="s">
        <v>957</v>
      </c>
      <c r="S5" s="188" t="s">
        <v>957</v>
      </c>
      <c r="T5" s="188" t="s">
        <v>957</v>
      </c>
      <c r="U5" s="188" t="s">
        <v>957</v>
      </c>
      <c r="V5" s="188">
        <v>38740</v>
      </c>
      <c r="W5" s="188">
        <v>7254</v>
      </c>
      <c r="X5" s="188">
        <v>141874</v>
      </c>
      <c r="Y5" s="188">
        <v>6492</v>
      </c>
      <c r="Z5" s="188">
        <v>1402</v>
      </c>
      <c r="AA5" s="188">
        <v>16</v>
      </c>
      <c r="AB5" s="188">
        <v>3128</v>
      </c>
      <c r="AC5" s="188">
        <v>54204</v>
      </c>
      <c r="AD5" s="188">
        <v>94733</v>
      </c>
      <c r="AE5" s="188">
        <v>29886</v>
      </c>
      <c r="AF5" s="188">
        <v>101097</v>
      </c>
      <c r="AG5" s="189" t="s">
        <v>957</v>
      </c>
      <c r="AH5" s="189" t="s">
        <v>957</v>
      </c>
      <c r="AI5" s="189" t="s">
        <v>957</v>
      </c>
      <c r="AJ5" s="189" t="s">
        <v>957</v>
      </c>
      <c r="AK5" s="189" t="s">
        <v>957</v>
      </c>
      <c r="AL5" s="188">
        <v>55993</v>
      </c>
      <c r="AM5" s="188">
        <v>22632</v>
      </c>
      <c r="AN5" s="188">
        <v>25480</v>
      </c>
      <c r="AO5" s="188">
        <v>1408</v>
      </c>
      <c r="AP5" s="188">
        <v>396</v>
      </c>
      <c r="AQ5" s="188">
        <v>10</v>
      </c>
      <c r="AR5" s="188">
        <v>1304</v>
      </c>
      <c r="AS5" s="188">
        <v>18509</v>
      </c>
      <c r="AT5" s="188">
        <v>19844</v>
      </c>
      <c r="AU5" s="188">
        <v>3911</v>
      </c>
      <c r="AV5" s="190">
        <v>167354</v>
      </c>
      <c r="AW5" s="190">
        <v>40777</v>
      </c>
      <c r="AX5" s="190">
        <v>101097</v>
      </c>
      <c r="AY5" s="190">
        <v>25480</v>
      </c>
      <c r="AZ5" s="189">
        <v>7900</v>
      </c>
      <c r="BA5" s="189" t="s">
        <v>957</v>
      </c>
      <c r="BB5" s="190">
        <v>6492</v>
      </c>
      <c r="BC5" s="189">
        <v>1408</v>
      </c>
      <c r="BD5" s="190">
        <v>1798</v>
      </c>
      <c r="BE5" s="189" t="s">
        <v>957</v>
      </c>
      <c r="BF5" s="190">
        <v>1402</v>
      </c>
      <c r="BG5" s="190">
        <v>396</v>
      </c>
      <c r="BH5" s="190">
        <v>26</v>
      </c>
      <c r="BI5" s="189" t="s">
        <v>957</v>
      </c>
      <c r="BJ5" s="189">
        <v>16</v>
      </c>
      <c r="BK5" s="190">
        <v>10</v>
      </c>
      <c r="BL5" s="190">
        <v>4432</v>
      </c>
      <c r="BM5" s="189" t="s">
        <v>957</v>
      </c>
      <c r="BN5" s="190">
        <v>3128</v>
      </c>
      <c r="BO5" s="190">
        <v>1304</v>
      </c>
      <c r="BP5" s="190">
        <v>72713</v>
      </c>
      <c r="BQ5" s="189" t="s">
        <v>957</v>
      </c>
      <c r="BR5" s="190">
        <v>54204</v>
      </c>
      <c r="BS5" s="190">
        <v>18509</v>
      </c>
      <c r="BT5" s="190">
        <v>114577</v>
      </c>
      <c r="BU5" s="190">
        <v>38740</v>
      </c>
      <c r="BV5" s="190">
        <v>55993</v>
      </c>
      <c r="BW5" s="190">
        <v>19844</v>
      </c>
      <c r="BX5" s="190">
        <v>33797</v>
      </c>
      <c r="BY5" s="190">
        <v>7254</v>
      </c>
      <c r="BZ5" s="190">
        <v>22632</v>
      </c>
      <c r="CA5" s="190">
        <v>3911</v>
      </c>
      <c r="CD5" s="53"/>
    </row>
    <row r="6" spans="1:82" x14ac:dyDescent="0.2">
      <c r="A6" s="57" t="s">
        <v>884</v>
      </c>
      <c r="B6" s="3">
        <v>1001004</v>
      </c>
      <c r="C6" s="191">
        <v>87368</v>
      </c>
      <c r="D6" s="58">
        <v>25061</v>
      </c>
      <c r="E6" s="58">
        <v>58965</v>
      </c>
      <c r="F6" s="58">
        <v>33904</v>
      </c>
      <c r="G6" s="58">
        <v>28403</v>
      </c>
      <c r="H6" s="188">
        <v>34785</v>
      </c>
      <c r="I6" s="188">
        <v>1768</v>
      </c>
      <c r="J6" s="188">
        <v>998</v>
      </c>
      <c r="K6" s="188">
        <v>0</v>
      </c>
      <c r="L6" s="188">
        <v>2455</v>
      </c>
      <c r="M6" s="188">
        <v>1361</v>
      </c>
      <c r="N6" s="188">
        <v>27878</v>
      </c>
      <c r="O6" s="188">
        <v>26516</v>
      </c>
      <c r="P6" s="188">
        <v>9493</v>
      </c>
      <c r="Q6" s="188" t="s">
        <v>957</v>
      </c>
      <c r="R6" s="188" t="s">
        <v>957</v>
      </c>
      <c r="S6" s="188" t="s">
        <v>957</v>
      </c>
      <c r="T6" s="188" t="s">
        <v>957</v>
      </c>
      <c r="U6" s="188" t="s">
        <v>957</v>
      </c>
      <c r="V6" s="188">
        <v>8160</v>
      </c>
      <c r="W6" s="188">
        <v>6641</v>
      </c>
      <c r="X6" s="188">
        <v>29334</v>
      </c>
      <c r="Y6" s="188">
        <v>1485</v>
      </c>
      <c r="Z6" s="188">
        <v>828</v>
      </c>
      <c r="AA6" s="188">
        <v>0</v>
      </c>
      <c r="AB6" s="188">
        <v>856</v>
      </c>
      <c r="AC6" s="188">
        <v>895</v>
      </c>
      <c r="AD6" s="188">
        <v>24488</v>
      </c>
      <c r="AE6" s="188">
        <v>23206</v>
      </c>
      <c r="AF6" s="188">
        <v>19841</v>
      </c>
      <c r="AG6" s="189" t="s">
        <v>957</v>
      </c>
      <c r="AH6" s="189" t="s">
        <v>957</v>
      </c>
      <c r="AI6" s="189" t="s">
        <v>957</v>
      </c>
      <c r="AJ6" s="189" t="s">
        <v>957</v>
      </c>
      <c r="AK6" s="189" t="s">
        <v>957</v>
      </c>
      <c r="AL6" s="188">
        <v>16328</v>
      </c>
      <c r="AM6" s="188">
        <v>16565</v>
      </c>
      <c r="AN6" s="188">
        <v>5451</v>
      </c>
      <c r="AO6" s="188">
        <v>283</v>
      </c>
      <c r="AP6" s="188">
        <v>170</v>
      </c>
      <c r="AQ6" s="188">
        <v>0</v>
      </c>
      <c r="AR6" s="188">
        <v>1599</v>
      </c>
      <c r="AS6" s="188">
        <v>466</v>
      </c>
      <c r="AT6" s="188">
        <v>3390</v>
      </c>
      <c r="AU6" s="188">
        <v>3310</v>
      </c>
      <c r="AV6" s="190">
        <v>34785</v>
      </c>
      <c r="AW6" s="190">
        <v>9493</v>
      </c>
      <c r="AX6" s="190">
        <v>19841</v>
      </c>
      <c r="AY6" s="190">
        <v>5451</v>
      </c>
      <c r="AZ6" s="189">
        <v>1768</v>
      </c>
      <c r="BA6" s="189" t="s">
        <v>957</v>
      </c>
      <c r="BB6" s="190">
        <v>1485</v>
      </c>
      <c r="BC6" s="189">
        <v>283</v>
      </c>
      <c r="BD6" s="190">
        <v>998</v>
      </c>
      <c r="BE6" s="189" t="s">
        <v>957</v>
      </c>
      <c r="BF6" s="190">
        <v>828</v>
      </c>
      <c r="BG6" s="190">
        <v>170</v>
      </c>
      <c r="BH6" s="190">
        <v>0</v>
      </c>
      <c r="BI6" s="189" t="s">
        <v>957</v>
      </c>
      <c r="BJ6" s="189">
        <v>0</v>
      </c>
      <c r="BK6" s="190">
        <v>0</v>
      </c>
      <c r="BL6" s="190">
        <v>2455</v>
      </c>
      <c r="BM6" s="189" t="s">
        <v>957</v>
      </c>
      <c r="BN6" s="190">
        <v>856</v>
      </c>
      <c r="BO6" s="190">
        <v>1599</v>
      </c>
      <c r="BP6" s="190">
        <v>1361</v>
      </c>
      <c r="BQ6" s="189" t="s">
        <v>957</v>
      </c>
      <c r="BR6" s="190">
        <v>895</v>
      </c>
      <c r="BS6" s="190">
        <v>466</v>
      </c>
      <c r="BT6" s="190">
        <v>27878</v>
      </c>
      <c r="BU6" s="190">
        <v>8160</v>
      </c>
      <c r="BV6" s="190">
        <v>16328</v>
      </c>
      <c r="BW6" s="190">
        <v>3390</v>
      </c>
      <c r="BX6" s="190">
        <v>26516</v>
      </c>
      <c r="BY6" s="190">
        <v>6641</v>
      </c>
      <c r="BZ6" s="190">
        <v>16565</v>
      </c>
      <c r="CA6" s="190">
        <v>3310</v>
      </c>
      <c r="CD6" s="53"/>
    </row>
    <row r="7" spans="1:82" ht="13.5" customHeight="1" x14ac:dyDescent="0.2">
      <c r="A7" s="57" t="s">
        <v>886</v>
      </c>
      <c r="B7" s="3">
        <v>1001005</v>
      </c>
      <c r="C7" s="191">
        <v>75889</v>
      </c>
      <c r="D7" s="58">
        <v>22074</v>
      </c>
      <c r="E7" s="58">
        <v>51954</v>
      </c>
      <c r="F7" s="58">
        <v>29880</v>
      </c>
      <c r="G7" s="58">
        <v>23935</v>
      </c>
      <c r="H7" s="188">
        <v>22219</v>
      </c>
      <c r="I7" s="188">
        <v>194</v>
      </c>
      <c r="J7" s="188">
        <v>282</v>
      </c>
      <c r="K7" s="188">
        <v>0</v>
      </c>
      <c r="L7" s="188">
        <v>1348</v>
      </c>
      <c r="M7" s="188">
        <v>4459</v>
      </c>
      <c r="N7" s="188">
        <v>15425</v>
      </c>
      <c r="O7" s="188">
        <v>1506</v>
      </c>
      <c r="P7" s="188">
        <v>998</v>
      </c>
      <c r="Q7" s="188" t="s">
        <v>957</v>
      </c>
      <c r="R7" s="188" t="s">
        <v>957</v>
      </c>
      <c r="S7" s="188" t="s">
        <v>957</v>
      </c>
      <c r="T7" s="188" t="s">
        <v>957</v>
      </c>
      <c r="U7" s="188" t="s">
        <v>957</v>
      </c>
      <c r="V7" s="188">
        <v>409</v>
      </c>
      <c r="W7" s="188">
        <v>586</v>
      </c>
      <c r="X7" s="188">
        <v>19098</v>
      </c>
      <c r="Y7" s="188">
        <v>176</v>
      </c>
      <c r="Z7" s="188">
        <v>219</v>
      </c>
      <c r="AA7" s="188">
        <v>0</v>
      </c>
      <c r="AB7" s="188">
        <v>771</v>
      </c>
      <c r="AC7" s="188">
        <v>3698</v>
      </c>
      <c r="AD7" s="188">
        <v>13762</v>
      </c>
      <c r="AE7" s="188">
        <v>1364</v>
      </c>
      <c r="AF7" s="188">
        <v>18100</v>
      </c>
      <c r="AG7" s="189" t="s">
        <v>957</v>
      </c>
      <c r="AH7" s="189" t="s">
        <v>957</v>
      </c>
      <c r="AI7" s="189" t="s">
        <v>957</v>
      </c>
      <c r="AJ7" s="189" t="s">
        <v>957</v>
      </c>
      <c r="AK7" s="189" t="s">
        <v>957</v>
      </c>
      <c r="AL7" s="188">
        <v>13353</v>
      </c>
      <c r="AM7" s="188">
        <v>778</v>
      </c>
      <c r="AN7" s="188">
        <v>3121</v>
      </c>
      <c r="AO7" s="188">
        <v>18</v>
      </c>
      <c r="AP7" s="188">
        <v>63</v>
      </c>
      <c r="AQ7" s="188">
        <v>0</v>
      </c>
      <c r="AR7" s="188">
        <v>577</v>
      </c>
      <c r="AS7" s="188">
        <v>761</v>
      </c>
      <c r="AT7" s="188">
        <v>1663</v>
      </c>
      <c r="AU7" s="188">
        <v>142</v>
      </c>
      <c r="AV7" s="190">
        <v>22219</v>
      </c>
      <c r="AW7" s="190">
        <v>998</v>
      </c>
      <c r="AX7" s="190">
        <v>18100</v>
      </c>
      <c r="AY7" s="190">
        <v>3121</v>
      </c>
      <c r="AZ7" s="189">
        <v>194</v>
      </c>
      <c r="BA7" s="189" t="s">
        <v>957</v>
      </c>
      <c r="BB7" s="190">
        <v>176</v>
      </c>
      <c r="BC7" s="189">
        <v>18</v>
      </c>
      <c r="BD7" s="190">
        <v>282</v>
      </c>
      <c r="BE7" s="189" t="s">
        <v>957</v>
      </c>
      <c r="BF7" s="190">
        <v>219</v>
      </c>
      <c r="BG7" s="190">
        <v>63</v>
      </c>
      <c r="BH7" s="190">
        <v>0</v>
      </c>
      <c r="BI7" s="189" t="s">
        <v>957</v>
      </c>
      <c r="BJ7" s="189">
        <v>0</v>
      </c>
      <c r="BK7" s="190">
        <v>0</v>
      </c>
      <c r="BL7" s="190">
        <v>1348</v>
      </c>
      <c r="BM7" s="189" t="s">
        <v>957</v>
      </c>
      <c r="BN7" s="190">
        <v>771</v>
      </c>
      <c r="BO7" s="190">
        <v>577</v>
      </c>
      <c r="BP7" s="190">
        <v>4459</v>
      </c>
      <c r="BQ7" s="189" t="s">
        <v>957</v>
      </c>
      <c r="BR7" s="190">
        <v>3698</v>
      </c>
      <c r="BS7" s="190">
        <v>761</v>
      </c>
      <c r="BT7" s="190">
        <v>15425</v>
      </c>
      <c r="BU7" s="190">
        <v>409</v>
      </c>
      <c r="BV7" s="190">
        <v>13353</v>
      </c>
      <c r="BW7" s="190">
        <v>1663</v>
      </c>
      <c r="BX7" s="190">
        <v>1506</v>
      </c>
      <c r="BY7" s="190">
        <v>586</v>
      </c>
      <c r="BZ7" s="190">
        <v>778</v>
      </c>
      <c r="CA7" s="190">
        <v>142</v>
      </c>
      <c r="CD7" s="53"/>
    </row>
    <row r="8" spans="1:82" ht="11.25" customHeight="1" x14ac:dyDescent="0.2">
      <c r="A8" s="57" t="s">
        <v>888</v>
      </c>
      <c r="B8" s="3">
        <v>1001006</v>
      </c>
      <c r="C8" s="191">
        <v>228109</v>
      </c>
      <c r="D8" s="58">
        <v>65606</v>
      </c>
      <c r="E8" s="58">
        <v>152396</v>
      </c>
      <c r="F8" s="58">
        <v>86790</v>
      </c>
      <c r="G8" s="58">
        <v>75713</v>
      </c>
      <c r="H8" s="188">
        <v>39904</v>
      </c>
      <c r="I8" s="188">
        <v>1057</v>
      </c>
      <c r="J8" s="188">
        <v>1286</v>
      </c>
      <c r="K8" s="188">
        <v>22</v>
      </c>
      <c r="L8" s="188">
        <v>897</v>
      </c>
      <c r="M8" s="188">
        <v>10635</v>
      </c>
      <c r="N8" s="188">
        <v>21213</v>
      </c>
      <c r="O8" s="188">
        <v>18123</v>
      </c>
      <c r="P8" s="188">
        <v>8831</v>
      </c>
      <c r="Q8" s="188" t="s">
        <v>957</v>
      </c>
      <c r="R8" s="188" t="s">
        <v>957</v>
      </c>
      <c r="S8" s="188" t="s">
        <v>957</v>
      </c>
      <c r="T8" s="188" t="s">
        <v>957</v>
      </c>
      <c r="U8" s="188" t="s">
        <v>957</v>
      </c>
      <c r="V8" s="188">
        <v>7266</v>
      </c>
      <c r="W8" s="188">
        <v>3840</v>
      </c>
      <c r="X8" s="188">
        <v>33683</v>
      </c>
      <c r="Y8" s="188">
        <v>862</v>
      </c>
      <c r="Z8" s="188">
        <v>923</v>
      </c>
      <c r="AA8" s="188" t="s">
        <v>949</v>
      </c>
      <c r="AB8" s="188">
        <v>20</v>
      </c>
      <c r="AC8" s="188">
        <v>8206</v>
      </c>
      <c r="AD8" s="188">
        <v>19339</v>
      </c>
      <c r="AE8" s="188">
        <v>15817</v>
      </c>
      <c r="AF8" s="188">
        <v>24852</v>
      </c>
      <c r="AG8" s="189" t="s">
        <v>957</v>
      </c>
      <c r="AH8" s="189" t="s">
        <v>957</v>
      </c>
      <c r="AI8" s="189" t="s">
        <v>957</v>
      </c>
      <c r="AJ8" s="189" t="s">
        <v>957</v>
      </c>
      <c r="AK8" s="189" t="s">
        <v>957</v>
      </c>
      <c r="AL8" s="188">
        <v>12073</v>
      </c>
      <c r="AM8" s="188">
        <v>11977</v>
      </c>
      <c r="AN8" s="188">
        <v>6221</v>
      </c>
      <c r="AO8" s="188">
        <v>195</v>
      </c>
      <c r="AP8" s="188">
        <v>363</v>
      </c>
      <c r="AQ8" s="188" t="s">
        <v>949</v>
      </c>
      <c r="AR8" s="188">
        <v>877</v>
      </c>
      <c r="AS8" s="188">
        <v>2429</v>
      </c>
      <c r="AT8" s="188">
        <v>1874</v>
      </c>
      <c r="AU8" s="188">
        <v>2306</v>
      </c>
      <c r="AV8" s="190">
        <v>39904</v>
      </c>
      <c r="AW8" s="190">
        <v>8831</v>
      </c>
      <c r="AX8" s="190">
        <v>24852</v>
      </c>
      <c r="AY8" s="190">
        <v>6221</v>
      </c>
      <c r="AZ8" s="189">
        <v>1057</v>
      </c>
      <c r="BA8" s="189" t="s">
        <v>957</v>
      </c>
      <c r="BB8" s="190">
        <v>862</v>
      </c>
      <c r="BC8" s="189">
        <v>195</v>
      </c>
      <c r="BD8" s="190">
        <v>1286</v>
      </c>
      <c r="BE8" s="189" t="s">
        <v>957</v>
      </c>
      <c r="BF8" s="190">
        <v>923</v>
      </c>
      <c r="BG8" s="190">
        <v>363</v>
      </c>
      <c r="BH8" s="190">
        <v>22</v>
      </c>
      <c r="BI8" s="189" t="s">
        <v>957</v>
      </c>
      <c r="BJ8" s="189" t="s">
        <v>949</v>
      </c>
      <c r="BK8" s="190" t="s">
        <v>949</v>
      </c>
      <c r="BL8" s="190">
        <v>897</v>
      </c>
      <c r="BM8" s="189" t="s">
        <v>957</v>
      </c>
      <c r="BN8" s="190">
        <v>20</v>
      </c>
      <c r="BO8" s="190">
        <v>877</v>
      </c>
      <c r="BP8" s="190">
        <v>10635</v>
      </c>
      <c r="BQ8" s="189" t="s">
        <v>957</v>
      </c>
      <c r="BR8" s="190">
        <v>8206</v>
      </c>
      <c r="BS8" s="190">
        <v>2429</v>
      </c>
      <c r="BT8" s="190">
        <v>21213</v>
      </c>
      <c r="BU8" s="190">
        <v>7266</v>
      </c>
      <c r="BV8" s="190">
        <v>12073</v>
      </c>
      <c r="BW8" s="190">
        <v>1874</v>
      </c>
      <c r="BX8" s="190">
        <v>18123</v>
      </c>
      <c r="BY8" s="190">
        <v>3840</v>
      </c>
      <c r="BZ8" s="190">
        <v>11977</v>
      </c>
      <c r="CA8" s="190">
        <v>2306</v>
      </c>
      <c r="CD8" s="53"/>
    </row>
    <row r="9" spans="1:82" ht="11.25" customHeight="1" x14ac:dyDescent="0.2">
      <c r="A9" s="57" t="s">
        <v>890</v>
      </c>
      <c r="B9" s="3">
        <v>1001007</v>
      </c>
      <c r="C9" s="191">
        <v>42698</v>
      </c>
      <c r="D9" s="58">
        <v>13232</v>
      </c>
      <c r="E9" s="58">
        <v>29006</v>
      </c>
      <c r="F9" s="58">
        <v>15774</v>
      </c>
      <c r="G9" s="58">
        <v>13692</v>
      </c>
      <c r="H9" s="188">
        <v>2719</v>
      </c>
      <c r="I9" s="188">
        <v>176</v>
      </c>
      <c r="J9" s="188">
        <v>143</v>
      </c>
      <c r="K9" s="188">
        <v>0</v>
      </c>
      <c r="L9" s="188">
        <v>276</v>
      </c>
      <c r="M9" s="188">
        <v>106</v>
      </c>
      <c r="N9" s="188">
        <v>2297</v>
      </c>
      <c r="O9" s="188">
        <v>489</v>
      </c>
      <c r="P9" s="188">
        <v>785</v>
      </c>
      <c r="Q9" s="188" t="s">
        <v>957</v>
      </c>
      <c r="R9" s="188" t="s">
        <v>957</v>
      </c>
      <c r="S9" s="188" t="s">
        <v>957</v>
      </c>
      <c r="T9" s="188" t="s">
        <v>957</v>
      </c>
      <c r="U9" s="188" t="s">
        <v>957</v>
      </c>
      <c r="V9" s="188">
        <v>777</v>
      </c>
      <c r="W9" s="188">
        <v>51</v>
      </c>
      <c r="X9" s="188">
        <v>2292</v>
      </c>
      <c r="Y9" s="188">
        <v>146</v>
      </c>
      <c r="Z9" s="188">
        <v>124</v>
      </c>
      <c r="AA9" s="188">
        <v>0</v>
      </c>
      <c r="AB9" s="188">
        <v>125</v>
      </c>
      <c r="AC9" s="188">
        <v>55</v>
      </c>
      <c r="AD9" s="188">
        <v>2023</v>
      </c>
      <c r="AE9" s="188">
        <v>438</v>
      </c>
      <c r="AF9" s="188">
        <v>1507</v>
      </c>
      <c r="AG9" s="189" t="s">
        <v>957</v>
      </c>
      <c r="AH9" s="189" t="s">
        <v>957</v>
      </c>
      <c r="AI9" s="189" t="s">
        <v>957</v>
      </c>
      <c r="AJ9" s="189" t="s">
        <v>957</v>
      </c>
      <c r="AK9" s="189" t="s">
        <v>957</v>
      </c>
      <c r="AL9" s="188">
        <v>1246</v>
      </c>
      <c r="AM9" s="188">
        <v>387</v>
      </c>
      <c r="AN9" s="188">
        <v>427</v>
      </c>
      <c r="AO9" s="188">
        <v>30</v>
      </c>
      <c r="AP9" s="188">
        <v>19</v>
      </c>
      <c r="AQ9" s="188">
        <v>0</v>
      </c>
      <c r="AR9" s="188">
        <v>151</v>
      </c>
      <c r="AS9" s="188">
        <v>51</v>
      </c>
      <c r="AT9" s="188">
        <v>274</v>
      </c>
      <c r="AU9" s="188">
        <v>51</v>
      </c>
      <c r="AV9" s="190">
        <v>2719</v>
      </c>
      <c r="AW9" s="190">
        <v>785</v>
      </c>
      <c r="AX9" s="190">
        <v>1507</v>
      </c>
      <c r="AY9" s="190">
        <v>427</v>
      </c>
      <c r="AZ9" s="189">
        <v>176</v>
      </c>
      <c r="BA9" s="189" t="s">
        <v>957</v>
      </c>
      <c r="BB9" s="190">
        <v>146</v>
      </c>
      <c r="BC9" s="189">
        <v>30</v>
      </c>
      <c r="BD9" s="190">
        <v>143</v>
      </c>
      <c r="BE9" s="189" t="s">
        <v>957</v>
      </c>
      <c r="BF9" s="190">
        <v>124</v>
      </c>
      <c r="BG9" s="190">
        <v>19</v>
      </c>
      <c r="BH9" s="190">
        <v>0</v>
      </c>
      <c r="BI9" s="189" t="s">
        <v>957</v>
      </c>
      <c r="BJ9" s="189">
        <v>0</v>
      </c>
      <c r="BK9" s="190">
        <v>0</v>
      </c>
      <c r="BL9" s="190">
        <v>276</v>
      </c>
      <c r="BM9" s="189" t="s">
        <v>957</v>
      </c>
      <c r="BN9" s="190">
        <v>125</v>
      </c>
      <c r="BO9" s="190">
        <v>151</v>
      </c>
      <c r="BP9" s="190">
        <v>106</v>
      </c>
      <c r="BQ9" s="189" t="s">
        <v>957</v>
      </c>
      <c r="BR9" s="190">
        <v>55</v>
      </c>
      <c r="BS9" s="190">
        <v>51</v>
      </c>
      <c r="BT9" s="190">
        <v>2297</v>
      </c>
      <c r="BU9" s="190">
        <v>777</v>
      </c>
      <c r="BV9" s="190">
        <v>1246</v>
      </c>
      <c r="BW9" s="190">
        <v>274</v>
      </c>
      <c r="BX9" s="190">
        <v>489</v>
      </c>
      <c r="BY9" s="190">
        <v>51</v>
      </c>
      <c r="BZ9" s="190">
        <v>387</v>
      </c>
      <c r="CA9" s="190">
        <v>51</v>
      </c>
      <c r="CD9" s="53"/>
    </row>
    <row r="10" spans="1:82" ht="11.25" customHeight="1" x14ac:dyDescent="0.2">
      <c r="A10" s="57" t="s">
        <v>892</v>
      </c>
      <c r="B10" s="3">
        <v>1001008</v>
      </c>
      <c r="C10" s="191">
        <v>674495</v>
      </c>
      <c r="D10" s="58">
        <v>194414</v>
      </c>
      <c r="E10" s="58">
        <v>458692</v>
      </c>
      <c r="F10" s="58">
        <v>264278</v>
      </c>
      <c r="G10" s="58">
        <v>215803</v>
      </c>
      <c r="H10" s="188">
        <v>149065</v>
      </c>
      <c r="I10" s="188">
        <v>22096</v>
      </c>
      <c r="J10" s="188">
        <v>10009</v>
      </c>
      <c r="K10" s="188">
        <v>136</v>
      </c>
      <c r="L10" s="188">
        <v>2949</v>
      </c>
      <c r="M10" s="188">
        <v>19714</v>
      </c>
      <c r="N10" s="188">
        <v>113795</v>
      </c>
      <c r="O10" s="188">
        <v>49620</v>
      </c>
      <c r="P10" s="188">
        <v>40512</v>
      </c>
      <c r="Q10" s="188" t="s">
        <v>957</v>
      </c>
      <c r="R10" s="188" t="s">
        <v>957</v>
      </c>
      <c r="S10" s="188" t="s">
        <v>957</v>
      </c>
      <c r="T10" s="188" t="s">
        <v>957</v>
      </c>
      <c r="U10" s="188" t="s">
        <v>957</v>
      </c>
      <c r="V10" s="188">
        <v>38211</v>
      </c>
      <c r="W10" s="188">
        <v>10015</v>
      </c>
      <c r="X10" s="188">
        <v>130999</v>
      </c>
      <c r="Y10" s="188">
        <v>18120</v>
      </c>
      <c r="Z10" s="188">
        <v>7518</v>
      </c>
      <c r="AA10" s="188">
        <v>17</v>
      </c>
      <c r="AB10" s="188">
        <v>1564</v>
      </c>
      <c r="AC10" s="188">
        <v>14913</v>
      </c>
      <c r="AD10" s="188">
        <v>104859</v>
      </c>
      <c r="AE10" s="188">
        <v>43121</v>
      </c>
      <c r="AF10" s="188">
        <v>90487</v>
      </c>
      <c r="AG10" s="189" t="s">
        <v>957</v>
      </c>
      <c r="AH10" s="189" t="s">
        <v>957</v>
      </c>
      <c r="AI10" s="189" t="s">
        <v>957</v>
      </c>
      <c r="AJ10" s="189" t="s">
        <v>957</v>
      </c>
      <c r="AK10" s="189" t="s">
        <v>957</v>
      </c>
      <c r="AL10" s="188">
        <v>66648</v>
      </c>
      <c r="AM10" s="188">
        <v>33106</v>
      </c>
      <c r="AN10" s="188">
        <v>18066</v>
      </c>
      <c r="AO10" s="188">
        <v>3976</v>
      </c>
      <c r="AP10" s="188">
        <v>2491</v>
      </c>
      <c r="AQ10" s="188">
        <v>119</v>
      </c>
      <c r="AR10" s="188">
        <v>1385</v>
      </c>
      <c r="AS10" s="188">
        <v>4801</v>
      </c>
      <c r="AT10" s="188">
        <v>8936</v>
      </c>
      <c r="AU10" s="188">
        <v>6499</v>
      </c>
      <c r="AV10" s="190">
        <v>149065</v>
      </c>
      <c r="AW10" s="190">
        <v>40512</v>
      </c>
      <c r="AX10" s="190">
        <v>90487</v>
      </c>
      <c r="AY10" s="190">
        <v>18066</v>
      </c>
      <c r="AZ10" s="189">
        <v>22096</v>
      </c>
      <c r="BA10" s="189" t="s">
        <v>957</v>
      </c>
      <c r="BB10" s="190">
        <v>18120</v>
      </c>
      <c r="BC10" s="189">
        <v>3976</v>
      </c>
      <c r="BD10" s="190">
        <v>10009</v>
      </c>
      <c r="BE10" s="189" t="s">
        <v>957</v>
      </c>
      <c r="BF10" s="190">
        <v>7518</v>
      </c>
      <c r="BG10" s="190">
        <v>2491</v>
      </c>
      <c r="BH10" s="190">
        <v>136</v>
      </c>
      <c r="BI10" s="189" t="s">
        <v>957</v>
      </c>
      <c r="BJ10" s="189">
        <v>17</v>
      </c>
      <c r="BK10" s="190">
        <v>119</v>
      </c>
      <c r="BL10" s="190">
        <v>2949</v>
      </c>
      <c r="BM10" s="189" t="s">
        <v>957</v>
      </c>
      <c r="BN10" s="190">
        <v>1564</v>
      </c>
      <c r="BO10" s="190">
        <v>1385</v>
      </c>
      <c r="BP10" s="190">
        <v>19714</v>
      </c>
      <c r="BQ10" s="189" t="s">
        <v>957</v>
      </c>
      <c r="BR10" s="190">
        <v>14913</v>
      </c>
      <c r="BS10" s="190">
        <v>4801</v>
      </c>
      <c r="BT10" s="190">
        <v>113795</v>
      </c>
      <c r="BU10" s="190">
        <v>38211</v>
      </c>
      <c r="BV10" s="190">
        <v>66648</v>
      </c>
      <c r="BW10" s="190">
        <v>8936</v>
      </c>
      <c r="BX10" s="190">
        <v>49620</v>
      </c>
      <c r="BY10" s="190">
        <v>10015</v>
      </c>
      <c r="BZ10" s="190">
        <v>33106</v>
      </c>
      <c r="CA10" s="190">
        <v>6499</v>
      </c>
      <c r="CD10" s="53"/>
    </row>
    <row r="11" spans="1:82" ht="11.25" customHeight="1" x14ac:dyDescent="0.2">
      <c r="A11" s="57" t="s">
        <v>894</v>
      </c>
      <c r="B11" s="3">
        <v>1001009</v>
      </c>
      <c r="C11" s="191">
        <v>175678</v>
      </c>
      <c r="D11" s="58">
        <v>53117</v>
      </c>
      <c r="E11" s="58">
        <v>121580</v>
      </c>
      <c r="F11" s="58">
        <v>68463</v>
      </c>
      <c r="G11" s="58">
        <v>54098</v>
      </c>
      <c r="H11" s="188">
        <v>30196</v>
      </c>
      <c r="I11" s="188">
        <v>28</v>
      </c>
      <c r="J11" s="188">
        <v>539</v>
      </c>
      <c r="K11" s="188">
        <v>79</v>
      </c>
      <c r="L11" s="188">
        <v>1583</v>
      </c>
      <c r="M11" s="188">
        <v>1903</v>
      </c>
      <c r="N11" s="188">
        <v>21763</v>
      </c>
      <c r="O11" s="188">
        <v>7641</v>
      </c>
      <c r="P11" s="188">
        <v>7582</v>
      </c>
      <c r="Q11" s="188" t="s">
        <v>957</v>
      </c>
      <c r="R11" s="188" t="s">
        <v>957</v>
      </c>
      <c r="S11" s="188" t="s">
        <v>957</v>
      </c>
      <c r="T11" s="188" t="s">
        <v>957</v>
      </c>
      <c r="U11" s="188" t="s">
        <v>957</v>
      </c>
      <c r="V11" s="188">
        <v>6848</v>
      </c>
      <c r="W11" s="188">
        <v>1120</v>
      </c>
      <c r="X11" s="188">
        <v>26054</v>
      </c>
      <c r="Y11" s="188">
        <v>24</v>
      </c>
      <c r="Z11" s="188">
        <v>362</v>
      </c>
      <c r="AA11" s="188">
        <v>49</v>
      </c>
      <c r="AB11" s="188">
        <v>31</v>
      </c>
      <c r="AC11" s="188">
        <v>1205</v>
      </c>
      <c r="AD11" s="188">
        <v>20607</v>
      </c>
      <c r="AE11" s="188">
        <v>6728</v>
      </c>
      <c r="AF11" s="188">
        <v>18472</v>
      </c>
      <c r="AG11" s="189" t="s">
        <v>957</v>
      </c>
      <c r="AH11" s="189" t="s">
        <v>957</v>
      </c>
      <c r="AI11" s="189" t="s">
        <v>957</v>
      </c>
      <c r="AJ11" s="189" t="s">
        <v>957</v>
      </c>
      <c r="AK11" s="189" t="s">
        <v>957</v>
      </c>
      <c r="AL11" s="188">
        <v>13759</v>
      </c>
      <c r="AM11" s="188">
        <v>5608</v>
      </c>
      <c r="AN11" s="188">
        <v>4142</v>
      </c>
      <c r="AO11" s="188">
        <v>4</v>
      </c>
      <c r="AP11" s="188">
        <v>177</v>
      </c>
      <c r="AQ11" s="188">
        <v>30</v>
      </c>
      <c r="AR11" s="188">
        <v>1552</v>
      </c>
      <c r="AS11" s="188">
        <v>698</v>
      </c>
      <c r="AT11" s="188">
        <v>1156</v>
      </c>
      <c r="AU11" s="188">
        <v>913</v>
      </c>
      <c r="AV11" s="190">
        <v>30196</v>
      </c>
      <c r="AW11" s="190">
        <v>7582</v>
      </c>
      <c r="AX11" s="190">
        <v>18472</v>
      </c>
      <c r="AY11" s="190">
        <v>4142</v>
      </c>
      <c r="AZ11" s="189">
        <v>28</v>
      </c>
      <c r="BA11" s="189" t="s">
        <v>957</v>
      </c>
      <c r="BB11" s="190">
        <v>24</v>
      </c>
      <c r="BC11" s="189">
        <v>4</v>
      </c>
      <c r="BD11" s="190">
        <v>539</v>
      </c>
      <c r="BE11" s="189" t="s">
        <v>957</v>
      </c>
      <c r="BF11" s="190">
        <v>362</v>
      </c>
      <c r="BG11" s="190">
        <v>177</v>
      </c>
      <c r="BH11" s="190">
        <v>79</v>
      </c>
      <c r="BI11" s="189" t="s">
        <v>957</v>
      </c>
      <c r="BJ11" s="189">
        <v>49</v>
      </c>
      <c r="BK11" s="190">
        <v>30</v>
      </c>
      <c r="BL11" s="190">
        <v>1583</v>
      </c>
      <c r="BM11" s="189" t="s">
        <v>957</v>
      </c>
      <c r="BN11" s="190">
        <v>31</v>
      </c>
      <c r="BO11" s="190">
        <v>1552</v>
      </c>
      <c r="BP11" s="190">
        <v>1903</v>
      </c>
      <c r="BQ11" s="189" t="s">
        <v>957</v>
      </c>
      <c r="BR11" s="190">
        <v>1205</v>
      </c>
      <c r="BS11" s="190">
        <v>698</v>
      </c>
      <c r="BT11" s="190">
        <v>21763</v>
      </c>
      <c r="BU11" s="190">
        <v>6848</v>
      </c>
      <c r="BV11" s="190">
        <v>13759</v>
      </c>
      <c r="BW11" s="190">
        <v>1156</v>
      </c>
      <c r="BX11" s="190">
        <v>7641</v>
      </c>
      <c r="BY11" s="190">
        <v>1120</v>
      </c>
      <c r="BZ11" s="190">
        <v>5608</v>
      </c>
      <c r="CA11" s="190">
        <v>913</v>
      </c>
      <c r="CD11" s="53"/>
    </row>
    <row r="12" spans="1:82" ht="11.25" customHeight="1" x14ac:dyDescent="0.2">
      <c r="A12" s="57" t="s">
        <v>896</v>
      </c>
      <c r="B12" s="3">
        <v>1001010</v>
      </c>
      <c r="C12" s="191">
        <v>92422</v>
      </c>
      <c r="D12" s="58">
        <v>27782</v>
      </c>
      <c r="E12" s="58">
        <v>62924</v>
      </c>
      <c r="F12" s="58">
        <v>35142</v>
      </c>
      <c r="G12" s="58">
        <v>29498</v>
      </c>
      <c r="H12" s="188">
        <v>10580</v>
      </c>
      <c r="I12" s="188">
        <v>17</v>
      </c>
      <c r="J12" s="188">
        <v>155</v>
      </c>
      <c r="K12" s="188" t="s">
        <v>949</v>
      </c>
      <c r="L12" s="188">
        <v>85</v>
      </c>
      <c r="M12" s="188">
        <v>698</v>
      </c>
      <c r="N12" s="188">
        <v>8252</v>
      </c>
      <c r="O12" s="188">
        <v>2411</v>
      </c>
      <c r="P12" s="188">
        <v>2382</v>
      </c>
      <c r="Q12" s="188" t="s">
        <v>957</v>
      </c>
      <c r="R12" s="188" t="s">
        <v>957</v>
      </c>
      <c r="S12" s="188" t="s">
        <v>957</v>
      </c>
      <c r="T12" s="188" t="s">
        <v>957</v>
      </c>
      <c r="U12" s="188" t="s">
        <v>957</v>
      </c>
      <c r="V12" s="188">
        <v>2165</v>
      </c>
      <c r="W12" s="188">
        <v>315</v>
      </c>
      <c r="X12" s="188">
        <v>9682</v>
      </c>
      <c r="Y12" s="188">
        <v>10</v>
      </c>
      <c r="Z12" s="188">
        <v>95</v>
      </c>
      <c r="AA12" s="188">
        <v>0</v>
      </c>
      <c r="AB12" s="188">
        <v>23</v>
      </c>
      <c r="AC12" s="188">
        <v>527</v>
      </c>
      <c r="AD12" s="188">
        <v>7822</v>
      </c>
      <c r="AE12" s="188">
        <v>2180</v>
      </c>
      <c r="AF12" s="188">
        <v>7300</v>
      </c>
      <c r="AG12" s="189" t="s">
        <v>957</v>
      </c>
      <c r="AH12" s="189" t="s">
        <v>957</v>
      </c>
      <c r="AI12" s="189" t="s">
        <v>957</v>
      </c>
      <c r="AJ12" s="189" t="s">
        <v>957</v>
      </c>
      <c r="AK12" s="189" t="s">
        <v>957</v>
      </c>
      <c r="AL12" s="188">
        <v>5657</v>
      </c>
      <c r="AM12" s="188">
        <v>1865</v>
      </c>
      <c r="AN12" s="188">
        <v>898</v>
      </c>
      <c r="AO12" s="188">
        <v>7</v>
      </c>
      <c r="AP12" s="188">
        <v>60</v>
      </c>
      <c r="AQ12" s="188" t="s">
        <v>949</v>
      </c>
      <c r="AR12" s="188">
        <v>62</v>
      </c>
      <c r="AS12" s="188">
        <v>171</v>
      </c>
      <c r="AT12" s="188">
        <v>430</v>
      </c>
      <c r="AU12" s="188">
        <v>231</v>
      </c>
      <c r="AV12" s="190">
        <v>10580</v>
      </c>
      <c r="AW12" s="190">
        <v>2382</v>
      </c>
      <c r="AX12" s="190">
        <v>7300</v>
      </c>
      <c r="AY12" s="190">
        <v>898</v>
      </c>
      <c r="AZ12" s="189">
        <v>17</v>
      </c>
      <c r="BA12" s="189" t="s">
        <v>957</v>
      </c>
      <c r="BB12" s="190">
        <v>10</v>
      </c>
      <c r="BC12" s="189">
        <v>7</v>
      </c>
      <c r="BD12" s="190">
        <v>155</v>
      </c>
      <c r="BE12" s="189" t="s">
        <v>957</v>
      </c>
      <c r="BF12" s="190">
        <v>95</v>
      </c>
      <c r="BG12" s="190">
        <v>60</v>
      </c>
      <c r="BH12" s="190" t="s">
        <v>949</v>
      </c>
      <c r="BI12" s="189" t="s">
        <v>957</v>
      </c>
      <c r="BJ12" s="189">
        <v>0</v>
      </c>
      <c r="BK12" s="190" t="s">
        <v>949</v>
      </c>
      <c r="BL12" s="190">
        <v>85</v>
      </c>
      <c r="BM12" s="189" t="s">
        <v>957</v>
      </c>
      <c r="BN12" s="190">
        <v>23</v>
      </c>
      <c r="BO12" s="190">
        <v>62</v>
      </c>
      <c r="BP12" s="190">
        <v>698</v>
      </c>
      <c r="BQ12" s="189" t="s">
        <v>957</v>
      </c>
      <c r="BR12" s="190">
        <v>527</v>
      </c>
      <c r="BS12" s="190">
        <v>171</v>
      </c>
      <c r="BT12" s="190">
        <v>8252</v>
      </c>
      <c r="BU12" s="190">
        <v>2165</v>
      </c>
      <c r="BV12" s="190">
        <v>5657</v>
      </c>
      <c r="BW12" s="190">
        <v>430</v>
      </c>
      <c r="BX12" s="190">
        <v>2411</v>
      </c>
      <c r="BY12" s="190">
        <v>315</v>
      </c>
      <c r="BZ12" s="190">
        <v>1865</v>
      </c>
      <c r="CA12" s="190">
        <v>231</v>
      </c>
      <c r="CD12" s="53"/>
    </row>
    <row r="13" spans="1:82" ht="11.25" customHeight="1" x14ac:dyDescent="0.2">
      <c r="A13" s="57" t="s">
        <v>898</v>
      </c>
      <c r="B13" s="3">
        <v>1001011</v>
      </c>
      <c r="C13" s="191">
        <v>182119</v>
      </c>
      <c r="D13" s="58">
        <v>54456</v>
      </c>
      <c r="E13" s="58">
        <v>126219</v>
      </c>
      <c r="F13" s="58">
        <v>71763</v>
      </c>
      <c r="G13" s="58">
        <v>55900</v>
      </c>
      <c r="H13" s="188">
        <v>38502</v>
      </c>
      <c r="I13" s="188">
        <v>355</v>
      </c>
      <c r="J13" s="188">
        <v>406</v>
      </c>
      <c r="K13" s="188">
        <v>47</v>
      </c>
      <c r="L13" s="188">
        <v>15469</v>
      </c>
      <c r="M13" s="188">
        <v>2242</v>
      </c>
      <c r="N13" s="188">
        <v>19516</v>
      </c>
      <c r="O13" s="188">
        <v>11546</v>
      </c>
      <c r="P13" s="188">
        <v>6736</v>
      </c>
      <c r="Q13" s="188" t="s">
        <v>957</v>
      </c>
      <c r="R13" s="188" t="s">
        <v>957</v>
      </c>
      <c r="S13" s="188" t="s">
        <v>957</v>
      </c>
      <c r="T13" s="188" t="s">
        <v>957</v>
      </c>
      <c r="U13" s="188" t="s">
        <v>957</v>
      </c>
      <c r="V13" s="188">
        <v>5725</v>
      </c>
      <c r="W13" s="188">
        <v>2113</v>
      </c>
      <c r="X13" s="188">
        <v>29048</v>
      </c>
      <c r="Y13" s="188">
        <v>288</v>
      </c>
      <c r="Z13" s="188">
        <v>283</v>
      </c>
      <c r="AA13" s="188">
        <v>32</v>
      </c>
      <c r="AB13" s="188">
        <v>7938</v>
      </c>
      <c r="AC13" s="188">
        <v>1495</v>
      </c>
      <c r="AD13" s="188">
        <v>17630</v>
      </c>
      <c r="AE13" s="188">
        <v>10167</v>
      </c>
      <c r="AF13" s="188">
        <v>22312</v>
      </c>
      <c r="AG13" s="189" t="s">
        <v>957</v>
      </c>
      <c r="AH13" s="189" t="s">
        <v>957</v>
      </c>
      <c r="AI13" s="189" t="s">
        <v>957</v>
      </c>
      <c r="AJ13" s="189" t="s">
        <v>957</v>
      </c>
      <c r="AK13" s="189" t="s">
        <v>957</v>
      </c>
      <c r="AL13" s="188">
        <v>11905</v>
      </c>
      <c r="AM13" s="188">
        <v>8054</v>
      </c>
      <c r="AN13" s="188">
        <v>9454</v>
      </c>
      <c r="AO13" s="188">
        <v>67</v>
      </c>
      <c r="AP13" s="188">
        <v>123</v>
      </c>
      <c r="AQ13" s="188">
        <v>15</v>
      </c>
      <c r="AR13" s="188">
        <v>7531</v>
      </c>
      <c r="AS13" s="188">
        <v>747</v>
      </c>
      <c r="AT13" s="188">
        <v>1886</v>
      </c>
      <c r="AU13" s="188">
        <v>1379</v>
      </c>
      <c r="AV13" s="190">
        <v>38502</v>
      </c>
      <c r="AW13" s="190">
        <v>6736</v>
      </c>
      <c r="AX13" s="190">
        <v>22312</v>
      </c>
      <c r="AY13" s="190">
        <v>9454</v>
      </c>
      <c r="AZ13" s="189">
        <v>355</v>
      </c>
      <c r="BA13" s="189" t="s">
        <v>957</v>
      </c>
      <c r="BB13" s="190">
        <v>288</v>
      </c>
      <c r="BC13" s="189">
        <v>67</v>
      </c>
      <c r="BD13" s="190">
        <v>406</v>
      </c>
      <c r="BE13" s="189" t="s">
        <v>957</v>
      </c>
      <c r="BF13" s="190">
        <v>283</v>
      </c>
      <c r="BG13" s="190">
        <v>123</v>
      </c>
      <c r="BH13" s="190">
        <v>47</v>
      </c>
      <c r="BI13" s="189" t="s">
        <v>957</v>
      </c>
      <c r="BJ13" s="189">
        <v>32</v>
      </c>
      <c r="BK13" s="190">
        <v>15</v>
      </c>
      <c r="BL13" s="190">
        <v>15469</v>
      </c>
      <c r="BM13" s="189" t="s">
        <v>957</v>
      </c>
      <c r="BN13" s="190">
        <v>7938</v>
      </c>
      <c r="BO13" s="190">
        <v>7531</v>
      </c>
      <c r="BP13" s="190">
        <v>2242</v>
      </c>
      <c r="BQ13" s="189" t="s">
        <v>957</v>
      </c>
      <c r="BR13" s="190">
        <v>1495</v>
      </c>
      <c r="BS13" s="190">
        <v>747</v>
      </c>
      <c r="BT13" s="190">
        <v>19516</v>
      </c>
      <c r="BU13" s="190">
        <v>5725</v>
      </c>
      <c r="BV13" s="190">
        <v>11905</v>
      </c>
      <c r="BW13" s="190">
        <v>1886</v>
      </c>
      <c r="BX13" s="190">
        <v>11546</v>
      </c>
      <c r="BY13" s="190">
        <v>2113</v>
      </c>
      <c r="BZ13" s="190">
        <v>8054</v>
      </c>
      <c r="CA13" s="190">
        <v>1379</v>
      </c>
      <c r="CD13" s="53"/>
    </row>
    <row r="14" spans="1:82" ht="11.25" customHeight="1" x14ac:dyDescent="0.2">
      <c r="A14" s="57" t="s">
        <v>900</v>
      </c>
      <c r="B14" s="3">
        <v>1001012</v>
      </c>
      <c r="C14" s="191">
        <v>162381</v>
      </c>
      <c r="D14" s="58">
        <v>50169</v>
      </c>
      <c r="E14" s="58">
        <v>113806</v>
      </c>
      <c r="F14" s="58">
        <v>63637</v>
      </c>
      <c r="G14" s="58">
        <v>48575</v>
      </c>
      <c r="H14" s="188">
        <v>31877</v>
      </c>
      <c r="I14" s="188">
        <v>1225</v>
      </c>
      <c r="J14" s="188">
        <v>890</v>
      </c>
      <c r="K14" s="188" t="s">
        <v>949</v>
      </c>
      <c r="L14" s="188">
        <v>54</v>
      </c>
      <c r="M14" s="188">
        <v>1962</v>
      </c>
      <c r="N14" s="188">
        <v>26287</v>
      </c>
      <c r="O14" s="188">
        <v>12949</v>
      </c>
      <c r="P14" s="188">
        <v>8612</v>
      </c>
      <c r="Q14" s="188" t="s">
        <v>957</v>
      </c>
      <c r="R14" s="188" t="s">
        <v>957</v>
      </c>
      <c r="S14" s="188" t="s">
        <v>957</v>
      </c>
      <c r="T14" s="188" t="s">
        <v>957</v>
      </c>
      <c r="U14" s="188" t="s">
        <v>957</v>
      </c>
      <c r="V14" s="188">
        <v>7835</v>
      </c>
      <c r="W14" s="188">
        <v>2704</v>
      </c>
      <c r="X14" s="188">
        <v>28633</v>
      </c>
      <c r="Y14" s="188">
        <v>1044</v>
      </c>
      <c r="Z14" s="188">
        <v>708</v>
      </c>
      <c r="AA14" s="188" t="s">
        <v>949</v>
      </c>
      <c r="AB14" s="188">
        <v>15</v>
      </c>
      <c r="AC14" s="188">
        <v>1533</v>
      </c>
      <c r="AD14" s="188">
        <v>24328</v>
      </c>
      <c r="AE14" s="188">
        <v>11324</v>
      </c>
      <c r="AF14" s="188">
        <v>20021</v>
      </c>
      <c r="AG14" s="189" t="s">
        <v>957</v>
      </c>
      <c r="AH14" s="189" t="s">
        <v>957</v>
      </c>
      <c r="AI14" s="189" t="s">
        <v>957</v>
      </c>
      <c r="AJ14" s="189" t="s">
        <v>957</v>
      </c>
      <c r="AK14" s="189" t="s">
        <v>957</v>
      </c>
      <c r="AL14" s="188">
        <v>16493</v>
      </c>
      <c r="AM14" s="188">
        <v>8620</v>
      </c>
      <c r="AN14" s="188">
        <v>3244</v>
      </c>
      <c r="AO14" s="188">
        <v>181</v>
      </c>
      <c r="AP14" s="188">
        <v>182</v>
      </c>
      <c r="AQ14" s="188">
        <v>4</v>
      </c>
      <c r="AR14" s="188">
        <v>39</v>
      </c>
      <c r="AS14" s="188">
        <v>429</v>
      </c>
      <c r="AT14" s="188">
        <v>1959</v>
      </c>
      <c r="AU14" s="188">
        <v>1625</v>
      </c>
      <c r="AV14" s="190">
        <v>31877</v>
      </c>
      <c r="AW14" s="190">
        <v>8612</v>
      </c>
      <c r="AX14" s="190">
        <v>20021</v>
      </c>
      <c r="AY14" s="190">
        <v>3244</v>
      </c>
      <c r="AZ14" s="189">
        <v>1225</v>
      </c>
      <c r="BA14" s="189" t="s">
        <v>957</v>
      </c>
      <c r="BB14" s="190">
        <v>1044</v>
      </c>
      <c r="BC14" s="189">
        <v>181</v>
      </c>
      <c r="BD14" s="190">
        <v>890</v>
      </c>
      <c r="BE14" s="189" t="s">
        <v>957</v>
      </c>
      <c r="BF14" s="190">
        <v>708</v>
      </c>
      <c r="BG14" s="190">
        <v>182</v>
      </c>
      <c r="BH14" s="190" t="s">
        <v>949</v>
      </c>
      <c r="BI14" s="189" t="s">
        <v>957</v>
      </c>
      <c r="BJ14" s="189" t="s">
        <v>949</v>
      </c>
      <c r="BK14" s="190">
        <v>4</v>
      </c>
      <c r="BL14" s="190">
        <v>54</v>
      </c>
      <c r="BM14" s="189" t="s">
        <v>957</v>
      </c>
      <c r="BN14" s="190">
        <v>15</v>
      </c>
      <c r="BO14" s="190">
        <v>39</v>
      </c>
      <c r="BP14" s="190">
        <v>1962</v>
      </c>
      <c r="BQ14" s="189" t="s">
        <v>957</v>
      </c>
      <c r="BR14" s="190">
        <v>1533</v>
      </c>
      <c r="BS14" s="190">
        <v>429</v>
      </c>
      <c r="BT14" s="190">
        <v>26287</v>
      </c>
      <c r="BU14" s="190">
        <v>7835</v>
      </c>
      <c r="BV14" s="190">
        <v>16493</v>
      </c>
      <c r="BW14" s="190">
        <v>1959</v>
      </c>
      <c r="BX14" s="190">
        <v>12949</v>
      </c>
      <c r="BY14" s="190">
        <v>2704</v>
      </c>
      <c r="BZ14" s="190">
        <v>8620</v>
      </c>
      <c r="CA14" s="190">
        <v>1625</v>
      </c>
      <c r="CD14" s="53"/>
    </row>
    <row r="15" spans="1:82" ht="11.25" customHeight="1" x14ac:dyDescent="0.2">
      <c r="A15" s="57" t="s">
        <v>902</v>
      </c>
      <c r="B15" s="3">
        <v>1001013</v>
      </c>
      <c r="C15" s="191">
        <v>34490</v>
      </c>
      <c r="D15" s="58">
        <v>9830</v>
      </c>
      <c r="E15" s="58">
        <v>22852</v>
      </c>
      <c r="F15" s="58">
        <v>13022</v>
      </c>
      <c r="G15" s="58">
        <v>11638</v>
      </c>
      <c r="H15" s="188">
        <v>3783</v>
      </c>
      <c r="I15" s="188">
        <v>9</v>
      </c>
      <c r="J15" s="188">
        <v>48</v>
      </c>
      <c r="K15" s="188">
        <v>0</v>
      </c>
      <c r="L15" s="188">
        <v>1183</v>
      </c>
      <c r="M15" s="188">
        <v>186</v>
      </c>
      <c r="N15" s="188">
        <v>2376</v>
      </c>
      <c r="O15" s="188">
        <v>482</v>
      </c>
      <c r="P15" s="188">
        <v>747</v>
      </c>
      <c r="Q15" s="188" t="s">
        <v>957</v>
      </c>
      <c r="R15" s="188" t="s">
        <v>957</v>
      </c>
      <c r="S15" s="188" t="s">
        <v>957</v>
      </c>
      <c r="T15" s="188" t="s">
        <v>957</v>
      </c>
      <c r="U15" s="188" t="s">
        <v>957</v>
      </c>
      <c r="V15" s="188">
        <v>716</v>
      </c>
      <c r="W15" s="188">
        <v>47</v>
      </c>
      <c r="X15" s="188">
        <v>3039</v>
      </c>
      <c r="Y15" s="188">
        <v>5</v>
      </c>
      <c r="Z15" s="188">
        <v>27</v>
      </c>
      <c r="AA15" s="188">
        <v>0</v>
      </c>
      <c r="AB15" s="188">
        <v>572</v>
      </c>
      <c r="AC15" s="188">
        <v>122</v>
      </c>
      <c r="AD15" s="188">
        <v>2293</v>
      </c>
      <c r="AE15" s="188">
        <v>431</v>
      </c>
      <c r="AF15" s="188">
        <v>2292</v>
      </c>
      <c r="AG15" s="189" t="s">
        <v>957</v>
      </c>
      <c r="AH15" s="189" t="s">
        <v>957</v>
      </c>
      <c r="AI15" s="189" t="s">
        <v>957</v>
      </c>
      <c r="AJ15" s="189" t="s">
        <v>957</v>
      </c>
      <c r="AK15" s="189" t="s">
        <v>957</v>
      </c>
      <c r="AL15" s="188">
        <v>1577</v>
      </c>
      <c r="AM15" s="188">
        <v>384</v>
      </c>
      <c r="AN15" s="188">
        <v>744</v>
      </c>
      <c r="AO15" s="188">
        <v>4</v>
      </c>
      <c r="AP15" s="188">
        <v>21</v>
      </c>
      <c r="AQ15" s="188">
        <v>0</v>
      </c>
      <c r="AR15" s="188">
        <v>611</v>
      </c>
      <c r="AS15" s="188">
        <v>64</v>
      </c>
      <c r="AT15" s="188">
        <v>83</v>
      </c>
      <c r="AU15" s="188">
        <v>51</v>
      </c>
      <c r="AV15" s="190">
        <v>3783</v>
      </c>
      <c r="AW15" s="190">
        <v>747</v>
      </c>
      <c r="AX15" s="190">
        <v>2292</v>
      </c>
      <c r="AY15" s="190">
        <v>744</v>
      </c>
      <c r="AZ15" s="189">
        <v>9</v>
      </c>
      <c r="BA15" s="189" t="s">
        <v>957</v>
      </c>
      <c r="BB15" s="190">
        <v>5</v>
      </c>
      <c r="BC15" s="189">
        <v>4</v>
      </c>
      <c r="BD15" s="190">
        <v>48</v>
      </c>
      <c r="BE15" s="189" t="s">
        <v>957</v>
      </c>
      <c r="BF15" s="190">
        <v>27</v>
      </c>
      <c r="BG15" s="190">
        <v>21</v>
      </c>
      <c r="BH15" s="190">
        <v>0</v>
      </c>
      <c r="BI15" s="189" t="s">
        <v>957</v>
      </c>
      <c r="BJ15" s="189">
        <v>0</v>
      </c>
      <c r="BK15" s="190">
        <v>0</v>
      </c>
      <c r="BL15" s="190">
        <v>1183</v>
      </c>
      <c r="BM15" s="189" t="s">
        <v>957</v>
      </c>
      <c r="BN15" s="190">
        <v>572</v>
      </c>
      <c r="BO15" s="190">
        <v>611</v>
      </c>
      <c r="BP15" s="190">
        <v>186</v>
      </c>
      <c r="BQ15" s="189" t="s">
        <v>957</v>
      </c>
      <c r="BR15" s="190">
        <v>122</v>
      </c>
      <c r="BS15" s="190">
        <v>64</v>
      </c>
      <c r="BT15" s="190">
        <v>2376</v>
      </c>
      <c r="BU15" s="190">
        <v>716</v>
      </c>
      <c r="BV15" s="190">
        <v>1577</v>
      </c>
      <c r="BW15" s="190">
        <v>83</v>
      </c>
      <c r="BX15" s="190">
        <v>482</v>
      </c>
      <c r="BY15" s="190">
        <v>47</v>
      </c>
      <c r="BZ15" s="190">
        <v>384</v>
      </c>
      <c r="CA15" s="190">
        <v>51</v>
      </c>
      <c r="CD15" s="53"/>
    </row>
    <row r="16" spans="1:82" ht="11.25" customHeight="1" x14ac:dyDescent="0.2">
      <c r="A16" s="57" t="s">
        <v>904</v>
      </c>
      <c r="B16" s="3">
        <v>1001014</v>
      </c>
      <c r="C16" s="191">
        <v>201770</v>
      </c>
      <c r="D16" s="58">
        <v>58293</v>
      </c>
      <c r="E16" s="58">
        <v>139126</v>
      </c>
      <c r="F16" s="58">
        <v>80833</v>
      </c>
      <c r="G16" s="58">
        <v>62644</v>
      </c>
      <c r="H16" s="188">
        <v>89998</v>
      </c>
      <c r="I16" s="188">
        <v>4827</v>
      </c>
      <c r="J16" s="188">
        <v>892</v>
      </c>
      <c r="K16" s="188">
        <v>14</v>
      </c>
      <c r="L16" s="188">
        <v>131</v>
      </c>
      <c r="M16" s="188">
        <v>68687</v>
      </c>
      <c r="N16" s="188">
        <v>49302</v>
      </c>
      <c r="O16" s="188">
        <v>10104</v>
      </c>
      <c r="P16" s="188">
        <v>13885</v>
      </c>
      <c r="Q16" s="188" t="s">
        <v>957</v>
      </c>
      <c r="R16" s="188" t="s">
        <v>957</v>
      </c>
      <c r="S16" s="188" t="s">
        <v>957</v>
      </c>
      <c r="T16" s="188" t="s">
        <v>957</v>
      </c>
      <c r="U16" s="188" t="s">
        <v>957</v>
      </c>
      <c r="V16" s="188">
        <v>12873</v>
      </c>
      <c r="W16" s="188">
        <v>1849</v>
      </c>
      <c r="X16" s="188">
        <v>70761</v>
      </c>
      <c r="Y16" s="188">
        <v>3828</v>
      </c>
      <c r="Z16" s="188">
        <v>680</v>
      </c>
      <c r="AA16" s="188">
        <v>8</v>
      </c>
      <c r="AB16" s="188">
        <v>93</v>
      </c>
      <c r="AC16" s="188">
        <v>51197</v>
      </c>
      <c r="AD16" s="188">
        <v>32700</v>
      </c>
      <c r="AE16" s="188">
        <v>8848</v>
      </c>
      <c r="AF16" s="188">
        <v>56876</v>
      </c>
      <c r="AG16" s="189" t="s">
        <v>957</v>
      </c>
      <c r="AH16" s="189" t="s">
        <v>957</v>
      </c>
      <c r="AI16" s="189" t="s">
        <v>957</v>
      </c>
      <c r="AJ16" s="189" t="s">
        <v>957</v>
      </c>
      <c r="AK16" s="189" t="s">
        <v>957</v>
      </c>
      <c r="AL16" s="188">
        <v>19827</v>
      </c>
      <c r="AM16" s="188">
        <v>6999</v>
      </c>
      <c r="AN16" s="188">
        <v>19237</v>
      </c>
      <c r="AO16" s="188">
        <v>999</v>
      </c>
      <c r="AP16" s="188">
        <v>212</v>
      </c>
      <c r="AQ16" s="188">
        <v>6</v>
      </c>
      <c r="AR16" s="188">
        <v>38</v>
      </c>
      <c r="AS16" s="188">
        <v>17490</v>
      </c>
      <c r="AT16" s="188">
        <v>16602</v>
      </c>
      <c r="AU16" s="188">
        <v>1256</v>
      </c>
      <c r="AV16" s="190">
        <v>89998</v>
      </c>
      <c r="AW16" s="190">
        <v>13885</v>
      </c>
      <c r="AX16" s="190">
        <v>56876</v>
      </c>
      <c r="AY16" s="190">
        <v>19237</v>
      </c>
      <c r="AZ16" s="189">
        <v>4827</v>
      </c>
      <c r="BA16" s="189" t="s">
        <v>957</v>
      </c>
      <c r="BB16" s="190">
        <v>3828</v>
      </c>
      <c r="BC16" s="189">
        <v>999</v>
      </c>
      <c r="BD16" s="190">
        <v>892</v>
      </c>
      <c r="BE16" s="189" t="s">
        <v>957</v>
      </c>
      <c r="BF16" s="190">
        <v>680</v>
      </c>
      <c r="BG16" s="190">
        <v>212</v>
      </c>
      <c r="BH16" s="190">
        <v>14</v>
      </c>
      <c r="BI16" s="189" t="s">
        <v>957</v>
      </c>
      <c r="BJ16" s="189">
        <v>8</v>
      </c>
      <c r="BK16" s="190">
        <v>6</v>
      </c>
      <c r="BL16" s="190">
        <v>131</v>
      </c>
      <c r="BM16" s="189" t="s">
        <v>957</v>
      </c>
      <c r="BN16" s="190">
        <v>93</v>
      </c>
      <c r="BO16" s="190">
        <v>38</v>
      </c>
      <c r="BP16" s="190">
        <v>68687</v>
      </c>
      <c r="BQ16" s="189" t="s">
        <v>957</v>
      </c>
      <c r="BR16" s="190">
        <v>51197</v>
      </c>
      <c r="BS16" s="190">
        <v>17490</v>
      </c>
      <c r="BT16" s="190">
        <v>49302</v>
      </c>
      <c r="BU16" s="190">
        <v>12873</v>
      </c>
      <c r="BV16" s="190">
        <v>19827</v>
      </c>
      <c r="BW16" s="190">
        <v>16602</v>
      </c>
      <c r="BX16" s="190">
        <v>10104</v>
      </c>
      <c r="BY16" s="190">
        <v>1849</v>
      </c>
      <c r="BZ16" s="190">
        <v>6999</v>
      </c>
      <c r="CA16" s="190">
        <v>1256</v>
      </c>
      <c r="CD16" s="53"/>
    </row>
    <row r="17" spans="1:83" ht="11.25" customHeight="1" x14ac:dyDescent="0.2">
      <c r="A17" s="57" t="s">
        <v>906</v>
      </c>
      <c r="B17" s="3">
        <v>1001015</v>
      </c>
      <c r="C17" s="191">
        <v>56098</v>
      </c>
      <c r="D17" s="58">
        <v>16525</v>
      </c>
      <c r="E17" s="58">
        <v>38453</v>
      </c>
      <c r="F17" s="58">
        <v>21928</v>
      </c>
      <c r="G17" s="58">
        <v>17645</v>
      </c>
      <c r="H17" s="188">
        <v>12259</v>
      </c>
      <c r="I17" s="188">
        <v>106</v>
      </c>
      <c r="J17" s="188">
        <v>247</v>
      </c>
      <c r="K17" s="188">
        <v>0</v>
      </c>
      <c r="L17" s="188">
        <v>454</v>
      </c>
      <c r="M17" s="188">
        <v>707</v>
      </c>
      <c r="N17" s="188">
        <v>9449</v>
      </c>
      <c r="O17" s="188">
        <v>3544</v>
      </c>
      <c r="P17" s="188">
        <v>4228</v>
      </c>
      <c r="Q17" s="188" t="s">
        <v>957</v>
      </c>
      <c r="R17" s="188" t="s">
        <v>957</v>
      </c>
      <c r="S17" s="188" t="s">
        <v>957</v>
      </c>
      <c r="T17" s="188" t="s">
        <v>957</v>
      </c>
      <c r="U17" s="188" t="s">
        <v>957</v>
      </c>
      <c r="V17" s="188">
        <v>4059</v>
      </c>
      <c r="W17" s="188">
        <v>608</v>
      </c>
      <c r="X17" s="188">
        <v>11297</v>
      </c>
      <c r="Y17" s="188">
        <v>86</v>
      </c>
      <c r="Z17" s="188">
        <v>202</v>
      </c>
      <c r="AA17" s="188">
        <v>0</v>
      </c>
      <c r="AB17" s="188">
        <v>287</v>
      </c>
      <c r="AC17" s="188">
        <v>560</v>
      </c>
      <c r="AD17" s="188">
        <v>9117</v>
      </c>
      <c r="AE17" s="188">
        <v>3110</v>
      </c>
      <c r="AF17" s="188">
        <v>7069</v>
      </c>
      <c r="AG17" s="189" t="s">
        <v>957</v>
      </c>
      <c r="AH17" s="189" t="s">
        <v>957</v>
      </c>
      <c r="AI17" s="189" t="s">
        <v>957</v>
      </c>
      <c r="AJ17" s="189" t="s">
        <v>957</v>
      </c>
      <c r="AK17" s="189" t="s">
        <v>957</v>
      </c>
      <c r="AL17" s="188">
        <v>5058</v>
      </c>
      <c r="AM17" s="188">
        <v>2502</v>
      </c>
      <c r="AN17" s="188">
        <v>962</v>
      </c>
      <c r="AO17" s="188" t="s">
        <v>949</v>
      </c>
      <c r="AP17" s="188">
        <v>45</v>
      </c>
      <c r="AQ17" s="188">
        <v>0</v>
      </c>
      <c r="AR17" s="188">
        <v>167</v>
      </c>
      <c r="AS17" s="188">
        <v>147</v>
      </c>
      <c r="AT17" s="188">
        <v>332</v>
      </c>
      <c r="AU17" s="188">
        <v>434</v>
      </c>
      <c r="AV17" s="190">
        <v>12259</v>
      </c>
      <c r="AW17" s="190">
        <v>4228</v>
      </c>
      <c r="AX17" s="190">
        <v>7069</v>
      </c>
      <c r="AY17" s="190">
        <v>962</v>
      </c>
      <c r="AZ17" s="189">
        <v>106</v>
      </c>
      <c r="BA17" s="189" t="s">
        <v>957</v>
      </c>
      <c r="BB17" s="190">
        <v>86</v>
      </c>
      <c r="BC17" s="189" t="s">
        <v>949</v>
      </c>
      <c r="BD17" s="190">
        <v>247</v>
      </c>
      <c r="BE17" s="189" t="s">
        <v>957</v>
      </c>
      <c r="BF17" s="190">
        <v>202</v>
      </c>
      <c r="BG17" s="190">
        <v>45</v>
      </c>
      <c r="BH17" s="190">
        <v>0</v>
      </c>
      <c r="BI17" s="189" t="s">
        <v>957</v>
      </c>
      <c r="BJ17" s="189">
        <v>0</v>
      </c>
      <c r="BK17" s="190">
        <v>0</v>
      </c>
      <c r="BL17" s="190">
        <v>454</v>
      </c>
      <c r="BM17" s="189" t="s">
        <v>957</v>
      </c>
      <c r="BN17" s="190">
        <v>287</v>
      </c>
      <c r="BO17" s="190">
        <v>167</v>
      </c>
      <c r="BP17" s="190">
        <v>707</v>
      </c>
      <c r="BQ17" s="189" t="s">
        <v>957</v>
      </c>
      <c r="BR17" s="190">
        <v>560</v>
      </c>
      <c r="BS17" s="190">
        <v>147</v>
      </c>
      <c r="BT17" s="190">
        <v>9449</v>
      </c>
      <c r="BU17" s="190">
        <v>4059</v>
      </c>
      <c r="BV17" s="190">
        <v>5058</v>
      </c>
      <c r="BW17" s="190">
        <v>332</v>
      </c>
      <c r="BX17" s="190">
        <v>3544</v>
      </c>
      <c r="BY17" s="190">
        <v>608</v>
      </c>
      <c r="BZ17" s="190">
        <v>2502</v>
      </c>
      <c r="CA17" s="190">
        <v>434</v>
      </c>
      <c r="CD17" s="53"/>
    </row>
    <row r="18" spans="1:83" ht="11.25" customHeight="1" x14ac:dyDescent="0.2">
      <c r="A18" s="57" t="s">
        <v>908</v>
      </c>
      <c r="B18" s="3">
        <v>1001016</v>
      </c>
      <c r="C18" s="191">
        <v>42370</v>
      </c>
      <c r="D18" s="58">
        <v>12088</v>
      </c>
      <c r="E18" s="58">
        <v>28663</v>
      </c>
      <c r="F18" s="58">
        <v>16575</v>
      </c>
      <c r="G18" s="58">
        <v>13707</v>
      </c>
      <c r="H18" s="188">
        <v>13267</v>
      </c>
      <c r="I18" s="188">
        <v>2211</v>
      </c>
      <c r="J18" s="188">
        <v>67</v>
      </c>
      <c r="K18" s="188">
        <v>0</v>
      </c>
      <c r="L18" s="188">
        <v>34</v>
      </c>
      <c r="M18" s="188">
        <v>562</v>
      </c>
      <c r="N18" s="188">
        <v>11953</v>
      </c>
      <c r="O18" s="188">
        <v>8090</v>
      </c>
      <c r="P18" s="188">
        <v>4569</v>
      </c>
      <c r="Q18" s="188" t="s">
        <v>957</v>
      </c>
      <c r="R18" s="188" t="s">
        <v>957</v>
      </c>
      <c r="S18" s="188" t="s">
        <v>957</v>
      </c>
      <c r="T18" s="188" t="s">
        <v>957</v>
      </c>
      <c r="U18" s="188" t="s">
        <v>957</v>
      </c>
      <c r="V18" s="188">
        <v>4413</v>
      </c>
      <c r="W18" s="188">
        <v>2253</v>
      </c>
      <c r="X18" s="188">
        <v>12012</v>
      </c>
      <c r="Y18" s="188">
        <v>1911</v>
      </c>
      <c r="Z18" s="188">
        <v>46</v>
      </c>
      <c r="AA18" s="188">
        <v>0</v>
      </c>
      <c r="AB18" s="188" t="s">
        <v>949</v>
      </c>
      <c r="AC18" s="188">
        <v>389</v>
      </c>
      <c r="AD18" s="188">
        <v>11037</v>
      </c>
      <c r="AE18" s="188">
        <v>7252</v>
      </c>
      <c r="AF18" s="188">
        <v>7443</v>
      </c>
      <c r="AG18" s="189" t="s">
        <v>957</v>
      </c>
      <c r="AH18" s="189" t="s">
        <v>957</v>
      </c>
      <c r="AI18" s="189" t="s">
        <v>957</v>
      </c>
      <c r="AJ18" s="189" t="s">
        <v>957</v>
      </c>
      <c r="AK18" s="189" t="s">
        <v>957</v>
      </c>
      <c r="AL18" s="188">
        <v>6624</v>
      </c>
      <c r="AM18" s="188">
        <v>4999</v>
      </c>
      <c r="AN18" s="188">
        <v>1255</v>
      </c>
      <c r="AO18" s="188">
        <v>300</v>
      </c>
      <c r="AP18" s="188">
        <v>21</v>
      </c>
      <c r="AQ18" s="188">
        <v>0</v>
      </c>
      <c r="AR18" s="188" t="s">
        <v>949</v>
      </c>
      <c r="AS18" s="188">
        <v>173</v>
      </c>
      <c r="AT18" s="188">
        <v>916</v>
      </c>
      <c r="AU18" s="188">
        <v>838</v>
      </c>
      <c r="AV18" s="190">
        <v>13267</v>
      </c>
      <c r="AW18" s="190">
        <v>4569</v>
      </c>
      <c r="AX18" s="190">
        <v>7443</v>
      </c>
      <c r="AY18" s="190">
        <v>1255</v>
      </c>
      <c r="AZ18" s="189">
        <v>2211</v>
      </c>
      <c r="BA18" s="189" t="s">
        <v>957</v>
      </c>
      <c r="BB18" s="190">
        <v>1911</v>
      </c>
      <c r="BC18" s="189">
        <v>300</v>
      </c>
      <c r="BD18" s="190">
        <v>67</v>
      </c>
      <c r="BE18" s="189" t="s">
        <v>957</v>
      </c>
      <c r="BF18" s="190">
        <v>46</v>
      </c>
      <c r="BG18" s="190">
        <v>21</v>
      </c>
      <c r="BH18" s="190">
        <v>0</v>
      </c>
      <c r="BI18" s="189" t="s">
        <v>957</v>
      </c>
      <c r="BJ18" s="189">
        <v>0</v>
      </c>
      <c r="BK18" s="190">
        <v>0</v>
      </c>
      <c r="BL18" s="190">
        <v>34</v>
      </c>
      <c r="BM18" s="189" t="s">
        <v>957</v>
      </c>
      <c r="BN18" s="190" t="s">
        <v>949</v>
      </c>
      <c r="BO18" s="190" t="s">
        <v>949</v>
      </c>
      <c r="BP18" s="190">
        <v>562</v>
      </c>
      <c r="BQ18" s="189" t="s">
        <v>957</v>
      </c>
      <c r="BR18" s="190">
        <v>389</v>
      </c>
      <c r="BS18" s="190">
        <v>173</v>
      </c>
      <c r="BT18" s="190">
        <v>11953</v>
      </c>
      <c r="BU18" s="190">
        <v>4413</v>
      </c>
      <c r="BV18" s="190">
        <v>6624</v>
      </c>
      <c r="BW18" s="190">
        <v>916</v>
      </c>
      <c r="BX18" s="190">
        <v>8090</v>
      </c>
      <c r="BY18" s="190">
        <v>2253</v>
      </c>
      <c r="BZ18" s="190">
        <v>4999</v>
      </c>
      <c r="CA18" s="190">
        <v>838</v>
      </c>
      <c r="CD18" s="53"/>
    </row>
    <row r="19" spans="1:83" ht="11.25" customHeight="1" x14ac:dyDescent="0.2">
      <c r="A19" s="57" t="s">
        <v>910</v>
      </c>
      <c r="B19" s="3">
        <v>1001017</v>
      </c>
      <c r="C19" s="191">
        <v>89563</v>
      </c>
      <c r="D19" s="58">
        <v>27254</v>
      </c>
      <c r="E19" s="58">
        <v>61851</v>
      </c>
      <c r="F19" s="58">
        <v>34597</v>
      </c>
      <c r="G19" s="58">
        <v>27712</v>
      </c>
      <c r="H19" s="188">
        <v>27321</v>
      </c>
      <c r="I19" s="188">
        <v>716</v>
      </c>
      <c r="J19" s="188">
        <v>453</v>
      </c>
      <c r="K19" s="188" t="s">
        <v>949</v>
      </c>
      <c r="L19" s="188">
        <v>3761</v>
      </c>
      <c r="M19" s="188">
        <v>1201</v>
      </c>
      <c r="N19" s="188">
        <v>23847</v>
      </c>
      <c r="O19" s="188">
        <v>6549</v>
      </c>
      <c r="P19" s="188">
        <v>9642</v>
      </c>
      <c r="Q19" s="188" t="s">
        <v>957</v>
      </c>
      <c r="R19" s="188" t="s">
        <v>957</v>
      </c>
      <c r="S19" s="188" t="s">
        <v>957</v>
      </c>
      <c r="T19" s="188" t="s">
        <v>957</v>
      </c>
      <c r="U19" s="188" t="s">
        <v>957</v>
      </c>
      <c r="V19" s="188">
        <v>9397</v>
      </c>
      <c r="W19" s="188">
        <v>1631</v>
      </c>
      <c r="X19" s="188">
        <v>25035</v>
      </c>
      <c r="Y19" s="188">
        <v>632</v>
      </c>
      <c r="Z19" s="188">
        <v>366</v>
      </c>
      <c r="AA19" s="188" t="s">
        <v>949</v>
      </c>
      <c r="AB19" s="188">
        <v>2721</v>
      </c>
      <c r="AC19" s="188">
        <v>880</v>
      </c>
      <c r="AD19" s="188">
        <v>22725</v>
      </c>
      <c r="AE19" s="188">
        <v>5765</v>
      </c>
      <c r="AF19" s="188">
        <v>15393</v>
      </c>
      <c r="AG19" s="189" t="s">
        <v>957</v>
      </c>
      <c r="AH19" s="189" t="s">
        <v>957</v>
      </c>
      <c r="AI19" s="189" t="s">
        <v>957</v>
      </c>
      <c r="AJ19" s="189" t="s">
        <v>957</v>
      </c>
      <c r="AK19" s="189" t="s">
        <v>957</v>
      </c>
      <c r="AL19" s="188">
        <v>13328</v>
      </c>
      <c r="AM19" s="188">
        <v>4134</v>
      </c>
      <c r="AN19" s="188">
        <v>2286</v>
      </c>
      <c r="AO19" s="188">
        <v>84</v>
      </c>
      <c r="AP19" s="188">
        <v>87</v>
      </c>
      <c r="AQ19" s="188">
        <v>0</v>
      </c>
      <c r="AR19" s="188">
        <v>1040</v>
      </c>
      <c r="AS19" s="188">
        <v>321</v>
      </c>
      <c r="AT19" s="188">
        <v>1122</v>
      </c>
      <c r="AU19" s="188">
        <v>784</v>
      </c>
      <c r="AV19" s="190">
        <v>27321</v>
      </c>
      <c r="AW19" s="190">
        <v>9642</v>
      </c>
      <c r="AX19" s="190">
        <v>15393</v>
      </c>
      <c r="AY19" s="190">
        <v>2286</v>
      </c>
      <c r="AZ19" s="189">
        <v>716</v>
      </c>
      <c r="BA19" s="189" t="s">
        <v>957</v>
      </c>
      <c r="BB19" s="190">
        <v>632</v>
      </c>
      <c r="BC19" s="189">
        <v>84</v>
      </c>
      <c r="BD19" s="190">
        <v>453</v>
      </c>
      <c r="BE19" s="189" t="s">
        <v>957</v>
      </c>
      <c r="BF19" s="190">
        <v>366</v>
      </c>
      <c r="BG19" s="190">
        <v>87</v>
      </c>
      <c r="BH19" s="190" t="s">
        <v>949</v>
      </c>
      <c r="BI19" s="189" t="s">
        <v>957</v>
      </c>
      <c r="BJ19" s="189" t="s">
        <v>949</v>
      </c>
      <c r="BK19" s="190">
        <v>0</v>
      </c>
      <c r="BL19" s="190">
        <v>3761</v>
      </c>
      <c r="BM19" s="189" t="s">
        <v>957</v>
      </c>
      <c r="BN19" s="190">
        <v>2721</v>
      </c>
      <c r="BO19" s="190">
        <v>1040</v>
      </c>
      <c r="BP19" s="190">
        <v>1201</v>
      </c>
      <c r="BQ19" s="189" t="s">
        <v>957</v>
      </c>
      <c r="BR19" s="190">
        <v>880</v>
      </c>
      <c r="BS19" s="190">
        <v>321</v>
      </c>
      <c r="BT19" s="190">
        <v>23847</v>
      </c>
      <c r="BU19" s="190">
        <v>9397</v>
      </c>
      <c r="BV19" s="190">
        <v>13328</v>
      </c>
      <c r="BW19" s="190">
        <v>1122</v>
      </c>
      <c r="BX19" s="190">
        <v>6549</v>
      </c>
      <c r="BY19" s="190">
        <v>1631</v>
      </c>
      <c r="BZ19" s="190">
        <v>4134</v>
      </c>
      <c r="CA19" s="190">
        <v>784</v>
      </c>
      <c r="CD19" s="53"/>
    </row>
    <row r="20" spans="1:83" ht="11.25" customHeight="1" x14ac:dyDescent="0.2">
      <c r="A20" s="57" t="s">
        <v>912</v>
      </c>
      <c r="B20" s="3">
        <v>1001018</v>
      </c>
      <c r="C20" s="191">
        <v>66599</v>
      </c>
      <c r="D20" s="58">
        <v>20012</v>
      </c>
      <c r="E20" s="58">
        <v>45645</v>
      </c>
      <c r="F20" s="58">
        <v>25633</v>
      </c>
      <c r="G20" s="58">
        <v>20954</v>
      </c>
      <c r="H20" s="188">
        <v>16437</v>
      </c>
      <c r="I20" s="188">
        <v>21</v>
      </c>
      <c r="J20" s="188">
        <v>89</v>
      </c>
      <c r="K20" s="188" t="s">
        <v>949</v>
      </c>
      <c r="L20" s="188">
        <v>17</v>
      </c>
      <c r="M20" s="188">
        <v>1368</v>
      </c>
      <c r="N20" s="188">
        <v>13617</v>
      </c>
      <c r="O20" s="188">
        <v>3435</v>
      </c>
      <c r="P20" s="188">
        <v>6225</v>
      </c>
      <c r="Q20" s="188" t="s">
        <v>957</v>
      </c>
      <c r="R20" s="188" t="s">
        <v>957</v>
      </c>
      <c r="S20" s="188" t="s">
        <v>957</v>
      </c>
      <c r="T20" s="188" t="s">
        <v>957</v>
      </c>
      <c r="U20" s="188" t="s">
        <v>957</v>
      </c>
      <c r="V20" s="188">
        <v>6081</v>
      </c>
      <c r="W20" s="188">
        <v>480</v>
      </c>
      <c r="X20" s="188">
        <v>15395</v>
      </c>
      <c r="Y20" s="188" t="s">
        <v>949</v>
      </c>
      <c r="Z20" s="188">
        <v>71</v>
      </c>
      <c r="AA20" s="188" t="s">
        <v>949</v>
      </c>
      <c r="AB20" s="188" t="s">
        <v>949</v>
      </c>
      <c r="AC20" s="188">
        <v>1065</v>
      </c>
      <c r="AD20" s="188">
        <v>13187</v>
      </c>
      <c r="AE20" s="188">
        <v>3062</v>
      </c>
      <c r="AF20" s="188">
        <v>9170</v>
      </c>
      <c r="AG20" s="189" t="s">
        <v>957</v>
      </c>
      <c r="AH20" s="189" t="s">
        <v>957</v>
      </c>
      <c r="AI20" s="189" t="s">
        <v>957</v>
      </c>
      <c r="AJ20" s="189" t="s">
        <v>957</v>
      </c>
      <c r="AK20" s="189" t="s">
        <v>957</v>
      </c>
      <c r="AL20" s="188">
        <v>7106</v>
      </c>
      <c r="AM20" s="188">
        <v>2582</v>
      </c>
      <c r="AN20" s="188">
        <v>1042</v>
      </c>
      <c r="AO20" s="188" t="s">
        <v>949</v>
      </c>
      <c r="AP20" s="188">
        <v>18</v>
      </c>
      <c r="AQ20" s="188" t="s">
        <v>949</v>
      </c>
      <c r="AR20" s="188" t="s">
        <v>949</v>
      </c>
      <c r="AS20" s="188">
        <v>303</v>
      </c>
      <c r="AT20" s="188">
        <v>430</v>
      </c>
      <c r="AU20" s="188">
        <v>373</v>
      </c>
      <c r="AV20" s="190">
        <v>16437</v>
      </c>
      <c r="AW20" s="190">
        <v>6225</v>
      </c>
      <c r="AX20" s="190">
        <v>9170</v>
      </c>
      <c r="AY20" s="190">
        <v>1042</v>
      </c>
      <c r="AZ20" s="189">
        <v>21</v>
      </c>
      <c r="BA20" s="189" t="s">
        <v>957</v>
      </c>
      <c r="BB20" s="190" t="s">
        <v>949</v>
      </c>
      <c r="BC20" s="189" t="s">
        <v>949</v>
      </c>
      <c r="BD20" s="190">
        <v>89</v>
      </c>
      <c r="BE20" s="189" t="s">
        <v>957</v>
      </c>
      <c r="BF20" s="190">
        <v>71</v>
      </c>
      <c r="BG20" s="190">
        <v>18</v>
      </c>
      <c r="BH20" s="190" t="s">
        <v>949</v>
      </c>
      <c r="BI20" s="189" t="s">
        <v>957</v>
      </c>
      <c r="BJ20" s="189" t="s">
        <v>949</v>
      </c>
      <c r="BK20" s="190" t="s">
        <v>949</v>
      </c>
      <c r="BL20" s="190">
        <v>17</v>
      </c>
      <c r="BM20" s="189" t="s">
        <v>957</v>
      </c>
      <c r="BN20" s="190" t="s">
        <v>949</v>
      </c>
      <c r="BO20" s="190" t="s">
        <v>949</v>
      </c>
      <c r="BP20" s="190">
        <v>1368</v>
      </c>
      <c r="BQ20" s="189" t="s">
        <v>957</v>
      </c>
      <c r="BR20" s="190">
        <v>1065</v>
      </c>
      <c r="BS20" s="190">
        <v>303</v>
      </c>
      <c r="BT20" s="190">
        <v>13617</v>
      </c>
      <c r="BU20" s="190">
        <v>6081</v>
      </c>
      <c r="BV20" s="190">
        <v>7106</v>
      </c>
      <c r="BW20" s="190">
        <v>430</v>
      </c>
      <c r="BX20" s="190">
        <v>3435</v>
      </c>
      <c r="BY20" s="190">
        <v>480</v>
      </c>
      <c r="BZ20" s="190">
        <v>2582</v>
      </c>
      <c r="CA20" s="190">
        <v>373</v>
      </c>
      <c r="CD20" s="53"/>
    </row>
    <row r="21" spans="1:83" ht="11.25" customHeight="1" x14ac:dyDescent="0.2">
      <c r="A21" s="57" t="s">
        <v>914</v>
      </c>
      <c r="B21" s="3">
        <v>1001019</v>
      </c>
      <c r="C21" s="191">
        <v>46022</v>
      </c>
      <c r="D21" s="58">
        <v>13959</v>
      </c>
      <c r="E21" s="58">
        <v>31705</v>
      </c>
      <c r="F21" s="58">
        <v>17746</v>
      </c>
      <c r="G21" s="58">
        <v>14317</v>
      </c>
      <c r="H21" s="188">
        <v>8072</v>
      </c>
      <c r="I21" s="188">
        <v>19</v>
      </c>
      <c r="J21" s="188">
        <v>50</v>
      </c>
      <c r="K21" s="188">
        <v>8</v>
      </c>
      <c r="L21" s="188">
        <v>35</v>
      </c>
      <c r="M21" s="188">
        <v>188</v>
      </c>
      <c r="N21" s="188">
        <v>6409</v>
      </c>
      <c r="O21" s="188">
        <v>2075</v>
      </c>
      <c r="P21" s="188">
        <v>2228</v>
      </c>
      <c r="Q21" s="188" t="s">
        <v>957</v>
      </c>
      <c r="R21" s="188" t="s">
        <v>957</v>
      </c>
      <c r="S21" s="188" t="s">
        <v>957</v>
      </c>
      <c r="T21" s="188" t="s">
        <v>957</v>
      </c>
      <c r="U21" s="188" t="s">
        <v>957</v>
      </c>
      <c r="V21" s="188">
        <v>1917</v>
      </c>
      <c r="W21" s="188">
        <v>433</v>
      </c>
      <c r="X21" s="188">
        <v>7374</v>
      </c>
      <c r="Y21" s="188" t="s">
        <v>949</v>
      </c>
      <c r="Z21" s="188">
        <v>37</v>
      </c>
      <c r="AA21" s="188" t="s">
        <v>949</v>
      </c>
      <c r="AB21" s="188">
        <v>15</v>
      </c>
      <c r="AC21" s="188">
        <v>113</v>
      </c>
      <c r="AD21" s="188">
        <v>5967</v>
      </c>
      <c r="AE21" s="188">
        <v>1849</v>
      </c>
      <c r="AF21" s="188">
        <v>5146</v>
      </c>
      <c r="AG21" s="189" t="s">
        <v>957</v>
      </c>
      <c r="AH21" s="189" t="s">
        <v>957</v>
      </c>
      <c r="AI21" s="189" t="s">
        <v>957</v>
      </c>
      <c r="AJ21" s="189" t="s">
        <v>957</v>
      </c>
      <c r="AK21" s="189" t="s">
        <v>957</v>
      </c>
      <c r="AL21" s="188">
        <v>4050</v>
      </c>
      <c r="AM21" s="188">
        <v>1416</v>
      </c>
      <c r="AN21" s="188">
        <v>698</v>
      </c>
      <c r="AO21" s="188">
        <v>0</v>
      </c>
      <c r="AP21" s="188">
        <v>13</v>
      </c>
      <c r="AQ21" s="188" t="s">
        <v>949</v>
      </c>
      <c r="AR21" s="188">
        <v>20</v>
      </c>
      <c r="AS21" s="188">
        <v>75</v>
      </c>
      <c r="AT21" s="188">
        <v>442</v>
      </c>
      <c r="AU21" s="188">
        <v>226</v>
      </c>
      <c r="AV21" s="190">
        <v>8072</v>
      </c>
      <c r="AW21" s="190">
        <v>2228</v>
      </c>
      <c r="AX21" s="190">
        <v>5146</v>
      </c>
      <c r="AY21" s="190">
        <v>698</v>
      </c>
      <c r="AZ21" s="189">
        <v>19</v>
      </c>
      <c r="BA21" s="189" t="s">
        <v>957</v>
      </c>
      <c r="BB21" s="190" t="s">
        <v>949</v>
      </c>
      <c r="BC21" s="189">
        <v>0</v>
      </c>
      <c r="BD21" s="190">
        <v>50</v>
      </c>
      <c r="BE21" s="189" t="s">
        <v>957</v>
      </c>
      <c r="BF21" s="190">
        <v>37</v>
      </c>
      <c r="BG21" s="190">
        <v>13</v>
      </c>
      <c r="BH21" s="190">
        <v>8</v>
      </c>
      <c r="BI21" s="189" t="s">
        <v>957</v>
      </c>
      <c r="BJ21" s="189" t="s">
        <v>949</v>
      </c>
      <c r="BK21" s="190" t="s">
        <v>949</v>
      </c>
      <c r="BL21" s="190">
        <v>35</v>
      </c>
      <c r="BM21" s="189" t="s">
        <v>957</v>
      </c>
      <c r="BN21" s="190">
        <v>15</v>
      </c>
      <c r="BO21" s="190">
        <v>20</v>
      </c>
      <c r="BP21" s="190">
        <v>188</v>
      </c>
      <c r="BQ21" s="189" t="s">
        <v>957</v>
      </c>
      <c r="BR21" s="190">
        <v>113</v>
      </c>
      <c r="BS21" s="190">
        <v>75</v>
      </c>
      <c r="BT21" s="190">
        <v>6409</v>
      </c>
      <c r="BU21" s="190">
        <v>1917</v>
      </c>
      <c r="BV21" s="190">
        <v>4050</v>
      </c>
      <c r="BW21" s="190">
        <v>442</v>
      </c>
      <c r="BX21" s="190">
        <v>2075</v>
      </c>
      <c r="BY21" s="190">
        <v>433</v>
      </c>
      <c r="BZ21" s="190">
        <v>1416</v>
      </c>
      <c r="CA21" s="190">
        <v>226</v>
      </c>
      <c r="CD21" s="53"/>
    </row>
    <row r="22" spans="1:83" x14ac:dyDescent="0.2">
      <c r="A22" s="2" t="s">
        <v>435</v>
      </c>
      <c r="B22" s="3" t="s">
        <v>436</v>
      </c>
      <c r="C22" s="192">
        <v>4938</v>
      </c>
      <c r="D22" s="192">
        <v>1477</v>
      </c>
      <c r="E22" s="192">
        <v>3153</v>
      </c>
      <c r="F22" s="192">
        <v>1676</v>
      </c>
      <c r="G22" s="192">
        <v>1785</v>
      </c>
      <c r="H22" s="188">
        <v>1738</v>
      </c>
      <c r="I22" s="188">
        <v>0</v>
      </c>
      <c r="J22" s="188">
        <v>0</v>
      </c>
      <c r="K22" s="188">
        <v>0</v>
      </c>
      <c r="L22" s="188">
        <v>271</v>
      </c>
      <c r="M22" s="188">
        <v>151</v>
      </c>
      <c r="N22" s="188">
        <v>1180</v>
      </c>
      <c r="O22" s="188">
        <v>1367</v>
      </c>
      <c r="P22" s="188">
        <v>560</v>
      </c>
      <c r="Q22" s="188" t="s">
        <v>957</v>
      </c>
      <c r="R22" s="188" t="s">
        <v>957</v>
      </c>
      <c r="S22" s="188" t="s">
        <v>957</v>
      </c>
      <c r="T22" s="188" t="s">
        <v>957</v>
      </c>
      <c r="U22" s="188" t="s">
        <v>957</v>
      </c>
      <c r="V22" s="188">
        <v>468</v>
      </c>
      <c r="W22" s="188">
        <v>412</v>
      </c>
      <c r="X22" s="188">
        <v>1503</v>
      </c>
      <c r="Y22" s="188">
        <v>0</v>
      </c>
      <c r="Z22" s="188">
        <v>0</v>
      </c>
      <c r="AA22" s="188">
        <v>0</v>
      </c>
      <c r="AB22" s="188">
        <v>162</v>
      </c>
      <c r="AC22" s="188">
        <v>104</v>
      </c>
      <c r="AD22" s="188">
        <v>1112</v>
      </c>
      <c r="AE22" s="188">
        <v>1235</v>
      </c>
      <c r="AF22" s="188">
        <v>943</v>
      </c>
      <c r="AG22" s="189" t="s">
        <v>957</v>
      </c>
      <c r="AH22" s="189" t="s">
        <v>957</v>
      </c>
      <c r="AI22" s="189" t="s">
        <v>957</v>
      </c>
      <c r="AJ22" s="189" t="s">
        <v>957</v>
      </c>
      <c r="AK22" s="189" t="s">
        <v>957</v>
      </c>
      <c r="AL22" s="188">
        <v>644</v>
      </c>
      <c r="AM22" s="188">
        <v>823</v>
      </c>
      <c r="AN22" s="188">
        <v>235</v>
      </c>
      <c r="AO22" s="188">
        <v>0</v>
      </c>
      <c r="AP22" s="188">
        <v>0</v>
      </c>
      <c r="AQ22" s="188">
        <v>0</v>
      </c>
      <c r="AR22" s="188">
        <v>109</v>
      </c>
      <c r="AS22" s="188">
        <v>47</v>
      </c>
      <c r="AT22" s="188">
        <v>68</v>
      </c>
      <c r="AU22" s="188">
        <v>132</v>
      </c>
      <c r="AV22" s="190">
        <v>1738</v>
      </c>
      <c r="AW22" s="190">
        <v>560</v>
      </c>
      <c r="AX22" s="190">
        <v>943</v>
      </c>
      <c r="AY22" s="190">
        <v>235</v>
      </c>
      <c r="AZ22" s="189">
        <v>0</v>
      </c>
      <c r="BA22" s="189" t="s">
        <v>957</v>
      </c>
      <c r="BB22" s="190">
        <v>0</v>
      </c>
      <c r="BC22" s="189">
        <v>0</v>
      </c>
      <c r="BD22" s="190">
        <v>0</v>
      </c>
      <c r="BE22" s="189" t="s">
        <v>957</v>
      </c>
      <c r="BF22" s="190">
        <v>0</v>
      </c>
      <c r="BG22" s="190">
        <v>0</v>
      </c>
      <c r="BH22" s="190">
        <v>0</v>
      </c>
      <c r="BI22" s="189" t="s">
        <v>957</v>
      </c>
      <c r="BJ22" s="189">
        <v>0</v>
      </c>
      <c r="BK22" s="190">
        <v>0</v>
      </c>
      <c r="BL22" s="190">
        <v>271</v>
      </c>
      <c r="BM22" s="189" t="s">
        <v>957</v>
      </c>
      <c r="BN22" s="190">
        <v>162</v>
      </c>
      <c r="BO22" s="190">
        <v>109</v>
      </c>
      <c r="BP22" s="190">
        <v>151</v>
      </c>
      <c r="BQ22" s="189" t="s">
        <v>957</v>
      </c>
      <c r="BR22" s="190">
        <v>104</v>
      </c>
      <c r="BS22" s="190">
        <v>47</v>
      </c>
      <c r="BT22" s="190">
        <v>1180</v>
      </c>
      <c r="BU22" s="190">
        <v>468</v>
      </c>
      <c r="BV22" s="190">
        <v>644</v>
      </c>
      <c r="BW22" s="190">
        <v>68</v>
      </c>
      <c r="BX22" s="190">
        <v>1367</v>
      </c>
      <c r="BY22" s="190">
        <v>412</v>
      </c>
      <c r="BZ22" s="190">
        <v>823</v>
      </c>
      <c r="CA22" s="190">
        <v>132</v>
      </c>
      <c r="CC22" s="1" t="s">
        <v>862</v>
      </c>
      <c r="CD22" s="53">
        <f>AZ3</f>
        <v>34825</v>
      </c>
      <c r="CE22" s="54">
        <f t="shared" ref="CE22:CE28" si="0">CD22/$CD$2*100</f>
        <v>6.5585780362496795</v>
      </c>
    </row>
    <row r="23" spans="1:83" x14ac:dyDescent="0.2">
      <c r="A23" s="2" t="s">
        <v>437</v>
      </c>
      <c r="B23" s="3" t="s">
        <v>438</v>
      </c>
      <c r="C23" s="192">
        <v>13323</v>
      </c>
      <c r="D23" s="192">
        <v>3783</v>
      </c>
      <c r="E23" s="192">
        <v>8844</v>
      </c>
      <c r="F23" s="192">
        <v>5061</v>
      </c>
      <c r="G23" s="192">
        <v>4479</v>
      </c>
      <c r="H23" s="188">
        <v>6977</v>
      </c>
      <c r="I23" s="188">
        <v>155</v>
      </c>
      <c r="J23" s="188">
        <v>46</v>
      </c>
      <c r="K23" s="188">
        <v>0</v>
      </c>
      <c r="L23" s="188">
        <v>710</v>
      </c>
      <c r="M23" s="188">
        <v>238</v>
      </c>
      <c r="N23" s="188">
        <v>6207</v>
      </c>
      <c r="O23" s="188">
        <v>6265</v>
      </c>
      <c r="P23" s="188">
        <v>1555</v>
      </c>
      <c r="Q23" s="188" t="s">
        <v>957</v>
      </c>
      <c r="R23" s="188" t="s">
        <v>957</v>
      </c>
      <c r="S23" s="188" t="s">
        <v>957</v>
      </c>
      <c r="T23" s="188" t="s">
        <v>957</v>
      </c>
      <c r="U23" s="188" t="s">
        <v>957</v>
      </c>
      <c r="V23" s="188">
        <v>1319</v>
      </c>
      <c r="W23" s="188">
        <v>1516</v>
      </c>
      <c r="X23" s="188">
        <v>5558</v>
      </c>
      <c r="Y23" s="188">
        <v>125</v>
      </c>
      <c r="Z23" s="188">
        <v>32</v>
      </c>
      <c r="AA23" s="188">
        <v>0</v>
      </c>
      <c r="AB23" s="188">
        <v>303</v>
      </c>
      <c r="AC23" s="188">
        <v>175</v>
      </c>
      <c r="AD23" s="188">
        <v>5071</v>
      </c>
      <c r="AE23" s="188">
        <v>5361</v>
      </c>
      <c r="AF23" s="188">
        <v>4003</v>
      </c>
      <c r="AG23" s="189" t="s">
        <v>957</v>
      </c>
      <c r="AH23" s="189" t="s">
        <v>957</v>
      </c>
      <c r="AI23" s="189" t="s">
        <v>957</v>
      </c>
      <c r="AJ23" s="189" t="s">
        <v>957</v>
      </c>
      <c r="AK23" s="189" t="s">
        <v>957</v>
      </c>
      <c r="AL23" s="188">
        <v>3752</v>
      </c>
      <c r="AM23" s="188">
        <v>3845</v>
      </c>
      <c r="AN23" s="188">
        <v>1419</v>
      </c>
      <c r="AO23" s="188">
        <v>30</v>
      </c>
      <c r="AP23" s="188">
        <v>14</v>
      </c>
      <c r="AQ23" s="188">
        <v>0</v>
      </c>
      <c r="AR23" s="188">
        <v>407</v>
      </c>
      <c r="AS23" s="188">
        <v>63</v>
      </c>
      <c r="AT23" s="188">
        <v>1136</v>
      </c>
      <c r="AU23" s="188">
        <v>904</v>
      </c>
      <c r="AV23" s="190">
        <v>6977</v>
      </c>
      <c r="AW23" s="190">
        <v>1555</v>
      </c>
      <c r="AX23" s="190">
        <v>4003</v>
      </c>
      <c r="AY23" s="190">
        <v>1419</v>
      </c>
      <c r="AZ23" s="189">
        <v>155</v>
      </c>
      <c r="BA23" s="189" t="s">
        <v>957</v>
      </c>
      <c r="BB23" s="190">
        <v>125</v>
      </c>
      <c r="BC23" s="189">
        <v>30</v>
      </c>
      <c r="BD23" s="190">
        <v>46</v>
      </c>
      <c r="BE23" s="189" t="s">
        <v>957</v>
      </c>
      <c r="BF23" s="190">
        <v>32</v>
      </c>
      <c r="BG23" s="190">
        <v>14</v>
      </c>
      <c r="BH23" s="190">
        <v>0</v>
      </c>
      <c r="BI23" s="189" t="s">
        <v>957</v>
      </c>
      <c r="BJ23" s="189">
        <v>0</v>
      </c>
      <c r="BK23" s="190">
        <v>0</v>
      </c>
      <c r="BL23" s="190">
        <v>710</v>
      </c>
      <c r="BM23" s="189" t="s">
        <v>957</v>
      </c>
      <c r="BN23" s="190">
        <v>303</v>
      </c>
      <c r="BO23" s="190">
        <v>407</v>
      </c>
      <c r="BP23" s="190">
        <v>238</v>
      </c>
      <c r="BQ23" s="189" t="s">
        <v>957</v>
      </c>
      <c r="BR23" s="190">
        <v>175</v>
      </c>
      <c r="BS23" s="190">
        <v>63</v>
      </c>
      <c r="BT23" s="190">
        <v>6207</v>
      </c>
      <c r="BU23" s="190">
        <v>1319</v>
      </c>
      <c r="BV23" s="190">
        <v>3752</v>
      </c>
      <c r="BW23" s="190">
        <v>1136</v>
      </c>
      <c r="BX23" s="190">
        <v>6265</v>
      </c>
      <c r="BY23" s="190">
        <v>1516</v>
      </c>
      <c r="BZ23" s="190">
        <v>3845</v>
      </c>
      <c r="CA23" s="190">
        <v>904</v>
      </c>
      <c r="CC23" s="1" t="s">
        <v>863</v>
      </c>
      <c r="CD23" s="53">
        <f>BD3</f>
        <v>16554</v>
      </c>
      <c r="CE23" s="54">
        <f t="shared" si="0"/>
        <v>3.1176080635198047</v>
      </c>
    </row>
    <row r="24" spans="1:83" x14ac:dyDescent="0.2">
      <c r="A24" s="2" t="s">
        <v>439</v>
      </c>
      <c r="B24" s="3" t="s">
        <v>440</v>
      </c>
      <c r="C24" s="192">
        <v>10088</v>
      </c>
      <c r="D24" s="192">
        <v>2837</v>
      </c>
      <c r="E24" s="192">
        <v>6803</v>
      </c>
      <c r="F24" s="192">
        <v>3966</v>
      </c>
      <c r="G24" s="192">
        <v>3285</v>
      </c>
      <c r="H24" s="188">
        <v>6264</v>
      </c>
      <c r="I24" s="188">
        <v>397</v>
      </c>
      <c r="J24" s="188">
        <v>822</v>
      </c>
      <c r="K24" s="188">
        <v>0</v>
      </c>
      <c r="L24" s="188">
        <v>590</v>
      </c>
      <c r="M24" s="188">
        <v>283</v>
      </c>
      <c r="N24" s="188">
        <v>4960</v>
      </c>
      <c r="O24" s="188">
        <v>6003</v>
      </c>
      <c r="P24" s="188">
        <v>1720</v>
      </c>
      <c r="Q24" s="188" t="s">
        <v>957</v>
      </c>
      <c r="R24" s="188" t="s">
        <v>957</v>
      </c>
      <c r="S24" s="188" t="s">
        <v>957</v>
      </c>
      <c r="T24" s="188" t="s">
        <v>957</v>
      </c>
      <c r="U24" s="188" t="s">
        <v>957</v>
      </c>
      <c r="V24" s="188">
        <v>1319</v>
      </c>
      <c r="W24" s="188">
        <v>1711</v>
      </c>
      <c r="X24" s="188">
        <v>5244</v>
      </c>
      <c r="Y24" s="188">
        <v>327</v>
      </c>
      <c r="Z24" s="188">
        <v>688</v>
      </c>
      <c r="AA24" s="188">
        <v>0</v>
      </c>
      <c r="AB24" s="188">
        <v>307</v>
      </c>
      <c r="AC24" s="188">
        <v>176</v>
      </c>
      <c r="AD24" s="188">
        <v>4240</v>
      </c>
      <c r="AE24" s="188">
        <v>5207</v>
      </c>
      <c r="AF24" s="188">
        <v>3524</v>
      </c>
      <c r="AG24" s="189" t="s">
        <v>957</v>
      </c>
      <c r="AH24" s="189" t="s">
        <v>957</v>
      </c>
      <c r="AI24" s="189" t="s">
        <v>957</v>
      </c>
      <c r="AJ24" s="189" t="s">
        <v>957</v>
      </c>
      <c r="AK24" s="189" t="s">
        <v>957</v>
      </c>
      <c r="AL24" s="188">
        <v>2921</v>
      </c>
      <c r="AM24" s="188">
        <v>3496</v>
      </c>
      <c r="AN24" s="188">
        <v>1020</v>
      </c>
      <c r="AO24" s="188">
        <v>70</v>
      </c>
      <c r="AP24" s="188">
        <v>134</v>
      </c>
      <c r="AQ24" s="188">
        <v>0</v>
      </c>
      <c r="AR24" s="188">
        <v>283</v>
      </c>
      <c r="AS24" s="188">
        <v>107</v>
      </c>
      <c r="AT24" s="188">
        <v>720</v>
      </c>
      <c r="AU24" s="188">
        <v>796</v>
      </c>
      <c r="AV24" s="190">
        <v>6264</v>
      </c>
      <c r="AW24" s="190">
        <v>1720</v>
      </c>
      <c r="AX24" s="190">
        <v>3524</v>
      </c>
      <c r="AY24" s="190">
        <v>1020</v>
      </c>
      <c r="AZ24" s="189">
        <v>397</v>
      </c>
      <c r="BA24" s="189" t="s">
        <v>957</v>
      </c>
      <c r="BB24" s="190">
        <v>327</v>
      </c>
      <c r="BC24" s="189">
        <v>70</v>
      </c>
      <c r="BD24" s="190">
        <v>822</v>
      </c>
      <c r="BE24" s="189" t="s">
        <v>957</v>
      </c>
      <c r="BF24" s="190">
        <v>688</v>
      </c>
      <c r="BG24" s="190">
        <v>134</v>
      </c>
      <c r="BH24" s="190">
        <v>0</v>
      </c>
      <c r="BI24" s="189" t="s">
        <v>957</v>
      </c>
      <c r="BJ24" s="189">
        <v>0</v>
      </c>
      <c r="BK24" s="190">
        <v>0</v>
      </c>
      <c r="BL24" s="190">
        <v>590</v>
      </c>
      <c r="BM24" s="189" t="s">
        <v>957</v>
      </c>
      <c r="BN24" s="190">
        <v>307</v>
      </c>
      <c r="BO24" s="190">
        <v>283</v>
      </c>
      <c r="BP24" s="190">
        <v>283</v>
      </c>
      <c r="BQ24" s="189" t="s">
        <v>957</v>
      </c>
      <c r="BR24" s="190">
        <v>176</v>
      </c>
      <c r="BS24" s="190">
        <v>107</v>
      </c>
      <c r="BT24" s="190">
        <v>4960</v>
      </c>
      <c r="BU24" s="190">
        <v>1319</v>
      </c>
      <c r="BV24" s="190">
        <v>2921</v>
      </c>
      <c r="BW24" s="190">
        <v>720</v>
      </c>
      <c r="BX24" s="190">
        <v>6003</v>
      </c>
      <c r="BY24" s="190">
        <v>1711</v>
      </c>
      <c r="BZ24" s="190">
        <v>3496</v>
      </c>
      <c r="CA24" s="190">
        <v>796</v>
      </c>
      <c r="CC24" s="1" t="s">
        <v>864</v>
      </c>
      <c r="CD24" s="53">
        <f>BH3</f>
        <v>324</v>
      </c>
      <c r="CE24" s="54">
        <f t="shared" si="0"/>
        <v>6.1018787760083161E-2</v>
      </c>
    </row>
    <row r="25" spans="1:83" x14ac:dyDescent="0.2">
      <c r="A25" s="2" t="s">
        <v>441</v>
      </c>
      <c r="B25" s="3" t="s">
        <v>442</v>
      </c>
      <c r="C25" s="192">
        <v>4046</v>
      </c>
      <c r="D25" s="192">
        <v>1155</v>
      </c>
      <c r="E25" s="192">
        <v>2645</v>
      </c>
      <c r="F25" s="192">
        <v>1490</v>
      </c>
      <c r="G25" s="192">
        <v>1401</v>
      </c>
      <c r="H25" s="188">
        <v>1996</v>
      </c>
      <c r="I25" s="188">
        <v>250</v>
      </c>
      <c r="J25" s="188">
        <v>6</v>
      </c>
      <c r="K25" s="188">
        <v>0</v>
      </c>
      <c r="L25" s="188">
        <v>60</v>
      </c>
      <c r="M25" s="188">
        <v>23</v>
      </c>
      <c r="N25" s="188">
        <v>1879</v>
      </c>
      <c r="O25" s="188">
        <v>1913</v>
      </c>
      <c r="P25" s="188">
        <v>507</v>
      </c>
      <c r="Q25" s="188" t="s">
        <v>957</v>
      </c>
      <c r="R25" s="188" t="s">
        <v>957</v>
      </c>
      <c r="S25" s="188" t="s">
        <v>957</v>
      </c>
      <c r="T25" s="188" t="s">
        <v>957</v>
      </c>
      <c r="U25" s="188" t="s">
        <v>957</v>
      </c>
      <c r="V25" s="188">
        <v>451</v>
      </c>
      <c r="W25" s="188">
        <v>504</v>
      </c>
      <c r="X25" s="188">
        <v>1691</v>
      </c>
      <c r="Y25" s="188">
        <v>211</v>
      </c>
      <c r="Z25" s="188" t="s">
        <v>949</v>
      </c>
      <c r="AA25" s="188">
        <v>0</v>
      </c>
      <c r="AB25" s="188">
        <v>37</v>
      </c>
      <c r="AC25" s="188">
        <v>15</v>
      </c>
      <c r="AD25" s="188">
        <v>1596</v>
      </c>
      <c r="AE25" s="188">
        <v>1675</v>
      </c>
      <c r="AF25" s="188">
        <v>1184</v>
      </c>
      <c r="AG25" s="189" t="s">
        <v>957</v>
      </c>
      <c r="AH25" s="189" t="s">
        <v>957</v>
      </c>
      <c r="AI25" s="189" t="s">
        <v>957</v>
      </c>
      <c r="AJ25" s="189" t="s">
        <v>957</v>
      </c>
      <c r="AK25" s="189" t="s">
        <v>957</v>
      </c>
      <c r="AL25" s="188">
        <v>1145</v>
      </c>
      <c r="AM25" s="188">
        <v>1171</v>
      </c>
      <c r="AN25" s="188">
        <v>305</v>
      </c>
      <c r="AO25" s="188">
        <v>39</v>
      </c>
      <c r="AP25" s="188" t="s">
        <v>949</v>
      </c>
      <c r="AQ25" s="188">
        <v>0</v>
      </c>
      <c r="AR25" s="188">
        <v>23</v>
      </c>
      <c r="AS25" s="188">
        <v>8</v>
      </c>
      <c r="AT25" s="188">
        <v>283</v>
      </c>
      <c r="AU25" s="188">
        <v>238</v>
      </c>
      <c r="AV25" s="190">
        <v>1996</v>
      </c>
      <c r="AW25" s="190">
        <v>507</v>
      </c>
      <c r="AX25" s="190">
        <v>1184</v>
      </c>
      <c r="AY25" s="190">
        <v>305</v>
      </c>
      <c r="AZ25" s="189">
        <v>250</v>
      </c>
      <c r="BA25" s="189" t="s">
        <v>957</v>
      </c>
      <c r="BB25" s="190">
        <v>211</v>
      </c>
      <c r="BC25" s="189">
        <v>39</v>
      </c>
      <c r="BD25" s="190">
        <v>6</v>
      </c>
      <c r="BE25" s="189" t="s">
        <v>957</v>
      </c>
      <c r="BF25" s="190" t="s">
        <v>949</v>
      </c>
      <c r="BG25" s="190" t="s">
        <v>949</v>
      </c>
      <c r="BH25" s="190">
        <v>0</v>
      </c>
      <c r="BI25" s="189" t="s">
        <v>957</v>
      </c>
      <c r="BJ25" s="189">
        <v>0</v>
      </c>
      <c r="BK25" s="190">
        <v>0</v>
      </c>
      <c r="BL25" s="190">
        <v>60</v>
      </c>
      <c r="BM25" s="189" t="s">
        <v>957</v>
      </c>
      <c r="BN25" s="190">
        <v>37</v>
      </c>
      <c r="BO25" s="190">
        <v>23</v>
      </c>
      <c r="BP25" s="190">
        <v>23</v>
      </c>
      <c r="BQ25" s="189" t="s">
        <v>957</v>
      </c>
      <c r="BR25" s="190">
        <v>15</v>
      </c>
      <c r="BS25" s="190">
        <v>8</v>
      </c>
      <c r="BT25" s="190">
        <v>1879</v>
      </c>
      <c r="BU25" s="190">
        <v>451</v>
      </c>
      <c r="BV25" s="190">
        <v>1145</v>
      </c>
      <c r="BW25" s="190">
        <v>283</v>
      </c>
      <c r="BX25" s="190">
        <v>1913</v>
      </c>
      <c r="BY25" s="190">
        <v>504</v>
      </c>
      <c r="BZ25" s="190">
        <v>1171</v>
      </c>
      <c r="CA25" s="190">
        <v>238</v>
      </c>
      <c r="CC25" s="1" t="s">
        <v>865</v>
      </c>
      <c r="CD25" s="53">
        <f>BL3</f>
        <v>30731</v>
      </c>
      <c r="CE25" s="54">
        <f t="shared" si="0"/>
        <v>5.7875566872071476</v>
      </c>
    </row>
    <row r="26" spans="1:83" x14ac:dyDescent="0.2">
      <c r="A26" s="2" t="s">
        <v>443</v>
      </c>
      <c r="B26" s="3" t="s">
        <v>444</v>
      </c>
      <c r="C26" s="192">
        <v>4396</v>
      </c>
      <c r="D26" s="192">
        <v>1224</v>
      </c>
      <c r="E26" s="192">
        <v>2966</v>
      </c>
      <c r="F26" s="192">
        <v>1742</v>
      </c>
      <c r="G26" s="192">
        <v>1430</v>
      </c>
      <c r="H26" s="188">
        <v>1218</v>
      </c>
      <c r="I26" s="188">
        <v>55</v>
      </c>
      <c r="J26" s="188">
        <v>3</v>
      </c>
      <c r="K26" s="188">
        <v>0</v>
      </c>
      <c r="L26" s="188">
        <v>59</v>
      </c>
      <c r="M26" s="188">
        <v>33</v>
      </c>
      <c r="N26" s="188">
        <v>936</v>
      </c>
      <c r="O26" s="188">
        <v>650</v>
      </c>
      <c r="P26" s="188">
        <v>311</v>
      </c>
      <c r="Q26" s="188" t="s">
        <v>957</v>
      </c>
      <c r="R26" s="188" t="s">
        <v>957</v>
      </c>
      <c r="S26" s="188" t="s">
        <v>957</v>
      </c>
      <c r="T26" s="188" t="s">
        <v>957</v>
      </c>
      <c r="U26" s="188" t="s">
        <v>957</v>
      </c>
      <c r="V26" s="188">
        <v>274</v>
      </c>
      <c r="W26" s="188">
        <v>100</v>
      </c>
      <c r="X26" s="188">
        <v>1076</v>
      </c>
      <c r="Y26" s="188">
        <v>47</v>
      </c>
      <c r="Z26" s="188">
        <v>3</v>
      </c>
      <c r="AA26" s="188">
        <v>0</v>
      </c>
      <c r="AB26" s="188" t="s">
        <v>949</v>
      </c>
      <c r="AC26" s="188">
        <v>22</v>
      </c>
      <c r="AD26" s="188">
        <v>883</v>
      </c>
      <c r="AE26" s="188">
        <v>611</v>
      </c>
      <c r="AF26" s="188">
        <v>765</v>
      </c>
      <c r="AG26" s="189" t="s">
        <v>957</v>
      </c>
      <c r="AH26" s="189" t="s">
        <v>957</v>
      </c>
      <c r="AI26" s="189" t="s">
        <v>957</v>
      </c>
      <c r="AJ26" s="189" t="s">
        <v>957</v>
      </c>
      <c r="AK26" s="189" t="s">
        <v>957</v>
      </c>
      <c r="AL26" s="188">
        <v>609</v>
      </c>
      <c r="AM26" s="188">
        <v>511</v>
      </c>
      <c r="AN26" s="188">
        <v>142</v>
      </c>
      <c r="AO26" s="188">
        <v>8</v>
      </c>
      <c r="AP26" s="188">
        <v>0</v>
      </c>
      <c r="AQ26" s="188">
        <v>0</v>
      </c>
      <c r="AR26" s="188" t="s">
        <v>949</v>
      </c>
      <c r="AS26" s="188">
        <v>11</v>
      </c>
      <c r="AT26" s="188">
        <v>53</v>
      </c>
      <c r="AU26" s="188">
        <v>39</v>
      </c>
      <c r="AV26" s="190">
        <v>1218</v>
      </c>
      <c r="AW26" s="190">
        <v>311</v>
      </c>
      <c r="AX26" s="190">
        <v>765</v>
      </c>
      <c r="AY26" s="190">
        <v>142</v>
      </c>
      <c r="AZ26" s="189">
        <v>55</v>
      </c>
      <c r="BA26" s="189" t="s">
        <v>957</v>
      </c>
      <c r="BB26" s="190">
        <v>47</v>
      </c>
      <c r="BC26" s="189">
        <v>8</v>
      </c>
      <c r="BD26" s="190">
        <v>3</v>
      </c>
      <c r="BE26" s="189" t="s">
        <v>957</v>
      </c>
      <c r="BF26" s="190">
        <v>3</v>
      </c>
      <c r="BG26" s="190">
        <v>0</v>
      </c>
      <c r="BH26" s="190">
        <v>0</v>
      </c>
      <c r="BI26" s="189" t="s">
        <v>957</v>
      </c>
      <c r="BJ26" s="189">
        <v>0</v>
      </c>
      <c r="BK26" s="190">
        <v>0</v>
      </c>
      <c r="BL26" s="190">
        <v>59</v>
      </c>
      <c r="BM26" s="189" t="s">
        <v>957</v>
      </c>
      <c r="BN26" s="190" t="s">
        <v>949</v>
      </c>
      <c r="BO26" s="190" t="s">
        <v>949</v>
      </c>
      <c r="BP26" s="190">
        <v>33</v>
      </c>
      <c r="BQ26" s="189" t="s">
        <v>957</v>
      </c>
      <c r="BR26" s="190">
        <v>22</v>
      </c>
      <c r="BS26" s="190">
        <v>11</v>
      </c>
      <c r="BT26" s="190">
        <v>936</v>
      </c>
      <c r="BU26" s="190">
        <v>274</v>
      </c>
      <c r="BV26" s="190">
        <v>609</v>
      </c>
      <c r="BW26" s="190">
        <v>53</v>
      </c>
      <c r="BX26" s="190">
        <v>650</v>
      </c>
      <c r="BY26" s="190">
        <v>100</v>
      </c>
      <c r="BZ26" s="190">
        <v>511</v>
      </c>
      <c r="CA26" s="190">
        <v>39</v>
      </c>
      <c r="CC26" s="1" t="s">
        <v>866</v>
      </c>
      <c r="CD26" s="53">
        <f>BP3</f>
        <v>115979</v>
      </c>
      <c r="CE26" s="54">
        <f t="shared" si="0"/>
        <v>21.842277733415695</v>
      </c>
    </row>
    <row r="27" spans="1:83" x14ac:dyDescent="0.2">
      <c r="A27" s="2" t="s">
        <v>445</v>
      </c>
      <c r="B27" s="3" t="s">
        <v>446</v>
      </c>
      <c r="C27" s="192">
        <v>5021</v>
      </c>
      <c r="D27" s="192">
        <v>1529</v>
      </c>
      <c r="E27" s="192">
        <v>3535</v>
      </c>
      <c r="F27" s="192">
        <v>2006</v>
      </c>
      <c r="G27" s="192">
        <v>1486</v>
      </c>
      <c r="H27" s="188">
        <v>1717</v>
      </c>
      <c r="I27" s="188">
        <v>0</v>
      </c>
      <c r="J27" s="188">
        <v>4</v>
      </c>
      <c r="K27" s="188">
        <v>0</v>
      </c>
      <c r="L27" s="188">
        <v>165</v>
      </c>
      <c r="M27" s="188">
        <v>66</v>
      </c>
      <c r="N27" s="188">
        <v>1315</v>
      </c>
      <c r="O27" s="188">
        <v>551</v>
      </c>
      <c r="P27" s="188">
        <v>459</v>
      </c>
      <c r="Q27" s="188" t="s">
        <v>957</v>
      </c>
      <c r="R27" s="188" t="s">
        <v>957</v>
      </c>
      <c r="S27" s="188" t="s">
        <v>957</v>
      </c>
      <c r="T27" s="188" t="s">
        <v>957</v>
      </c>
      <c r="U27" s="188" t="s">
        <v>957</v>
      </c>
      <c r="V27" s="188">
        <v>436</v>
      </c>
      <c r="W27" s="188">
        <v>49</v>
      </c>
      <c r="X27" s="188">
        <v>1434</v>
      </c>
      <c r="Y27" s="188">
        <v>0</v>
      </c>
      <c r="Z27" s="188" t="s">
        <v>949</v>
      </c>
      <c r="AA27" s="188">
        <v>0</v>
      </c>
      <c r="AB27" s="188">
        <v>6</v>
      </c>
      <c r="AC27" s="188">
        <v>40</v>
      </c>
      <c r="AD27" s="188">
        <v>1239</v>
      </c>
      <c r="AE27" s="188">
        <v>491</v>
      </c>
      <c r="AF27" s="188">
        <v>975</v>
      </c>
      <c r="AG27" s="189" t="s">
        <v>957</v>
      </c>
      <c r="AH27" s="189" t="s">
        <v>957</v>
      </c>
      <c r="AI27" s="189" t="s">
        <v>957</v>
      </c>
      <c r="AJ27" s="189" t="s">
        <v>957</v>
      </c>
      <c r="AK27" s="189" t="s">
        <v>957</v>
      </c>
      <c r="AL27" s="188">
        <v>803</v>
      </c>
      <c r="AM27" s="188">
        <v>442</v>
      </c>
      <c r="AN27" s="188">
        <v>283</v>
      </c>
      <c r="AO27" s="188">
        <v>0</v>
      </c>
      <c r="AP27" s="188" t="s">
        <v>949</v>
      </c>
      <c r="AQ27" s="188">
        <v>0</v>
      </c>
      <c r="AR27" s="188">
        <v>159</v>
      </c>
      <c r="AS27" s="188">
        <v>26</v>
      </c>
      <c r="AT27" s="188">
        <v>76</v>
      </c>
      <c r="AU27" s="188">
        <v>60</v>
      </c>
      <c r="AV27" s="190">
        <v>1717</v>
      </c>
      <c r="AW27" s="190">
        <v>459</v>
      </c>
      <c r="AX27" s="190">
        <v>975</v>
      </c>
      <c r="AY27" s="190">
        <v>283</v>
      </c>
      <c r="AZ27" s="189">
        <v>0</v>
      </c>
      <c r="BA27" s="189" t="s">
        <v>957</v>
      </c>
      <c r="BB27" s="190">
        <v>0</v>
      </c>
      <c r="BC27" s="189">
        <v>0</v>
      </c>
      <c r="BD27" s="190">
        <v>4</v>
      </c>
      <c r="BE27" s="189" t="s">
        <v>957</v>
      </c>
      <c r="BF27" s="190" t="s">
        <v>949</v>
      </c>
      <c r="BG27" s="190" t="s">
        <v>949</v>
      </c>
      <c r="BH27" s="190">
        <v>0</v>
      </c>
      <c r="BI27" s="189" t="s">
        <v>957</v>
      </c>
      <c r="BJ27" s="189">
        <v>0</v>
      </c>
      <c r="BK27" s="190">
        <v>0</v>
      </c>
      <c r="BL27" s="190">
        <v>165</v>
      </c>
      <c r="BM27" s="189" t="s">
        <v>957</v>
      </c>
      <c r="BN27" s="190">
        <v>6</v>
      </c>
      <c r="BO27" s="190">
        <v>159</v>
      </c>
      <c r="BP27" s="190">
        <v>66</v>
      </c>
      <c r="BQ27" s="189" t="s">
        <v>957</v>
      </c>
      <c r="BR27" s="190">
        <v>40</v>
      </c>
      <c r="BS27" s="190">
        <v>26</v>
      </c>
      <c r="BT27" s="190">
        <v>1315</v>
      </c>
      <c r="BU27" s="190">
        <v>436</v>
      </c>
      <c r="BV27" s="190">
        <v>803</v>
      </c>
      <c r="BW27" s="190">
        <v>76</v>
      </c>
      <c r="BX27" s="190">
        <v>551</v>
      </c>
      <c r="BY27" s="190">
        <v>49</v>
      </c>
      <c r="BZ27" s="190">
        <v>442</v>
      </c>
      <c r="CA27" s="190">
        <v>60</v>
      </c>
      <c r="CC27" s="1" t="s">
        <v>867</v>
      </c>
      <c r="CD27" s="53">
        <f>BT3</f>
        <v>373379</v>
      </c>
      <c r="CE27" s="54">
        <f t="shared" si="0"/>
        <v>70.318314676148432</v>
      </c>
    </row>
    <row r="28" spans="1:83" x14ac:dyDescent="0.2">
      <c r="A28" s="2" t="s">
        <v>77</v>
      </c>
      <c r="B28" s="3" t="s">
        <v>76</v>
      </c>
      <c r="C28" s="192">
        <v>3837</v>
      </c>
      <c r="D28" s="192">
        <v>1091</v>
      </c>
      <c r="E28" s="192">
        <v>2541</v>
      </c>
      <c r="F28" s="192">
        <v>1450</v>
      </c>
      <c r="G28" s="192">
        <v>1296</v>
      </c>
      <c r="H28" s="188">
        <v>2761</v>
      </c>
      <c r="I28" s="188">
        <v>490</v>
      </c>
      <c r="J28" s="188">
        <v>3</v>
      </c>
      <c r="K28" s="188">
        <v>0</v>
      </c>
      <c r="L28" s="188">
        <v>28</v>
      </c>
      <c r="M28" s="188">
        <v>49</v>
      </c>
      <c r="N28" s="188">
        <v>2629</v>
      </c>
      <c r="O28" s="188">
        <v>2611</v>
      </c>
      <c r="P28" s="188">
        <v>874</v>
      </c>
      <c r="Q28" s="188" t="s">
        <v>957</v>
      </c>
      <c r="R28" s="188" t="s">
        <v>957</v>
      </c>
      <c r="S28" s="188" t="s">
        <v>957</v>
      </c>
      <c r="T28" s="188" t="s">
        <v>957</v>
      </c>
      <c r="U28" s="188" t="s">
        <v>957</v>
      </c>
      <c r="V28" s="188">
        <v>795</v>
      </c>
      <c r="W28" s="188">
        <v>873</v>
      </c>
      <c r="X28" s="188">
        <v>2251</v>
      </c>
      <c r="Y28" s="188">
        <v>416</v>
      </c>
      <c r="Z28" s="188">
        <v>3</v>
      </c>
      <c r="AA28" s="188">
        <v>0</v>
      </c>
      <c r="AB28" s="188">
        <v>0</v>
      </c>
      <c r="AC28" s="188">
        <v>25</v>
      </c>
      <c r="AD28" s="188">
        <v>2142</v>
      </c>
      <c r="AE28" s="188">
        <v>2247</v>
      </c>
      <c r="AF28" s="188">
        <v>1377</v>
      </c>
      <c r="AG28" s="189" t="s">
        <v>957</v>
      </c>
      <c r="AH28" s="189" t="s">
        <v>957</v>
      </c>
      <c r="AI28" s="189" t="s">
        <v>957</v>
      </c>
      <c r="AJ28" s="189" t="s">
        <v>957</v>
      </c>
      <c r="AK28" s="189" t="s">
        <v>957</v>
      </c>
      <c r="AL28" s="188">
        <v>1347</v>
      </c>
      <c r="AM28" s="188">
        <v>1374</v>
      </c>
      <c r="AN28" s="188">
        <v>510</v>
      </c>
      <c r="AO28" s="188">
        <v>74</v>
      </c>
      <c r="AP28" s="188">
        <v>0</v>
      </c>
      <c r="AQ28" s="188">
        <v>0</v>
      </c>
      <c r="AR28" s="188">
        <v>28</v>
      </c>
      <c r="AS28" s="188">
        <v>24</v>
      </c>
      <c r="AT28" s="188">
        <v>487</v>
      </c>
      <c r="AU28" s="188">
        <v>364</v>
      </c>
      <c r="AV28" s="190">
        <v>2761</v>
      </c>
      <c r="AW28" s="190">
        <v>874</v>
      </c>
      <c r="AX28" s="190">
        <v>1377</v>
      </c>
      <c r="AY28" s="190">
        <v>510</v>
      </c>
      <c r="AZ28" s="189">
        <v>490</v>
      </c>
      <c r="BA28" s="189" t="s">
        <v>957</v>
      </c>
      <c r="BB28" s="190">
        <v>416</v>
      </c>
      <c r="BC28" s="189">
        <v>74</v>
      </c>
      <c r="BD28" s="190">
        <v>3</v>
      </c>
      <c r="BE28" s="189" t="s">
        <v>957</v>
      </c>
      <c r="BF28" s="190">
        <v>3</v>
      </c>
      <c r="BG28" s="190">
        <v>0</v>
      </c>
      <c r="BH28" s="190">
        <v>0</v>
      </c>
      <c r="BI28" s="189" t="s">
        <v>957</v>
      </c>
      <c r="BJ28" s="189">
        <v>0</v>
      </c>
      <c r="BK28" s="190">
        <v>0</v>
      </c>
      <c r="BL28" s="190">
        <v>28</v>
      </c>
      <c r="BM28" s="189" t="s">
        <v>957</v>
      </c>
      <c r="BN28" s="190">
        <v>0</v>
      </c>
      <c r="BO28" s="190">
        <v>28</v>
      </c>
      <c r="BP28" s="190">
        <v>49</v>
      </c>
      <c r="BQ28" s="189" t="s">
        <v>957</v>
      </c>
      <c r="BR28" s="190">
        <v>25</v>
      </c>
      <c r="BS28" s="190">
        <v>24</v>
      </c>
      <c r="BT28" s="190">
        <v>2629</v>
      </c>
      <c r="BU28" s="190">
        <v>795</v>
      </c>
      <c r="BV28" s="190">
        <v>1347</v>
      </c>
      <c r="BW28" s="190">
        <v>487</v>
      </c>
      <c r="BX28" s="190">
        <v>2611</v>
      </c>
      <c r="BY28" s="190">
        <v>873</v>
      </c>
      <c r="BZ28" s="190">
        <v>1374</v>
      </c>
      <c r="CA28" s="190">
        <v>364</v>
      </c>
      <c r="CC28" s="1" t="s">
        <v>868</v>
      </c>
      <c r="CD28" s="53">
        <f>BX3</f>
        <v>165080</v>
      </c>
      <c r="CE28" s="54">
        <f t="shared" si="0"/>
        <v>31.089449022946074</v>
      </c>
    </row>
    <row r="29" spans="1:83" x14ac:dyDescent="0.2">
      <c r="A29" s="2" t="s">
        <v>447</v>
      </c>
      <c r="B29" s="3" t="s">
        <v>448</v>
      </c>
      <c r="C29" s="192">
        <v>4484</v>
      </c>
      <c r="D29" s="192">
        <v>1207</v>
      </c>
      <c r="E29" s="192">
        <v>2992</v>
      </c>
      <c r="F29" s="192">
        <v>1785</v>
      </c>
      <c r="G29" s="192">
        <v>1492</v>
      </c>
      <c r="H29" s="188">
        <v>2180</v>
      </c>
      <c r="I29" s="188" t="s">
        <v>949</v>
      </c>
      <c r="J29" s="188">
        <v>9</v>
      </c>
      <c r="K29" s="188">
        <v>0</v>
      </c>
      <c r="L29" s="188">
        <v>109</v>
      </c>
      <c r="M29" s="188">
        <v>71</v>
      </c>
      <c r="N29" s="188">
        <v>1548</v>
      </c>
      <c r="O29" s="188">
        <v>2009</v>
      </c>
      <c r="P29" s="188">
        <v>459</v>
      </c>
      <c r="Q29" s="188" t="s">
        <v>957</v>
      </c>
      <c r="R29" s="188" t="s">
        <v>957</v>
      </c>
      <c r="S29" s="188" t="s">
        <v>957</v>
      </c>
      <c r="T29" s="188" t="s">
        <v>957</v>
      </c>
      <c r="U29" s="188" t="s">
        <v>957</v>
      </c>
      <c r="V29" s="188">
        <v>386</v>
      </c>
      <c r="W29" s="188">
        <v>423</v>
      </c>
      <c r="X29" s="188">
        <v>1803</v>
      </c>
      <c r="Y29" s="188" t="s">
        <v>949</v>
      </c>
      <c r="Z29" s="188">
        <v>8</v>
      </c>
      <c r="AA29" s="188">
        <v>0</v>
      </c>
      <c r="AB29" s="188" t="s">
        <v>949</v>
      </c>
      <c r="AC29" s="188">
        <v>45</v>
      </c>
      <c r="AD29" s="188">
        <v>1378</v>
      </c>
      <c r="AE29" s="188">
        <v>1735</v>
      </c>
      <c r="AF29" s="188">
        <v>1344</v>
      </c>
      <c r="AG29" s="189" t="s">
        <v>957</v>
      </c>
      <c r="AH29" s="189" t="s">
        <v>957</v>
      </c>
      <c r="AI29" s="189" t="s">
        <v>957</v>
      </c>
      <c r="AJ29" s="189" t="s">
        <v>957</v>
      </c>
      <c r="AK29" s="189" t="s">
        <v>957</v>
      </c>
      <c r="AL29" s="188">
        <v>992</v>
      </c>
      <c r="AM29" s="188">
        <v>1312</v>
      </c>
      <c r="AN29" s="188">
        <v>377</v>
      </c>
      <c r="AO29" s="188">
        <v>0</v>
      </c>
      <c r="AP29" s="188" t="s">
        <v>949</v>
      </c>
      <c r="AQ29" s="188">
        <v>0</v>
      </c>
      <c r="AR29" s="188" t="s">
        <v>949</v>
      </c>
      <c r="AS29" s="188">
        <v>26</v>
      </c>
      <c r="AT29" s="188">
        <v>170</v>
      </c>
      <c r="AU29" s="188">
        <v>274</v>
      </c>
      <c r="AV29" s="190">
        <v>2180</v>
      </c>
      <c r="AW29" s="190">
        <v>459</v>
      </c>
      <c r="AX29" s="190">
        <v>1344</v>
      </c>
      <c r="AY29" s="190">
        <v>377</v>
      </c>
      <c r="AZ29" s="189" t="s">
        <v>949</v>
      </c>
      <c r="BA29" s="189" t="s">
        <v>957</v>
      </c>
      <c r="BB29" s="190" t="s">
        <v>949</v>
      </c>
      <c r="BC29" s="189">
        <v>0</v>
      </c>
      <c r="BD29" s="190">
        <v>9</v>
      </c>
      <c r="BE29" s="189" t="s">
        <v>957</v>
      </c>
      <c r="BF29" s="190">
        <v>8</v>
      </c>
      <c r="BG29" s="190" t="s">
        <v>949</v>
      </c>
      <c r="BH29" s="190">
        <v>0</v>
      </c>
      <c r="BI29" s="189" t="s">
        <v>957</v>
      </c>
      <c r="BJ29" s="189">
        <v>0</v>
      </c>
      <c r="BK29" s="190">
        <v>0</v>
      </c>
      <c r="BL29" s="190">
        <v>109</v>
      </c>
      <c r="BM29" s="189" t="s">
        <v>957</v>
      </c>
      <c r="BN29" s="190" t="s">
        <v>949</v>
      </c>
      <c r="BO29" s="190" t="s">
        <v>949</v>
      </c>
      <c r="BP29" s="190">
        <v>71</v>
      </c>
      <c r="BQ29" s="189" t="s">
        <v>957</v>
      </c>
      <c r="BR29" s="190">
        <v>45</v>
      </c>
      <c r="BS29" s="190">
        <v>26</v>
      </c>
      <c r="BT29" s="190">
        <v>1548</v>
      </c>
      <c r="BU29" s="190">
        <v>386</v>
      </c>
      <c r="BV29" s="190">
        <v>992</v>
      </c>
      <c r="BW29" s="190">
        <v>170</v>
      </c>
      <c r="BX29" s="190">
        <v>2009</v>
      </c>
      <c r="BY29" s="190">
        <v>423</v>
      </c>
      <c r="BZ29" s="190">
        <v>1312</v>
      </c>
      <c r="CA29" s="190">
        <v>274</v>
      </c>
    </row>
    <row r="30" spans="1:83" x14ac:dyDescent="0.2">
      <c r="A30" s="2" t="s">
        <v>449</v>
      </c>
      <c r="B30" s="3" t="s">
        <v>450</v>
      </c>
      <c r="C30" s="192">
        <v>9000</v>
      </c>
      <c r="D30" s="192">
        <v>2756</v>
      </c>
      <c r="E30" s="192">
        <v>6269</v>
      </c>
      <c r="F30" s="192">
        <v>3513</v>
      </c>
      <c r="G30" s="192">
        <v>2731</v>
      </c>
      <c r="H30" s="188">
        <v>2125</v>
      </c>
      <c r="I30" s="188">
        <v>0</v>
      </c>
      <c r="J30" s="188">
        <v>31</v>
      </c>
      <c r="K30" s="188">
        <v>0</v>
      </c>
      <c r="L30" s="188">
        <v>78</v>
      </c>
      <c r="M30" s="188">
        <v>20</v>
      </c>
      <c r="N30" s="188">
        <v>1619</v>
      </c>
      <c r="O30" s="188">
        <v>811</v>
      </c>
      <c r="P30" s="188">
        <v>731</v>
      </c>
      <c r="Q30" s="188" t="s">
        <v>957</v>
      </c>
      <c r="R30" s="188" t="s">
        <v>957</v>
      </c>
      <c r="S30" s="188" t="s">
        <v>957</v>
      </c>
      <c r="T30" s="188" t="s">
        <v>957</v>
      </c>
      <c r="U30" s="188" t="s">
        <v>957</v>
      </c>
      <c r="V30" s="188">
        <v>700</v>
      </c>
      <c r="W30" s="188">
        <v>148</v>
      </c>
      <c r="X30" s="188">
        <v>1953</v>
      </c>
      <c r="Y30" s="188">
        <v>0</v>
      </c>
      <c r="Z30" s="188">
        <v>27</v>
      </c>
      <c r="AA30" s="188">
        <v>0</v>
      </c>
      <c r="AB30" s="188">
        <v>12</v>
      </c>
      <c r="AC30" s="188">
        <v>14</v>
      </c>
      <c r="AD30" s="188">
        <v>1569</v>
      </c>
      <c r="AE30" s="188">
        <v>745</v>
      </c>
      <c r="AF30" s="188">
        <v>1222</v>
      </c>
      <c r="AG30" s="189" t="s">
        <v>957</v>
      </c>
      <c r="AH30" s="189" t="s">
        <v>957</v>
      </c>
      <c r="AI30" s="189" t="s">
        <v>957</v>
      </c>
      <c r="AJ30" s="189" t="s">
        <v>957</v>
      </c>
      <c r="AK30" s="189" t="s">
        <v>957</v>
      </c>
      <c r="AL30" s="188">
        <v>869</v>
      </c>
      <c r="AM30" s="188">
        <v>597</v>
      </c>
      <c r="AN30" s="188">
        <v>172</v>
      </c>
      <c r="AO30" s="188">
        <v>0</v>
      </c>
      <c r="AP30" s="188">
        <v>4</v>
      </c>
      <c r="AQ30" s="188">
        <v>0</v>
      </c>
      <c r="AR30" s="188">
        <v>66</v>
      </c>
      <c r="AS30" s="188">
        <v>6</v>
      </c>
      <c r="AT30" s="188">
        <v>50</v>
      </c>
      <c r="AU30" s="188">
        <v>66</v>
      </c>
      <c r="AV30" s="190">
        <v>2125</v>
      </c>
      <c r="AW30" s="190">
        <v>731</v>
      </c>
      <c r="AX30" s="190">
        <v>1222</v>
      </c>
      <c r="AY30" s="190">
        <v>172</v>
      </c>
      <c r="AZ30" s="189">
        <v>0</v>
      </c>
      <c r="BA30" s="189" t="s">
        <v>957</v>
      </c>
      <c r="BB30" s="190">
        <v>0</v>
      </c>
      <c r="BC30" s="189">
        <v>0</v>
      </c>
      <c r="BD30" s="190">
        <v>31</v>
      </c>
      <c r="BE30" s="189" t="s">
        <v>957</v>
      </c>
      <c r="BF30" s="190">
        <v>27</v>
      </c>
      <c r="BG30" s="190">
        <v>4</v>
      </c>
      <c r="BH30" s="190">
        <v>0</v>
      </c>
      <c r="BI30" s="189" t="s">
        <v>957</v>
      </c>
      <c r="BJ30" s="189">
        <v>0</v>
      </c>
      <c r="BK30" s="190">
        <v>0</v>
      </c>
      <c r="BL30" s="190">
        <v>78</v>
      </c>
      <c r="BM30" s="189" t="s">
        <v>957</v>
      </c>
      <c r="BN30" s="190">
        <v>12</v>
      </c>
      <c r="BO30" s="190">
        <v>66</v>
      </c>
      <c r="BP30" s="190">
        <v>20</v>
      </c>
      <c r="BQ30" s="189" t="s">
        <v>957</v>
      </c>
      <c r="BR30" s="190">
        <v>14</v>
      </c>
      <c r="BS30" s="190">
        <v>6</v>
      </c>
      <c r="BT30" s="190">
        <v>1619</v>
      </c>
      <c r="BU30" s="190">
        <v>700</v>
      </c>
      <c r="BV30" s="190">
        <v>869</v>
      </c>
      <c r="BW30" s="190">
        <v>50</v>
      </c>
      <c r="BX30" s="190">
        <v>811</v>
      </c>
      <c r="BY30" s="190">
        <v>148</v>
      </c>
      <c r="BZ30" s="190">
        <v>597</v>
      </c>
      <c r="CA30" s="190">
        <v>66</v>
      </c>
    </row>
    <row r="31" spans="1:83" x14ac:dyDescent="0.2">
      <c r="A31" s="2" t="s">
        <v>451</v>
      </c>
      <c r="B31" s="3" t="s">
        <v>452</v>
      </c>
      <c r="C31" s="192">
        <v>2973</v>
      </c>
      <c r="D31" s="192">
        <v>845</v>
      </c>
      <c r="E31" s="192">
        <v>2004</v>
      </c>
      <c r="F31" s="192">
        <v>1159</v>
      </c>
      <c r="G31" s="192">
        <v>969</v>
      </c>
      <c r="H31" s="188">
        <v>935</v>
      </c>
      <c r="I31" s="188">
        <v>0</v>
      </c>
      <c r="J31" s="188" t="s">
        <v>949</v>
      </c>
      <c r="K31" s="188">
        <v>0</v>
      </c>
      <c r="L31" s="188">
        <v>85</v>
      </c>
      <c r="M31" s="188">
        <v>176</v>
      </c>
      <c r="N31" s="188">
        <v>500</v>
      </c>
      <c r="O31" s="188">
        <v>499</v>
      </c>
      <c r="P31" s="188">
        <v>241</v>
      </c>
      <c r="Q31" s="188" t="s">
        <v>957</v>
      </c>
      <c r="R31" s="188" t="s">
        <v>957</v>
      </c>
      <c r="S31" s="188" t="s">
        <v>957</v>
      </c>
      <c r="T31" s="188" t="s">
        <v>957</v>
      </c>
      <c r="U31" s="188" t="s">
        <v>957</v>
      </c>
      <c r="V31" s="188">
        <v>183</v>
      </c>
      <c r="W31" s="188">
        <v>111</v>
      </c>
      <c r="X31" s="188">
        <v>772</v>
      </c>
      <c r="Y31" s="188">
        <v>0</v>
      </c>
      <c r="Z31" s="188" t="s">
        <v>949</v>
      </c>
      <c r="AA31" s="188">
        <v>0</v>
      </c>
      <c r="AB31" s="188">
        <v>12</v>
      </c>
      <c r="AC31" s="188">
        <v>122</v>
      </c>
      <c r="AD31" s="188">
        <v>462</v>
      </c>
      <c r="AE31" s="188">
        <v>450</v>
      </c>
      <c r="AF31" s="188">
        <v>531</v>
      </c>
      <c r="AG31" s="189" t="s">
        <v>957</v>
      </c>
      <c r="AH31" s="189" t="s">
        <v>957</v>
      </c>
      <c r="AI31" s="189" t="s">
        <v>957</v>
      </c>
      <c r="AJ31" s="189" t="s">
        <v>957</v>
      </c>
      <c r="AK31" s="189" t="s">
        <v>957</v>
      </c>
      <c r="AL31" s="188">
        <v>279</v>
      </c>
      <c r="AM31" s="188">
        <v>339</v>
      </c>
      <c r="AN31" s="188">
        <v>163</v>
      </c>
      <c r="AO31" s="188">
        <v>0</v>
      </c>
      <c r="AP31" s="188">
        <v>0</v>
      </c>
      <c r="AQ31" s="188">
        <v>0</v>
      </c>
      <c r="AR31" s="188">
        <v>73</v>
      </c>
      <c r="AS31" s="188">
        <v>54</v>
      </c>
      <c r="AT31" s="188">
        <v>38</v>
      </c>
      <c r="AU31" s="188">
        <v>49</v>
      </c>
      <c r="AV31" s="190">
        <v>935</v>
      </c>
      <c r="AW31" s="190">
        <v>241</v>
      </c>
      <c r="AX31" s="190">
        <v>531</v>
      </c>
      <c r="AY31" s="190">
        <v>163</v>
      </c>
      <c r="AZ31" s="189">
        <v>0</v>
      </c>
      <c r="BA31" s="189" t="s">
        <v>957</v>
      </c>
      <c r="BB31" s="190">
        <v>0</v>
      </c>
      <c r="BC31" s="189">
        <v>0</v>
      </c>
      <c r="BD31" s="190" t="s">
        <v>949</v>
      </c>
      <c r="BE31" s="189" t="s">
        <v>957</v>
      </c>
      <c r="BF31" s="190" t="s">
        <v>949</v>
      </c>
      <c r="BG31" s="190">
        <v>0</v>
      </c>
      <c r="BH31" s="190">
        <v>0</v>
      </c>
      <c r="BI31" s="189" t="s">
        <v>957</v>
      </c>
      <c r="BJ31" s="189">
        <v>0</v>
      </c>
      <c r="BK31" s="190">
        <v>0</v>
      </c>
      <c r="BL31" s="190">
        <v>85</v>
      </c>
      <c r="BM31" s="189" t="s">
        <v>957</v>
      </c>
      <c r="BN31" s="190">
        <v>12</v>
      </c>
      <c r="BO31" s="190">
        <v>73</v>
      </c>
      <c r="BP31" s="190">
        <v>176</v>
      </c>
      <c r="BQ31" s="189" t="s">
        <v>957</v>
      </c>
      <c r="BR31" s="190">
        <v>122</v>
      </c>
      <c r="BS31" s="190">
        <v>54</v>
      </c>
      <c r="BT31" s="190">
        <v>500</v>
      </c>
      <c r="BU31" s="190">
        <v>183</v>
      </c>
      <c r="BV31" s="190">
        <v>279</v>
      </c>
      <c r="BW31" s="190">
        <v>38</v>
      </c>
      <c r="BX31" s="190">
        <v>499</v>
      </c>
      <c r="BY31" s="190">
        <v>111</v>
      </c>
      <c r="BZ31" s="190">
        <v>339</v>
      </c>
      <c r="CA31" s="190">
        <v>49</v>
      </c>
    </row>
    <row r="32" spans="1:83" x14ac:dyDescent="0.2">
      <c r="A32" s="2" t="s">
        <v>453</v>
      </c>
      <c r="B32" s="3" t="s">
        <v>454</v>
      </c>
      <c r="C32" s="192">
        <v>6367</v>
      </c>
      <c r="D32" s="192">
        <v>1815</v>
      </c>
      <c r="E32" s="192">
        <v>4406</v>
      </c>
      <c r="F32" s="192">
        <v>2591</v>
      </c>
      <c r="G32" s="192">
        <v>1961</v>
      </c>
      <c r="H32" s="188">
        <v>2333</v>
      </c>
      <c r="I32" s="188" t="s">
        <v>949</v>
      </c>
      <c r="J32" s="188" t="s">
        <v>949</v>
      </c>
      <c r="K32" s="188">
        <v>0</v>
      </c>
      <c r="L32" s="188">
        <v>51</v>
      </c>
      <c r="M32" s="188">
        <v>14</v>
      </c>
      <c r="N32" s="188">
        <v>1644</v>
      </c>
      <c r="O32" s="188">
        <v>1753</v>
      </c>
      <c r="P32" s="188">
        <v>651</v>
      </c>
      <c r="Q32" s="188" t="s">
        <v>957</v>
      </c>
      <c r="R32" s="188" t="s">
        <v>957</v>
      </c>
      <c r="S32" s="188" t="s">
        <v>957</v>
      </c>
      <c r="T32" s="188" t="s">
        <v>957</v>
      </c>
      <c r="U32" s="188" t="s">
        <v>957</v>
      </c>
      <c r="V32" s="188">
        <v>495</v>
      </c>
      <c r="W32" s="188">
        <v>396</v>
      </c>
      <c r="X32" s="188">
        <v>2042</v>
      </c>
      <c r="Y32" s="188" t="s">
        <v>949</v>
      </c>
      <c r="Z32" s="188">
        <v>0</v>
      </c>
      <c r="AA32" s="188">
        <v>0</v>
      </c>
      <c r="AB32" s="188">
        <v>4</v>
      </c>
      <c r="AC32" s="188">
        <v>5</v>
      </c>
      <c r="AD32" s="188">
        <v>1490</v>
      </c>
      <c r="AE32" s="188">
        <v>1565</v>
      </c>
      <c r="AF32" s="188">
        <v>1391</v>
      </c>
      <c r="AG32" s="189" t="s">
        <v>957</v>
      </c>
      <c r="AH32" s="189" t="s">
        <v>957</v>
      </c>
      <c r="AI32" s="189" t="s">
        <v>957</v>
      </c>
      <c r="AJ32" s="189" t="s">
        <v>957</v>
      </c>
      <c r="AK32" s="189" t="s">
        <v>957</v>
      </c>
      <c r="AL32" s="188">
        <v>995</v>
      </c>
      <c r="AM32" s="188">
        <v>1169</v>
      </c>
      <c r="AN32" s="188">
        <v>291</v>
      </c>
      <c r="AO32" s="188">
        <v>0</v>
      </c>
      <c r="AP32" s="188" t="s">
        <v>949</v>
      </c>
      <c r="AQ32" s="188">
        <v>0</v>
      </c>
      <c r="AR32" s="188">
        <v>47</v>
      </c>
      <c r="AS32" s="188">
        <v>9</v>
      </c>
      <c r="AT32" s="188">
        <v>154</v>
      </c>
      <c r="AU32" s="188">
        <v>188</v>
      </c>
      <c r="AV32" s="190">
        <v>2333</v>
      </c>
      <c r="AW32" s="190">
        <v>651</v>
      </c>
      <c r="AX32" s="190">
        <v>1391</v>
      </c>
      <c r="AY32" s="190">
        <v>291</v>
      </c>
      <c r="AZ32" s="189" t="s">
        <v>949</v>
      </c>
      <c r="BA32" s="189" t="s">
        <v>957</v>
      </c>
      <c r="BB32" s="190" t="s">
        <v>949</v>
      </c>
      <c r="BC32" s="189">
        <v>0</v>
      </c>
      <c r="BD32" s="190" t="s">
        <v>949</v>
      </c>
      <c r="BE32" s="189" t="s">
        <v>957</v>
      </c>
      <c r="BF32" s="190">
        <v>0</v>
      </c>
      <c r="BG32" s="190" t="s">
        <v>949</v>
      </c>
      <c r="BH32" s="190">
        <v>0</v>
      </c>
      <c r="BI32" s="189" t="s">
        <v>957</v>
      </c>
      <c r="BJ32" s="189">
        <v>0</v>
      </c>
      <c r="BK32" s="190">
        <v>0</v>
      </c>
      <c r="BL32" s="190">
        <v>51</v>
      </c>
      <c r="BM32" s="189" t="s">
        <v>957</v>
      </c>
      <c r="BN32" s="190">
        <v>4</v>
      </c>
      <c r="BO32" s="190">
        <v>47</v>
      </c>
      <c r="BP32" s="190">
        <v>14</v>
      </c>
      <c r="BQ32" s="189" t="s">
        <v>957</v>
      </c>
      <c r="BR32" s="190">
        <v>5</v>
      </c>
      <c r="BS32" s="190">
        <v>9</v>
      </c>
      <c r="BT32" s="190">
        <v>1644</v>
      </c>
      <c r="BU32" s="190">
        <v>495</v>
      </c>
      <c r="BV32" s="190">
        <v>995</v>
      </c>
      <c r="BW32" s="190">
        <v>154</v>
      </c>
      <c r="BX32" s="190">
        <v>1753</v>
      </c>
      <c r="BY32" s="190">
        <v>396</v>
      </c>
      <c r="BZ32" s="190">
        <v>1169</v>
      </c>
      <c r="CA32" s="190">
        <v>188</v>
      </c>
    </row>
    <row r="33" spans="1:79" x14ac:dyDescent="0.2">
      <c r="A33" s="2" t="s">
        <v>79</v>
      </c>
      <c r="B33" s="3" t="s">
        <v>78</v>
      </c>
      <c r="C33" s="192">
        <v>4172</v>
      </c>
      <c r="D33" s="192">
        <v>1151</v>
      </c>
      <c r="E33" s="192">
        <v>2819</v>
      </c>
      <c r="F33" s="192">
        <v>1668</v>
      </c>
      <c r="G33" s="192">
        <v>1353</v>
      </c>
      <c r="H33" s="188">
        <v>439</v>
      </c>
      <c r="I33" s="188">
        <v>391</v>
      </c>
      <c r="J33" s="188">
        <v>20</v>
      </c>
      <c r="K33" s="188">
        <v>0</v>
      </c>
      <c r="L33" s="188">
        <v>53</v>
      </c>
      <c r="M33" s="188">
        <v>7</v>
      </c>
      <c r="N33" s="188">
        <v>392</v>
      </c>
      <c r="O33" s="188">
        <v>398</v>
      </c>
      <c r="P33" s="188">
        <v>120</v>
      </c>
      <c r="Q33" s="188" t="s">
        <v>957</v>
      </c>
      <c r="R33" s="188" t="s">
        <v>957</v>
      </c>
      <c r="S33" s="188" t="s">
        <v>957</v>
      </c>
      <c r="T33" s="188" t="s">
        <v>957</v>
      </c>
      <c r="U33" s="188" t="s">
        <v>957</v>
      </c>
      <c r="V33" s="188">
        <v>100</v>
      </c>
      <c r="W33" s="188">
        <v>120</v>
      </c>
      <c r="X33" s="188">
        <v>353</v>
      </c>
      <c r="Y33" s="188">
        <v>329</v>
      </c>
      <c r="Z33" s="188" t="s">
        <v>949</v>
      </c>
      <c r="AA33" s="188">
        <v>0</v>
      </c>
      <c r="AB33" s="188">
        <v>5</v>
      </c>
      <c r="AC33" s="188" t="s">
        <v>949</v>
      </c>
      <c r="AD33" s="188">
        <v>330</v>
      </c>
      <c r="AE33" s="188">
        <v>349</v>
      </c>
      <c r="AF33" s="188">
        <v>233</v>
      </c>
      <c r="AG33" s="189" t="s">
        <v>957</v>
      </c>
      <c r="AH33" s="189" t="s">
        <v>957</v>
      </c>
      <c r="AI33" s="189" t="s">
        <v>957</v>
      </c>
      <c r="AJ33" s="189" t="s">
        <v>957</v>
      </c>
      <c r="AK33" s="189" t="s">
        <v>957</v>
      </c>
      <c r="AL33" s="188">
        <v>230</v>
      </c>
      <c r="AM33" s="188">
        <v>229</v>
      </c>
      <c r="AN33" s="188">
        <v>86</v>
      </c>
      <c r="AO33" s="188">
        <v>62</v>
      </c>
      <c r="AP33" s="188" t="s">
        <v>949</v>
      </c>
      <c r="AQ33" s="188">
        <v>0</v>
      </c>
      <c r="AR33" s="188">
        <v>48</v>
      </c>
      <c r="AS33" s="188" t="s">
        <v>949</v>
      </c>
      <c r="AT33" s="188">
        <v>62</v>
      </c>
      <c r="AU33" s="188">
        <v>49</v>
      </c>
      <c r="AV33" s="190">
        <v>439</v>
      </c>
      <c r="AW33" s="190">
        <v>120</v>
      </c>
      <c r="AX33" s="190">
        <v>233</v>
      </c>
      <c r="AY33" s="190">
        <v>86</v>
      </c>
      <c r="AZ33" s="189">
        <v>391</v>
      </c>
      <c r="BA33" s="189" t="s">
        <v>957</v>
      </c>
      <c r="BB33" s="190">
        <v>329</v>
      </c>
      <c r="BC33" s="189">
        <v>62</v>
      </c>
      <c r="BD33" s="190">
        <v>20</v>
      </c>
      <c r="BE33" s="189" t="s">
        <v>957</v>
      </c>
      <c r="BF33" s="190" t="s">
        <v>949</v>
      </c>
      <c r="BG33" s="190" t="s">
        <v>949</v>
      </c>
      <c r="BH33" s="190">
        <v>0</v>
      </c>
      <c r="BI33" s="189" t="s">
        <v>957</v>
      </c>
      <c r="BJ33" s="189">
        <v>0</v>
      </c>
      <c r="BK33" s="190">
        <v>0</v>
      </c>
      <c r="BL33" s="190">
        <v>53</v>
      </c>
      <c r="BM33" s="189" t="s">
        <v>957</v>
      </c>
      <c r="BN33" s="190">
        <v>5</v>
      </c>
      <c r="BO33" s="190">
        <v>48</v>
      </c>
      <c r="BP33" s="190">
        <v>7</v>
      </c>
      <c r="BQ33" s="189" t="s">
        <v>957</v>
      </c>
      <c r="BR33" s="190" t="s">
        <v>949</v>
      </c>
      <c r="BS33" s="190" t="s">
        <v>949</v>
      </c>
      <c r="BT33" s="190">
        <v>392</v>
      </c>
      <c r="BU33" s="190">
        <v>100</v>
      </c>
      <c r="BV33" s="190">
        <v>230</v>
      </c>
      <c r="BW33" s="190">
        <v>62</v>
      </c>
      <c r="BX33" s="190">
        <v>398</v>
      </c>
      <c r="BY33" s="190">
        <v>120</v>
      </c>
      <c r="BZ33" s="190">
        <v>229</v>
      </c>
      <c r="CA33" s="190">
        <v>49</v>
      </c>
    </row>
    <row r="34" spans="1:79" x14ac:dyDescent="0.2">
      <c r="A34" s="2" t="s">
        <v>455</v>
      </c>
      <c r="B34" s="3" t="s">
        <v>456</v>
      </c>
      <c r="C34" s="192">
        <v>6151</v>
      </c>
      <c r="D34" s="192">
        <v>1739</v>
      </c>
      <c r="E34" s="192">
        <v>4170</v>
      </c>
      <c r="F34" s="192">
        <v>2431</v>
      </c>
      <c r="G34" s="192">
        <v>1981</v>
      </c>
      <c r="H34" s="188">
        <v>1920</v>
      </c>
      <c r="I34" s="188">
        <v>0</v>
      </c>
      <c r="J34" s="188">
        <v>15</v>
      </c>
      <c r="K34" s="188">
        <v>0</v>
      </c>
      <c r="L34" s="188">
        <v>93</v>
      </c>
      <c r="M34" s="188">
        <v>163</v>
      </c>
      <c r="N34" s="188">
        <v>1421</v>
      </c>
      <c r="O34" s="188">
        <v>937</v>
      </c>
      <c r="P34" s="188">
        <v>596</v>
      </c>
      <c r="Q34" s="188" t="s">
        <v>957</v>
      </c>
      <c r="R34" s="188" t="s">
        <v>957</v>
      </c>
      <c r="S34" s="188" t="s">
        <v>957</v>
      </c>
      <c r="T34" s="188" t="s">
        <v>957</v>
      </c>
      <c r="U34" s="188" t="s">
        <v>957</v>
      </c>
      <c r="V34" s="188">
        <v>569</v>
      </c>
      <c r="W34" s="188">
        <v>168</v>
      </c>
      <c r="X34" s="188">
        <v>1698</v>
      </c>
      <c r="Y34" s="188">
        <v>0</v>
      </c>
      <c r="Z34" s="188" t="s">
        <v>949</v>
      </c>
      <c r="AA34" s="188">
        <v>0</v>
      </c>
      <c r="AB34" s="188" t="s">
        <v>949</v>
      </c>
      <c r="AC34" s="188">
        <v>109</v>
      </c>
      <c r="AD34" s="188">
        <v>1380</v>
      </c>
      <c r="AE34" s="188">
        <v>852</v>
      </c>
      <c r="AF34" s="188">
        <v>1102</v>
      </c>
      <c r="AG34" s="189" t="s">
        <v>957</v>
      </c>
      <c r="AH34" s="189" t="s">
        <v>957</v>
      </c>
      <c r="AI34" s="189" t="s">
        <v>957</v>
      </c>
      <c r="AJ34" s="189" t="s">
        <v>957</v>
      </c>
      <c r="AK34" s="189" t="s">
        <v>957</v>
      </c>
      <c r="AL34" s="188">
        <v>811</v>
      </c>
      <c r="AM34" s="188">
        <v>684</v>
      </c>
      <c r="AN34" s="188">
        <v>222</v>
      </c>
      <c r="AO34" s="188">
        <v>0</v>
      </c>
      <c r="AP34" s="188" t="s">
        <v>949</v>
      </c>
      <c r="AQ34" s="188">
        <v>0</v>
      </c>
      <c r="AR34" s="188" t="s">
        <v>949</v>
      </c>
      <c r="AS34" s="188">
        <v>54</v>
      </c>
      <c r="AT34" s="188">
        <v>41</v>
      </c>
      <c r="AU34" s="188">
        <v>85</v>
      </c>
      <c r="AV34" s="190">
        <v>1920</v>
      </c>
      <c r="AW34" s="190">
        <v>596</v>
      </c>
      <c r="AX34" s="190">
        <v>1102</v>
      </c>
      <c r="AY34" s="190">
        <v>222</v>
      </c>
      <c r="AZ34" s="189">
        <v>0</v>
      </c>
      <c r="BA34" s="189" t="s">
        <v>957</v>
      </c>
      <c r="BB34" s="190">
        <v>0</v>
      </c>
      <c r="BC34" s="189">
        <v>0</v>
      </c>
      <c r="BD34" s="190">
        <v>15</v>
      </c>
      <c r="BE34" s="189" t="s">
        <v>957</v>
      </c>
      <c r="BF34" s="190" t="s">
        <v>949</v>
      </c>
      <c r="BG34" s="190" t="s">
        <v>949</v>
      </c>
      <c r="BH34" s="190">
        <v>0</v>
      </c>
      <c r="BI34" s="189" t="s">
        <v>957</v>
      </c>
      <c r="BJ34" s="189">
        <v>0</v>
      </c>
      <c r="BK34" s="190">
        <v>0</v>
      </c>
      <c r="BL34" s="190">
        <v>93</v>
      </c>
      <c r="BM34" s="189" t="s">
        <v>957</v>
      </c>
      <c r="BN34" s="190" t="s">
        <v>949</v>
      </c>
      <c r="BO34" s="190" t="s">
        <v>949</v>
      </c>
      <c r="BP34" s="190">
        <v>163</v>
      </c>
      <c r="BQ34" s="189" t="s">
        <v>957</v>
      </c>
      <c r="BR34" s="190">
        <v>109</v>
      </c>
      <c r="BS34" s="190">
        <v>54</v>
      </c>
      <c r="BT34" s="190">
        <v>1421</v>
      </c>
      <c r="BU34" s="190">
        <v>569</v>
      </c>
      <c r="BV34" s="190">
        <v>811</v>
      </c>
      <c r="BW34" s="190">
        <v>41</v>
      </c>
      <c r="BX34" s="190">
        <v>937</v>
      </c>
      <c r="BY34" s="190">
        <v>168</v>
      </c>
      <c r="BZ34" s="190">
        <v>684</v>
      </c>
      <c r="CA34" s="190">
        <v>85</v>
      </c>
    </row>
    <row r="35" spans="1:79" x14ac:dyDescent="0.2">
      <c r="A35" s="2" t="s">
        <v>457</v>
      </c>
      <c r="B35" s="3" t="s">
        <v>458</v>
      </c>
      <c r="C35" s="192">
        <v>3720</v>
      </c>
      <c r="D35" s="192">
        <v>1078</v>
      </c>
      <c r="E35" s="192">
        <v>2473</v>
      </c>
      <c r="F35" s="192">
        <v>1395</v>
      </c>
      <c r="G35" s="192">
        <v>1247</v>
      </c>
      <c r="H35" s="188">
        <v>706</v>
      </c>
      <c r="I35" s="188">
        <v>0</v>
      </c>
      <c r="J35" s="188">
        <v>11</v>
      </c>
      <c r="K35" s="188">
        <v>0</v>
      </c>
      <c r="L35" s="188">
        <v>43</v>
      </c>
      <c r="M35" s="188">
        <v>3</v>
      </c>
      <c r="N35" s="188">
        <v>498</v>
      </c>
      <c r="O35" s="188">
        <v>325</v>
      </c>
      <c r="P35" s="188">
        <v>180</v>
      </c>
      <c r="Q35" s="188" t="s">
        <v>957</v>
      </c>
      <c r="R35" s="188" t="s">
        <v>957</v>
      </c>
      <c r="S35" s="188" t="s">
        <v>957</v>
      </c>
      <c r="T35" s="188" t="s">
        <v>957</v>
      </c>
      <c r="U35" s="188" t="s">
        <v>957</v>
      </c>
      <c r="V35" s="188">
        <v>154</v>
      </c>
      <c r="W35" s="188">
        <v>50</v>
      </c>
      <c r="X35" s="188">
        <v>614</v>
      </c>
      <c r="Y35" s="188">
        <v>0</v>
      </c>
      <c r="Z35" s="188" t="s">
        <v>949</v>
      </c>
      <c r="AA35" s="188">
        <v>0</v>
      </c>
      <c r="AB35" s="188" t="s">
        <v>949</v>
      </c>
      <c r="AC35" s="188" t="s">
        <v>949</v>
      </c>
      <c r="AD35" s="188">
        <v>477</v>
      </c>
      <c r="AE35" s="188">
        <v>289</v>
      </c>
      <c r="AF35" s="188">
        <v>434</v>
      </c>
      <c r="AG35" s="189" t="s">
        <v>957</v>
      </c>
      <c r="AH35" s="189" t="s">
        <v>957</v>
      </c>
      <c r="AI35" s="189" t="s">
        <v>957</v>
      </c>
      <c r="AJ35" s="189" t="s">
        <v>957</v>
      </c>
      <c r="AK35" s="189" t="s">
        <v>957</v>
      </c>
      <c r="AL35" s="188">
        <v>323</v>
      </c>
      <c r="AM35" s="188">
        <v>239</v>
      </c>
      <c r="AN35" s="188">
        <v>92</v>
      </c>
      <c r="AO35" s="188">
        <v>0</v>
      </c>
      <c r="AP35" s="188" t="s">
        <v>949</v>
      </c>
      <c r="AQ35" s="188">
        <v>0</v>
      </c>
      <c r="AR35" s="188" t="s">
        <v>949</v>
      </c>
      <c r="AS35" s="188" t="s">
        <v>949</v>
      </c>
      <c r="AT35" s="188">
        <v>21</v>
      </c>
      <c r="AU35" s="188">
        <v>36</v>
      </c>
      <c r="AV35" s="190">
        <v>706</v>
      </c>
      <c r="AW35" s="190">
        <v>180</v>
      </c>
      <c r="AX35" s="190">
        <v>434</v>
      </c>
      <c r="AY35" s="190">
        <v>92</v>
      </c>
      <c r="AZ35" s="189">
        <v>0</v>
      </c>
      <c r="BA35" s="189" t="s">
        <v>957</v>
      </c>
      <c r="BB35" s="190">
        <v>0</v>
      </c>
      <c r="BC35" s="189">
        <v>0</v>
      </c>
      <c r="BD35" s="190">
        <v>11</v>
      </c>
      <c r="BE35" s="189" t="s">
        <v>957</v>
      </c>
      <c r="BF35" s="190" t="s">
        <v>949</v>
      </c>
      <c r="BG35" s="190" t="s">
        <v>949</v>
      </c>
      <c r="BH35" s="190">
        <v>0</v>
      </c>
      <c r="BI35" s="189" t="s">
        <v>957</v>
      </c>
      <c r="BJ35" s="189">
        <v>0</v>
      </c>
      <c r="BK35" s="190">
        <v>0</v>
      </c>
      <c r="BL35" s="190">
        <v>43</v>
      </c>
      <c r="BM35" s="189" t="s">
        <v>957</v>
      </c>
      <c r="BN35" s="190" t="s">
        <v>949</v>
      </c>
      <c r="BO35" s="190" t="s">
        <v>949</v>
      </c>
      <c r="BP35" s="190">
        <v>3</v>
      </c>
      <c r="BQ35" s="189" t="s">
        <v>957</v>
      </c>
      <c r="BR35" s="190" t="s">
        <v>949</v>
      </c>
      <c r="BS35" s="190" t="s">
        <v>949</v>
      </c>
      <c r="BT35" s="190">
        <v>498</v>
      </c>
      <c r="BU35" s="190">
        <v>154</v>
      </c>
      <c r="BV35" s="190">
        <v>323</v>
      </c>
      <c r="BW35" s="190">
        <v>21</v>
      </c>
      <c r="BX35" s="190">
        <v>325</v>
      </c>
      <c r="BY35" s="190">
        <v>50</v>
      </c>
      <c r="BZ35" s="190">
        <v>239</v>
      </c>
      <c r="CA35" s="190">
        <v>36</v>
      </c>
    </row>
    <row r="36" spans="1:79" x14ac:dyDescent="0.2">
      <c r="A36" s="2" t="s">
        <v>459</v>
      </c>
      <c r="B36" s="3" t="s">
        <v>460</v>
      </c>
      <c r="C36" s="192">
        <v>4852</v>
      </c>
      <c r="D36" s="192">
        <v>1374</v>
      </c>
      <c r="E36" s="192">
        <v>3345</v>
      </c>
      <c r="F36" s="192">
        <v>1971</v>
      </c>
      <c r="G36" s="192">
        <v>1507</v>
      </c>
      <c r="H36" s="188">
        <v>1476</v>
      </c>
      <c r="I36" s="188">
        <v>0</v>
      </c>
      <c r="J36" s="188">
        <v>25</v>
      </c>
      <c r="K36" s="188">
        <v>0</v>
      </c>
      <c r="L36" s="188">
        <v>60</v>
      </c>
      <c r="M36" s="188">
        <v>64</v>
      </c>
      <c r="N36" s="188">
        <v>1150</v>
      </c>
      <c r="O36" s="188">
        <v>424</v>
      </c>
      <c r="P36" s="188">
        <v>529</v>
      </c>
      <c r="Q36" s="188" t="s">
        <v>957</v>
      </c>
      <c r="R36" s="188" t="s">
        <v>957</v>
      </c>
      <c r="S36" s="188" t="s">
        <v>957</v>
      </c>
      <c r="T36" s="188" t="s">
        <v>957</v>
      </c>
      <c r="U36" s="188" t="s">
        <v>957</v>
      </c>
      <c r="V36" s="188">
        <v>511</v>
      </c>
      <c r="W36" s="188">
        <v>60</v>
      </c>
      <c r="X36" s="188">
        <v>1342</v>
      </c>
      <c r="Y36" s="188">
        <v>0</v>
      </c>
      <c r="Z36" s="188">
        <v>22</v>
      </c>
      <c r="AA36" s="188">
        <v>0</v>
      </c>
      <c r="AB36" s="188" t="s">
        <v>949</v>
      </c>
      <c r="AC36" s="188">
        <v>37</v>
      </c>
      <c r="AD36" s="188">
        <v>1119</v>
      </c>
      <c r="AE36" s="188">
        <v>394</v>
      </c>
      <c r="AF36" s="188">
        <v>813</v>
      </c>
      <c r="AG36" s="189" t="s">
        <v>957</v>
      </c>
      <c r="AH36" s="189" t="s">
        <v>957</v>
      </c>
      <c r="AI36" s="189" t="s">
        <v>957</v>
      </c>
      <c r="AJ36" s="189" t="s">
        <v>957</v>
      </c>
      <c r="AK36" s="189" t="s">
        <v>957</v>
      </c>
      <c r="AL36" s="188">
        <v>608</v>
      </c>
      <c r="AM36" s="188">
        <v>334</v>
      </c>
      <c r="AN36" s="188">
        <v>134</v>
      </c>
      <c r="AO36" s="188">
        <v>0</v>
      </c>
      <c r="AP36" s="188">
        <v>3</v>
      </c>
      <c r="AQ36" s="188">
        <v>0</v>
      </c>
      <c r="AR36" s="188" t="s">
        <v>949</v>
      </c>
      <c r="AS36" s="188">
        <v>27</v>
      </c>
      <c r="AT36" s="188">
        <v>31</v>
      </c>
      <c r="AU36" s="188">
        <v>30</v>
      </c>
      <c r="AV36" s="190">
        <v>1476</v>
      </c>
      <c r="AW36" s="190">
        <v>529</v>
      </c>
      <c r="AX36" s="190">
        <v>813</v>
      </c>
      <c r="AY36" s="190">
        <v>134</v>
      </c>
      <c r="AZ36" s="189">
        <v>0</v>
      </c>
      <c r="BA36" s="189" t="s">
        <v>957</v>
      </c>
      <c r="BB36" s="190">
        <v>0</v>
      </c>
      <c r="BC36" s="189">
        <v>0</v>
      </c>
      <c r="BD36" s="190">
        <v>25</v>
      </c>
      <c r="BE36" s="189" t="s">
        <v>957</v>
      </c>
      <c r="BF36" s="190">
        <v>22</v>
      </c>
      <c r="BG36" s="190">
        <v>3</v>
      </c>
      <c r="BH36" s="190">
        <v>0</v>
      </c>
      <c r="BI36" s="189" t="s">
        <v>957</v>
      </c>
      <c r="BJ36" s="189">
        <v>0</v>
      </c>
      <c r="BK36" s="190">
        <v>0</v>
      </c>
      <c r="BL36" s="190">
        <v>60</v>
      </c>
      <c r="BM36" s="189" t="s">
        <v>957</v>
      </c>
      <c r="BN36" s="190" t="s">
        <v>949</v>
      </c>
      <c r="BO36" s="190" t="s">
        <v>949</v>
      </c>
      <c r="BP36" s="190">
        <v>64</v>
      </c>
      <c r="BQ36" s="189" t="s">
        <v>957</v>
      </c>
      <c r="BR36" s="190">
        <v>37</v>
      </c>
      <c r="BS36" s="190">
        <v>27</v>
      </c>
      <c r="BT36" s="190">
        <v>1150</v>
      </c>
      <c r="BU36" s="190">
        <v>511</v>
      </c>
      <c r="BV36" s="190">
        <v>608</v>
      </c>
      <c r="BW36" s="190">
        <v>31</v>
      </c>
      <c r="BX36" s="190">
        <v>424</v>
      </c>
      <c r="BY36" s="190">
        <v>60</v>
      </c>
      <c r="BZ36" s="190">
        <v>334</v>
      </c>
      <c r="CA36" s="190">
        <v>30</v>
      </c>
    </row>
    <row r="37" spans="1:79" x14ac:dyDescent="0.2">
      <c r="A37" s="2" t="s">
        <v>461</v>
      </c>
      <c r="B37" s="3" t="s">
        <v>462</v>
      </c>
      <c r="C37" s="192">
        <v>75889</v>
      </c>
      <c r="D37" s="192">
        <v>22074</v>
      </c>
      <c r="E37" s="192">
        <v>51954</v>
      </c>
      <c r="F37" s="192">
        <v>29880</v>
      </c>
      <c r="G37" s="192">
        <v>23935</v>
      </c>
      <c r="H37" s="188">
        <v>22219</v>
      </c>
      <c r="I37" s="188">
        <v>194</v>
      </c>
      <c r="J37" s="188">
        <v>282</v>
      </c>
      <c r="K37" s="188">
        <v>0</v>
      </c>
      <c r="L37" s="188">
        <v>1348</v>
      </c>
      <c r="M37" s="188">
        <v>4459</v>
      </c>
      <c r="N37" s="188">
        <v>15425</v>
      </c>
      <c r="O37" s="188">
        <v>1506</v>
      </c>
      <c r="P37" s="188">
        <v>998</v>
      </c>
      <c r="Q37" s="188" t="s">
        <v>957</v>
      </c>
      <c r="R37" s="188" t="s">
        <v>957</v>
      </c>
      <c r="S37" s="188" t="s">
        <v>957</v>
      </c>
      <c r="T37" s="188" t="s">
        <v>957</v>
      </c>
      <c r="U37" s="188" t="s">
        <v>957</v>
      </c>
      <c r="V37" s="188">
        <v>409</v>
      </c>
      <c r="W37" s="188">
        <v>586</v>
      </c>
      <c r="X37" s="188">
        <v>19098</v>
      </c>
      <c r="Y37" s="188">
        <v>176</v>
      </c>
      <c r="Z37" s="188">
        <v>219</v>
      </c>
      <c r="AA37" s="188">
        <v>0</v>
      </c>
      <c r="AB37" s="188">
        <v>771</v>
      </c>
      <c r="AC37" s="188">
        <v>3698</v>
      </c>
      <c r="AD37" s="188">
        <v>13762</v>
      </c>
      <c r="AE37" s="188">
        <v>1364</v>
      </c>
      <c r="AF37" s="188">
        <v>18100</v>
      </c>
      <c r="AG37" s="189" t="s">
        <v>957</v>
      </c>
      <c r="AH37" s="189" t="s">
        <v>957</v>
      </c>
      <c r="AI37" s="189" t="s">
        <v>957</v>
      </c>
      <c r="AJ37" s="189" t="s">
        <v>957</v>
      </c>
      <c r="AK37" s="189" t="s">
        <v>957</v>
      </c>
      <c r="AL37" s="188">
        <v>13353</v>
      </c>
      <c r="AM37" s="188">
        <v>778</v>
      </c>
      <c r="AN37" s="188">
        <v>3121</v>
      </c>
      <c r="AO37" s="188">
        <v>18</v>
      </c>
      <c r="AP37" s="188">
        <v>63</v>
      </c>
      <c r="AQ37" s="188">
        <v>0</v>
      </c>
      <c r="AR37" s="188">
        <v>577</v>
      </c>
      <c r="AS37" s="188">
        <v>761</v>
      </c>
      <c r="AT37" s="188">
        <v>1663</v>
      </c>
      <c r="AU37" s="188">
        <v>142</v>
      </c>
      <c r="AV37" s="190">
        <v>22219</v>
      </c>
      <c r="AW37" s="190">
        <v>998</v>
      </c>
      <c r="AX37" s="190">
        <v>18100</v>
      </c>
      <c r="AY37" s="190">
        <v>3121</v>
      </c>
      <c r="AZ37" s="189">
        <v>194</v>
      </c>
      <c r="BA37" s="189" t="s">
        <v>957</v>
      </c>
      <c r="BB37" s="190">
        <v>176</v>
      </c>
      <c r="BC37" s="189">
        <v>18</v>
      </c>
      <c r="BD37" s="190">
        <v>282</v>
      </c>
      <c r="BE37" s="189" t="s">
        <v>957</v>
      </c>
      <c r="BF37" s="190">
        <v>219</v>
      </c>
      <c r="BG37" s="190">
        <v>63</v>
      </c>
      <c r="BH37" s="190">
        <v>0</v>
      </c>
      <c r="BI37" s="189" t="s">
        <v>957</v>
      </c>
      <c r="BJ37" s="189">
        <v>0</v>
      </c>
      <c r="BK37" s="190">
        <v>0</v>
      </c>
      <c r="BL37" s="190">
        <v>1348</v>
      </c>
      <c r="BM37" s="189" t="s">
        <v>957</v>
      </c>
      <c r="BN37" s="190">
        <v>771</v>
      </c>
      <c r="BO37" s="190">
        <v>577</v>
      </c>
      <c r="BP37" s="190">
        <v>4459</v>
      </c>
      <c r="BQ37" s="189" t="s">
        <v>957</v>
      </c>
      <c r="BR37" s="190">
        <v>3698</v>
      </c>
      <c r="BS37" s="190">
        <v>761</v>
      </c>
      <c r="BT37" s="190">
        <v>15425</v>
      </c>
      <c r="BU37" s="190">
        <v>409</v>
      </c>
      <c r="BV37" s="190">
        <v>13353</v>
      </c>
      <c r="BW37" s="190">
        <v>1663</v>
      </c>
      <c r="BX37" s="190">
        <v>1506</v>
      </c>
      <c r="BY37" s="190">
        <v>586</v>
      </c>
      <c r="BZ37" s="190">
        <v>778</v>
      </c>
      <c r="CA37" s="190">
        <v>142</v>
      </c>
    </row>
    <row r="38" spans="1:79" x14ac:dyDescent="0.2">
      <c r="A38" s="2" t="s">
        <v>463</v>
      </c>
      <c r="B38" s="3" t="s">
        <v>464</v>
      </c>
      <c r="C38" s="192">
        <v>6288</v>
      </c>
      <c r="D38" s="192">
        <v>1866</v>
      </c>
      <c r="E38" s="192">
        <v>4122</v>
      </c>
      <c r="F38" s="192">
        <v>2256</v>
      </c>
      <c r="G38" s="192">
        <v>2166</v>
      </c>
      <c r="H38" s="188">
        <v>1314</v>
      </c>
      <c r="I38" s="188">
        <v>0</v>
      </c>
      <c r="J38" s="188">
        <v>13</v>
      </c>
      <c r="K38" s="188">
        <v>0</v>
      </c>
      <c r="L38" s="188">
        <v>3</v>
      </c>
      <c r="M38" s="188">
        <v>83</v>
      </c>
      <c r="N38" s="188">
        <v>1076</v>
      </c>
      <c r="O38" s="188">
        <v>244</v>
      </c>
      <c r="P38" s="188">
        <v>619</v>
      </c>
      <c r="Q38" s="188" t="s">
        <v>957</v>
      </c>
      <c r="R38" s="188" t="s">
        <v>957</v>
      </c>
      <c r="S38" s="188" t="s">
        <v>957</v>
      </c>
      <c r="T38" s="188" t="s">
        <v>957</v>
      </c>
      <c r="U38" s="188" t="s">
        <v>957</v>
      </c>
      <c r="V38" s="188">
        <v>602</v>
      </c>
      <c r="W38" s="188">
        <v>48</v>
      </c>
      <c r="X38" s="188">
        <v>1235</v>
      </c>
      <c r="Y38" s="188">
        <v>0</v>
      </c>
      <c r="Z38" s="188">
        <v>9</v>
      </c>
      <c r="AA38" s="188">
        <v>0</v>
      </c>
      <c r="AB38" s="188">
        <v>0</v>
      </c>
      <c r="AC38" s="188">
        <v>59</v>
      </c>
      <c r="AD38" s="188">
        <v>1058</v>
      </c>
      <c r="AE38" s="188">
        <v>208</v>
      </c>
      <c r="AF38" s="188">
        <v>616</v>
      </c>
      <c r="AG38" s="189" t="s">
        <v>957</v>
      </c>
      <c r="AH38" s="189" t="s">
        <v>957</v>
      </c>
      <c r="AI38" s="189" t="s">
        <v>957</v>
      </c>
      <c r="AJ38" s="189" t="s">
        <v>957</v>
      </c>
      <c r="AK38" s="189" t="s">
        <v>957</v>
      </c>
      <c r="AL38" s="188">
        <v>456</v>
      </c>
      <c r="AM38" s="188">
        <v>160</v>
      </c>
      <c r="AN38" s="188">
        <v>79</v>
      </c>
      <c r="AO38" s="188">
        <v>0</v>
      </c>
      <c r="AP38" s="188">
        <v>4</v>
      </c>
      <c r="AQ38" s="188">
        <v>0</v>
      </c>
      <c r="AR38" s="188">
        <v>3</v>
      </c>
      <c r="AS38" s="188">
        <v>24</v>
      </c>
      <c r="AT38" s="188">
        <v>18</v>
      </c>
      <c r="AU38" s="188">
        <v>36</v>
      </c>
      <c r="AV38" s="190">
        <v>1314</v>
      </c>
      <c r="AW38" s="190">
        <v>619</v>
      </c>
      <c r="AX38" s="190">
        <v>616</v>
      </c>
      <c r="AY38" s="190">
        <v>79</v>
      </c>
      <c r="AZ38" s="189">
        <v>0</v>
      </c>
      <c r="BA38" s="189" t="s">
        <v>957</v>
      </c>
      <c r="BB38" s="190">
        <v>0</v>
      </c>
      <c r="BC38" s="189">
        <v>0</v>
      </c>
      <c r="BD38" s="190">
        <v>13</v>
      </c>
      <c r="BE38" s="189" t="s">
        <v>957</v>
      </c>
      <c r="BF38" s="190">
        <v>9</v>
      </c>
      <c r="BG38" s="190">
        <v>4</v>
      </c>
      <c r="BH38" s="190">
        <v>0</v>
      </c>
      <c r="BI38" s="189" t="s">
        <v>957</v>
      </c>
      <c r="BJ38" s="189">
        <v>0</v>
      </c>
      <c r="BK38" s="190">
        <v>0</v>
      </c>
      <c r="BL38" s="190">
        <v>3</v>
      </c>
      <c r="BM38" s="189" t="s">
        <v>957</v>
      </c>
      <c r="BN38" s="190">
        <v>0</v>
      </c>
      <c r="BO38" s="190">
        <v>3</v>
      </c>
      <c r="BP38" s="190">
        <v>83</v>
      </c>
      <c r="BQ38" s="189" t="s">
        <v>957</v>
      </c>
      <c r="BR38" s="190">
        <v>59</v>
      </c>
      <c r="BS38" s="190">
        <v>24</v>
      </c>
      <c r="BT38" s="190">
        <v>1076</v>
      </c>
      <c r="BU38" s="190">
        <v>602</v>
      </c>
      <c r="BV38" s="190">
        <v>456</v>
      </c>
      <c r="BW38" s="190">
        <v>18</v>
      </c>
      <c r="BX38" s="190">
        <v>244</v>
      </c>
      <c r="BY38" s="190">
        <v>48</v>
      </c>
      <c r="BZ38" s="190">
        <v>160</v>
      </c>
      <c r="CA38" s="190">
        <v>36</v>
      </c>
    </row>
    <row r="39" spans="1:79" x14ac:dyDescent="0.2">
      <c r="A39" s="2" t="s">
        <v>465</v>
      </c>
      <c r="B39" s="3" t="s">
        <v>466</v>
      </c>
      <c r="C39" s="192">
        <v>6343</v>
      </c>
      <c r="D39" s="192">
        <v>1964</v>
      </c>
      <c r="E39" s="192">
        <v>4270</v>
      </c>
      <c r="F39" s="192">
        <v>2306</v>
      </c>
      <c r="G39" s="192">
        <v>2073</v>
      </c>
      <c r="H39" s="188">
        <v>1211</v>
      </c>
      <c r="I39" s="188">
        <v>0</v>
      </c>
      <c r="J39" s="188" t="s">
        <v>949</v>
      </c>
      <c r="K39" s="188">
        <v>0</v>
      </c>
      <c r="L39" s="188">
        <v>33</v>
      </c>
      <c r="M39" s="188">
        <v>296</v>
      </c>
      <c r="N39" s="188">
        <v>688</v>
      </c>
      <c r="O39" s="188">
        <v>300</v>
      </c>
      <c r="P39" s="188">
        <v>371</v>
      </c>
      <c r="Q39" s="188" t="s">
        <v>957</v>
      </c>
      <c r="R39" s="188" t="s">
        <v>957</v>
      </c>
      <c r="S39" s="188" t="s">
        <v>957</v>
      </c>
      <c r="T39" s="188" t="s">
        <v>957</v>
      </c>
      <c r="U39" s="188" t="s">
        <v>957</v>
      </c>
      <c r="V39" s="188">
        <v>348</v>
      </c>
      <c r="W39" s="188">
        <v>39</v>
      </c>
      <c r="X39" s="188">
        <v>1048</v>
      </c>
      <c r="Y39" s="188">
        <v>0</v>
      </c>
      <c r="Z39" s="188" t="s">
        <v>949</v>
      </c>
      <c r="AA39" s="188">
        <v>0</v>
      </c>
      <c r="AB39" s="188">
        <v>0</v>
      </c>
      <c r="AC39" s="188">
        <v>211</v>
      </c>
      <c r="AD39" s="188">
        <v>668</v>
      </c>
      <c r="AE39" s="188">
        <v>266</v>
      </c>
      <c r="AF39" s="188">
        <v>677</v>
      </c>
      <c r="AG39" s="189" t="s">
        <v>957</v>
      </c>
      <c r="AH39" s="189" t="s">
        <v>957</v>
      </c>
      <c r="AI39" s="189" t="s">
        <v>957</v>
      </c>
      <c r="AJ39" s="189" t="s">
        <v>957</v>
      </c>
      <c r="AK39" s="189" t="s">
        <v>957</v>
      </c>
      <c r="AL39" s="188">
        <v>320</v>
      </c>
      <c r="AM39" s="188">
        <v>227</v>
      </c>
      <c r="AN39" s="188">
        <v>163</v>
      </c>
      <c r="AO39" s="188">
        <v>0</v>
      </c>
      <c r="AP39" s="188">
        <v>0</v>
      </c>
      <c r="AQ39" s="188">
        <v>0</v>
      </c>
      <c r="AR39" s="188">
        <v>33</v>
      </c>
      <c r="AS39" s="188">
        <v>85</v>
      </c>
      <c r="AT39" s="188">
        <v>20</v>
      </c>
      <c r="AU39" s="188">
        <v>34</v>
      </c>
      <c r="AV39" s="190">
        <v>1211</v>
      </c>
      <c r="AW39" s="190">
        <v>371</v>
      </c>
      <c r="AX39" s="190">
        <v>677</v>
      </c>
      <c r="AY39" s="190">
        <v>163</v>
      </c>
      <c r="AZ39" s="189">
        <v>0</v>
      </c>
      <c r="BA39" s="189" t="s">
        <v>957</v>
      </c>
      <c r="BB39" s="190">
        <v>0</v>
      </c>
      <c r="BC39" s="189">
        <v>0</v>
      </c>
      <c r="BD39" s="190" t="s">
        <v>949</v>
      </c>
      <c r="BE39" s="189" t="s">
        <v>957</v>
      </c>
      <c r="BF39" s="190" t="s">
        <v>949</v>
      </c>
      <c r="BG39" s="190">
        <v>0</v>
      </c>
      <c r="BH39" s="190">
        <v>0</v>
      </c>
      <c r="BI39" s="189" t="s">
        <v>957</v>
      </c>
      <c r="BJ39" s="189">
        <v>0</v>
      </c>
      <c r="BK39" s="190">
        <v>0</v>
      </c>
      <c r="BL39" s="190">
        <v>33</v>
      </c>
      <c r="BM39" s="189" t="s">
        <v>957</v>
      </c>
      <c r="BN39" s="190">
        <v>0</v>
      </c>
      <c r="BO39" s="190">
        <v>33</v>
      </c>
      <c r="BP39" s="190">
        <v>296</v>
      </c>
      <c r="BQ39" s="189" t="s">
        <v>957</v>
      </c>
      <c r="BR39" s="190">
        <v>211</v>
      </c>
      <c r="BS39" s="190">
        <v>85</v>
      </c>
      <c r="BT39" s="190">
        <v>688</v>
      </c>
      <c r="BU39" s="190">
        <v>348</v>
      </c>
      <c r="BV39" s="190">
        <v>320</v>
      </c>
      <c r="BW39" s="190">
        <v>20</v>
      </c>
      <c r="BX39" s="190">
        <v>300</v>
      </c>
      <c r="BY39" s="190">
        <v>39</v>
      </c>
      <c r="BZ39" s="190">
        <v>227</v>
      </c>
      <c r="CA39" s="190">
        <v>34</v>
      </c>
    </row>
    <row r="40" spans="1:79" x14ac:dyDescent="0.2">
      <c r="A40" s="2" t="s">
        <v>467</v>
      </c>
      <c r="B40" s="3" t="s">
        <v>468</v>
      </c>
      <c r="C40" s="192">
        <v>3765</v>
      </c>
      <c r="D40" s="192">
        <v>1155</v>
      </c>
      <c r="E40" s="192">
        <v>2542</v>
      </c>
      <c r="F40" s="192">
        <v>1387</v>
      </c>
      <c r="G40" s="192">
        <v>1223</v>
      </c>
      <c r="H40" s="188">
        <v>1831</v>
      </c>
      <c r="I40" s="188">
        <v>48</v>
      </c>
      <c r="J40" s="188">
        <v>4</v>
      </c>
      <c r="K40" s="188">
        <v>0</v>
      </c>
      <c r="L40" s="188">
        <v>0</v>
      </c>
      <c r="M40" s="188">
        <v>129</v>
      </c>
      <c r="N40" s="188">
        <v>1686</v>
      </c>
      <c r="O40" s="188">
        <v>1193</v>
      </c>
      <c r="P40" s="188">
        <v>492</v>
      </c>
      <c r="Q40" s="188" t="s">
        <v>957</v>
      </c>
      <c r="R40" s="188" t="s">
        <v>957</v>
      </c>
      <c r="S40" s="188" t="s">
        <v>957</v>
      </c>
      <c r="T40" s="188" t="s">
        <v>957</v>
      </c>
      <c r="U40" s="188" t="s">
        <v>957</v>
      </c>
      <c r="V40" s="188">
        <v>478</v>
      </c>
      <c r="W40" s="188">
        <v>212</v>
      </c>
      <c r="X40" s="188">
        <v>1568</v>
      </c>
      <c r="Y40" s="188">
        <v>38</v>
      </c>
      <c r="Z40" s="188">
        <v>4</v>
      </c>
      <c r="AA40" s="188">
        <v>0</v>
      </c>
      <c r="AB40" s="188">
        <v>0</v>
      </c>
      <c r="AC40" s="188">
        <v>93</v>
      </c>
      <c r="AD40" s="188">
        <v>1493</v>
      </c>
      <c r="AE40" s="188">
        <v>1012</v>
      </c>
      <c r="AF40" s="188">
        <v>1076</v>
      </c>
      <c r="AG40" s="189" t="s">
        <v>957</v>
      </c>
      <c r="AH40" s="189" t="s">
        <v>957</v>
      </c>
      <c r="AI40" s="189" t="s">
        <v>957</v>
      </c>
      <c r="AJ40" s="189" t="s">
        <v>957</v>
      </c>
      <c r="AK40" s="189" t="s">
        <v>957</v>
      </c>
      <c r="AL40" s="188">
        <v>1015</v>
      </c>
      <c r="AM40" s="188">
        <v>800</v>
      </c>
      <c r="AN40" s="188">
        <v>263</v>
      </c>
      <c r="AO40" s="188">
        <v>10</v>
      </c>
      <c r="AP40" s="188">
        <v>0</v>
      </c>
      <c r="AQ40" s="188">
        <v>0</v>
      </c>
      <c r="AR40" s="188">
        <v>0</v>
      </c>
      <c r="AS40" s="188">
        <v>36</v>
      </c>
      <c r="AT40" s="188">
        <v>193</v>
      </c>
      <c r="AU40" s="188">
        <v>181</v>
      </c>
      <c r="AV40" s="190">
        <v>1831</v>
      </c>
      <c r="AW40" s="190">
        <v>492</v>
      </c>
      <c r="AX40" s="190">
        <v>1076</v>
      </c>
      <c r="AY40" s="190">
        <v>263</v>
      </c>
      <c r="AZ40" s="189">
        <v>48</v>
      </c>
      <c r="BA40" s="189" t="s">
        <v>957</v>
      </c>
      <c r="BB40" s="190">
        <v>38</v>
      </c>
      <c r="BC40" s="189">
        <v>10</v>
      </c>
      <c r="BD40" s="190">
        <v>4</v>
      </c>
      <c r="BE40" s="189" t="s">
        <v>957</v>
      </c>
      <c r="BF40" s="190">
        <v>4</v>
      </c>
      <c r="BG40" s="190">
        <v>0</v>
      </c>
      <c r="BH40" s="190">
        <v>0</v>
      </c>
      <c r="BI40" s="189" t="s">
        <v>957</v>
      </c>
      <c r="BJ40" s="189">
        <v>0</v>
      </c>
      <c r="BK40" s="190">
        <v>0</v>
      </c>
      <c r="BL40" s="190">
        <v>0</v>
      </c>
      <c r="BM40" s="189" t="s">
        <v>957</v>
      </c>
      <c r="BN40" s="190">
        <v>0</v>
      </c>
      <c r="BO40" s="190">
        <v>0</v>
      </c>
      <c r="BP40" s="190">
        <v>129</v>
      </c>
      <c r="BQ40" s="189" t="s">
        <v>957</v>
      </c>
      <c r="BR40" s="190">
        <v>93</v>
      </c>
      <c r="BS40" s="190">
        <v>36</v>
      </c>
      <c r="BT40" s="190">
        <v>1686</v>
      </c>
      <c r="BU40" s="190">
        <v>478</v>
      </c>
      <c r="BV40" s="190">
        <v>1015</v>
      </c>
      <c r="BW40" s="190">
        <v>193</v>
      </c>
      <c r="BX40" s="190">
        <v>1193</v>
      </c>
      <c r="BY40" s="190">
        <v>212</v>
      </c>
      <c r="BZ40" s="190">
        <v>800</v>
      </c>
      <c r="CA40" s="190">
        <v>181</v>
      </c>
    </row>
    <row r="41" spans="1:79" x14ac:dyDescent="0.2">
      <c r="A41" s="2" t="s">
        <v>469</v>
      </c>
      <c r="B41" s="3" t="s">
        <v>470</v>
      </c>
      <c r="C41" s="192">
        <v>3328</v>
      </c>
      <c r="D41" s="192">
        <v>996</v>
      </c>
      <c r="E41" s="192">
        <v>2314</v>
      </c>
      <c r="F41" s="192">
        <v>1318</v>
      </c>
      <c r="G41" s="192">
        <v>1014</v>
      </c>
      <c r="H41" s="188">
        <v>278</v>
      </c>
      <c r="I41" s="188">
        <v>0</v>
      </c>
      <c r="J41" s="188" t="s">
        <v>949</v>
      </c>
      <c r="K41" s="188">
        <v>0</v>
      </c>
      <c r="L41" s="188">
        <v>30</v>
      </c>
      <c r="M41" s="188">
        <v>27</v>
      </c>
      <c r="N41" s="188">
        <v>10</v>
      </c>
      <c r="O41" s="188">
        <v>215</v>
      </c>
      <c r="P41" s="188">
        <v>46</v>
      </c>
      <c r="Q41" s="188" t="s">
        <v>957</v>
      </c>
      <c r="R41" s="188" t="s">
        <v>957</v>
      </c>
      <c r="S41" s="188" t="s">
        <v>957</v>
      </c>
      <c r="T41" s="188" t="s">
        <v>957</v>
      </c>
      <c r="U41" s="188" t="s">
        <v>957</v>
      </c>
      <c r="V41" s="188">
        <v>5</v>
      </c>
      <c r="W41" s="188">
        <v>42</v>
      </c>
      <c r="X41" s="188">
        <v>224</v>
      </c>
      <c r="Y41" s="188">
        <v>0</v>
      </c>
      <c r="Z41" s="188" t="s">
        <v>949</v>
      </c>
      <c r="AA41" s="188">
        <v>0</v>
      </c>
      <c r="AB41" s="188">
        <v>0</v>
      </c>
      <c r="AC41" s="188" t="s">
        <v>949</v>
      </c>
      <c r="AD41" s="188">
        <v>10</v>
      </c>
      <c r="AE41" s="188">
        <v>195</v>
      </c>
      <c r="AF41" s="188">
        <v>178</v>
      </c>
      <c r="AG41" s="189" t="s">
        <v>957</v>
      </c>
      <c r="AH41" s="189" t="s">
        <v>957</v>
      </c>
      <c r="AI41" s="189" t="s">
        <v>957</v>
      </c>
      <c r="AJ41" s="189" t="s">
        <v>957</v>
      </c>
      <c r="AK41" s="189" t="s">
        <v>957</v>
      </c>
      <c r="AL41" s="188">
        <v>5</v>
      </c>
      <c r="AM41" s="188">
        <v>153</v>
      </c>
      <c r="AN41" s="188">
        <v>54</v>
      </c>
      <c r="AO41" s="188">
        <v>0</v>
      </c>
      <c r="AP41" s="188" t="s">
        <v>949</v>
      </c>
      <c r="AQ41" s="188">
        <v>0</v>
      </c>
      <c r="AR41" s="188">
        <v>30</v>
      </c>
      <c r="AS41" s="188" t="s">
        <v>949</v>
      </c>
      <c r="AT41" s="188">
        <v>0</v>
      </c>
      <c r="AU41" s="188">
        <v>20</v>
      </c>
      <c r="AV41" s="190">
        <v>278</v>
      </c>
      <c r="AW41" s="190">
        <v>46</v>
      </c>
      <c r="AX41" s="190">
        <v>178</v>
      </c>
      <c r="AY41" s="190">
        <v>54</v>
      </c>
      <c r="AZ41" s="189">
        <v>0</v>
      </c>
      <c r="BA41" s="189" t="s">
        <v>957</v>
      </c>
      <c r="BB41" s="190">
        <v>0</v>
      </c>
      <c r="BC41" s="189">
        <v>0</v>
      </c>
      <c r="BD41" s="190" t="s">
        <v>949</v>
      </c>
      <c r="BE41" s="189" t="s">
        <v>957</v>
      </c>
      <c r="BF41" s="190" t="s">
        <v>949</v>
      </c>
      <c r="BG41" s="190" t="s">
        <v>949</v>
      </c>
      <c r="BH41" s="190">
        <v>0</v>
      </c>
      <c r="BI41" s="189" t="s">
        <v>957</v>
      </c>
      <c r="BJ41" s="189">
        <v>0</v>
      </c>
      <c r="BK41" s="190">
        <v>0</v>
      </c>
      <c r="BL41" s="190">
        <v>30</v>
      </c>
      <c r="BM41" s="189" t="s">
        <v>957</v>
      </c>
      <c r="BN41" s="190">
        <v>0</v>
      </c>
      <c r="BO41" s="190">
        <v>30</v>
      </c>
      <c r="BP41" s="190">
        <v>27</v>
      </c>
      <c r="BQ41" s="189" t="s">
        <v>957</v>
      </c>
      <c r="BR41" s="190" t="s">
        <v>949</v>
      </c>
      <c r="BS41" s="190" t="s">
        <v>949</v>
      </c>
      <c r="BT41" s="190">
        <v>10</v>
      </c>
      <c r="BU41" s="190">
        <v>5</v>
      </c>
      <c r="BV41" s="190">
        <v>5</v>
      </c>
      <c r="BW41" s="190">
        <v>0</v>
      </c>
      <c r="BX41" s="190">
        <v>215</v>
      </c>
      <c r="BY41" s="190">
        <v>42</v>
      </c>
      <c r="BZ41" s="190">
        <v>153</v>
      </c>
      <c r="CA41" s="190">
        <v>20</v>
      </c>
    </row>
    <row r="42" spans="1:79" x14ac:dyDescent="0.2">
      <c r="A42" s="2" t="s">
        <v>382</v>
      </c>
      <c r="B42" s="3" t="s">
        <v>381</v>
      </c>
      <c r="C42" s="192">
        <v>4297</v>
      </c>
      <c r="D42" s="192">
        <v>1226</v>
      </c>
      <c r="E42" s="192">
        <v>2746</v>
      </c>
      <c r="F42" s="192">
        <v>1520</v>
      </c>
      <c r="G42" s="192">
        <v>1551</v>
      </c>
      <c r="H42" s="188">
        <v>301</v>
      </c>
      <c r="I42" s="188">
        <v>0</v>
      </c>
      <c r="J42" s="188">
        <v>4</v>
      </c>
      <c r="K42" s="188">
        <v>0</v>
      </c>
      <c r="L42" s="188" t="s">
        <v>949</v>
      </c>
      <c r="M42" s="188" t="s">
        <v>949</v>
      </c>
      <c r="N42" s="188">
        <v>47</v>
      </c>
      <c r="O42" s="188">
        <v>258</v>
      </c>
      <c r="P42" s="188">
        <v>53</v>
      </c>
      <c r="Q42" s="188" t="s">
        <v>957</v>
      </c>
      <c r="R42" s="188" t="s">
        <v>957</v>
      </c>
      <c r="S42" s="188" t="s">
        <v>957</v>
      </c>
      <c r="T42" s="188" t="s">
        <v>957</v>
      </c>
      <c r="U42" s="188" t="s">
        <v>957</v>
      </c>
      <c r="V42" s="188">
        <v>0</v>
      </c>
      <c r="W42" s="188">
        <v>53</v>
      </c>
      <c r="X42" s="188">
        <v>273</v>
      </c>
      <c r="Y42" s="188">
        <v>0</v>
      </c>
      <c r="Z42" s="188">
        <v>0</v>
      </c>
      <c r="AA42" s="188">
        <v>0</v>
      </c>
      <c r="AB42" s="188">
        <v>0</v>
      </c>
      <c r="AC42" s="188">
        <v>0</v>
      </c>
      <c r="AD42" s="188">
        <v>47</v>
      </c>
      <c r="AE42" s="188">
        <v>237</v>
      </c>
      <c r="AF42" s="188">
        <v>220</v>
      </c>
      <c r="AG42" s="189" t="s">
        <v>957</v>
      </c>
      <c r="AH42" s="189" t="s">
        <v>957</v>
      </c>
      <c r="AI42" s="189" t="s">
        <v>957</v>
      </c>
      <c r="AJ42" s="189" t="s">
        <v>957</v>
      </c>
      <c r="AK42" s="189" t="s">
        <v>957</v>
      </c>
      <c r="AL42" s="188">
        <v>47</v>
      </c>
      <c r="AM42" s="188">
        <v>184</v>
      </c>
      <c r="AN42" s="188">
        <v>28</v>
      </c>
      <c r="AO42" s="188">
        <v>0</v>
      </c>
      <c r="AP42" s="188">
        <v>4</v>
      </c>
      <c r="AQ42" s="188">
        <v>0</v>
      </c>
      <c r="AR42" s="188" t="s">
        <v>949</v>
      </c>
      <c r="AS42" s="188" t="s">
        <v>949</v>
      </c>
      <c r="AT42" s="188">
        <v>0</v>
      </c>
      <c r="AU42" s="188">
        <v>21</v>
      </c>
      <c r="AV42" s="190">
        <v>301</v>
      </c>
      <c r="AW42" s="190">
        <v>53</v>
      </c>
      <c r="AX42" s="190">
        <v>220</v>
      </c>
      <c r="AY42" s="190">
        <v>28</v>
      </c>
      <c r="AZ42" s="189">
        <v>0</v>
      </c>
      <c r="BA42" s="189" t="s">
        <v>957</v>
      </c>
      <c r="BB42" s="190">
        <v>0</v>
      </c>
      <c r="BC42" s="189">
        <v>0</v>
      </c>
      <c r="BD42" s="190">
        <v>4</v>
      </c>
      <c r="BE42" s="189" t="s">
        <v>957</v>
      </c>
      <c r="BF42" s="190">
        <v>0</v>
      </c>
      <c r="BG42" s="190">
        <v>4</v>
      </c>
      <c r="BH42" s="190">
        <v>0</v>
      </c>
      <c r="BI42" s="189" t="s">
        <v>957</v>
      </c>
      <c r="BJ42" s="189">
        <v>0</v>
      </c>
      <c r="BK42" s="190">
        <v>0</v>
      </c>
      <c r="BL42" s="190" t="s">
        <v>949</v>
      </c>
      <c r="BM42" s="189" t="s">
        <v>957</v>
      </c>
      <c r="BN42" s="190">
        <v>0</v>
      </c>
      <c r="BO42" s="190" t="s">
        <v>949</v>
      </c>
      <c r="BP42" s="190" t="s">
        <v>949</v>
      </c>
      <c r="BQ42" s="189" t="s">
        <v>957</v>
      </c>
      <c r="BR42" s="190">
        <v>0</v>
      </c>
      <c r="BS42" s="190" t="s">
        <v>949</v>
      </c>
      <c r="BT42" s="190">
        <v>47</v>
      </c>
      <c r="BU42" s="190">
        <v>0</v>
      </c>
      <c r="BV42" s="190">
        <v>47</v>
      </c>
      <c r="BW42" s="190">
        <v>0</v>
      </c>
      <c r="BX42" s="190">
        <v>258</v>
      </c>
      <c r="BY42" s="190">
        <v>53</v>
      </c>
      <c r="BZ42" s="190">
        <v>184</v>
      </c>
      <c r="CA42" s="190">
        <v>21</v>
      </c>
    </row>
    <row r="43" spans="1:79" x14ac:dyDescent="0.2">
      <c r="A43" s="2" t="s">
        <v>471</v>
      </c>
      <c r="B43" s="3" t="s">
        <v>472</v>
      </c>
      <c r="C43" s="192">
        <v>2373</v>
      </c>
      <c r="D43" s="192">
        <v>691</v>
      </c>
      <c r="E43" s="192">
        <v>1508</v>
      </c>
      <c r="F43" s="192">
        <v>817</v>
      </c>
      <c r="G43" s="192">
        <v>865</v>
      </c>
      <c r="H43" s="188">
        <v>144</v>
      </c>
      <c r="I43" s="188">
        <v>0</v>
      </c>
      <c r="J43" s="188">
        <v>5</v>
      </c>
      <c r="K43" s="188">
        <v>0</v>
      </c>
      <c r="L43" s="188">
        <v>15</v>
      </c>
      <c r="M43" s="188">
        <v>28</v>
      </c>
      <c r="N43" s="188">
        <v>30</v>
      </c>
      <c r="O43" s="188">
        <v>72</v>
      </c>
      <c r="P43" s="188">
        <v>15</v>
      </c>
      <c r="Q43" s="188" t="s">
        <v>957</v>
      </c>
      <c r="R43" s="188" t="s">
        <v>957</v>
      </c>
      <c r="S43" s="188" t="s">
        <v>957</v>
      </c>
      <c r="T43" s="188" t="s">
        <v>957</v>
      </c>
      <c r="U43" s="188" t="s">
        <v>957</v>
      </c>
      <c r="V43" s="188" t="s">
        <v>949</v>
      </c>
      <c r="W43" s="188">
        <v>13</v>
      </c>
      <c r="X43" s="188">
        <v>107</v>
      </c>
      <c r="Y43" s="188">
        <v>0</v>
      </c>
      <c r="Z43" s="188" t="s">
        <v>949</v>
      </c>
      <c r="AA43" s="188">
        <v>0</v>
      </c>
      <c r="AB43" s="188" t="s">
        <v>949</v>
      </c>
      <c r="AC43" s="188">
        <v>20</v>
      </c>
      <c r="AD43" s="188">
        <v>23</v>
      </c>
      <c r="AE43" s="188">
        <v>63</v>
      </c>
      <c r="AF43" s="188">
        <v>92</v>
      </c>
      <c r="AG43" s="189" t="s">
        <v>957</v>
      </c>
      <c r="AH43" s="189" t="s">
        <v>957</v>
      </c>
      <c r="AI43" s="189" t="s">
        <v>957</v>
      </c>
      <c r="AJ43" s="189" t="s">
        <v>957</v>
      </c>
      <c r="AK43" s="189" t="s">
        <v>957</v>
      </c>
      <c r="AL43" s="188" t="s">
        <v>949</v>
      </c>
      <c r="AM43" s="188">
        <v>50</v>
      </c>
      <c r="AN43" s="188">
        <v>37</v>
      </c>
      <c r="AO43" s="188">
        <v>0</v>
      </c>
      <c r="AP43" s="188" t="s">
        <v>949</v>
      </c>
      <c r="AQ43" s="188">
        <v>0</v>
      </c>
      <c r="AR43" s="188" t="s">
        <v>949</v>
      </c>
      <c r="AS43" s="188">
        <v>8</v>
      </c>
      <c r="AT43" s="188">
        <v>7</v>
      </c>
      <c r="AU43" s="188">
        <v>9</v>
      </c>
      <c r="AV43" s="190">
        <v>144</v>
      </c>
      <c r="AW43" s="190">
        <v>15</v>
      </c>
      <c r="AX43" s="190">
        <v>92</v>
      </c>
      <c r="AY43" s="190">
        <v>37</v>
      </c>
      <c r="AZ43" s="189">
        <v>0</v>
      </c>
      <c r="BA43" s="189" t="s">
        <v>957</v>
      </c>
      <c r="BB43" s="190">
        <v>0</v>
      </c>
      <c r="BC43" s="189">
        <v>0</v>
      </c>
      <c r="BD43" s="190">
        <v>5</v>
      </c>
      <c r="BE43" s="189" t="s">
        <v>957</v>
      </c>
      <c r="BF43" s="190" t="s">
        <v>949</v>
      </c>
      <c r="BG43" s="190" t="s">
        <v>949</v>
      </c>
      <c r="BH43" s="190">
        <v>0</v>
      </c>
      <c r="BI43" s="189" t="s">
        <v>957</v>
      </c>
      <c r="BJ43" s="189">
        <v>0</v>
      </c>
      <c r="BK43" s="190">
        <v>0</v>
      </c>
      <c r="BL43" s="190">
        <v>15</v>
      </c>
      <c r="BM43" s="189" t="s">
        <v>957</v>
      </c>
      <c r="BN43" s="190" t="s">
        <v>949</v>
      </c>
      <c r="BO43" s="190" t="s">
        <v>949</v>
      </c>
      <c r="BP43" s="190">
        <v>28</v>
      </c>
      <c r="BQ43" s="189" t="s">
        <v>957</v>
      </c>
      <c r="BR43" s="190">
        <v>20</v>
      </c>
      <c r="BS43" s="190">
        <v>8</v>
      </c>
      <c r="BT43" s="190">
        <v>30</v>
      </c>
      <c r="BU43" s="190" t="s">
        <v>949</v>
      </c>
      <c r="BV43" s="190" t="s">
        <v>949</v>
      </c>
      <c r="BW43" s="190">
        <v>7</v>
      </c>
      <c r="BX43" s="190">
        <v>72</v>
      </c>
      <c r="BY43" s="190">
        <v>13</v>
      </c>
      <c r="BZ43" s="190">
        <v>50</v>
      </c>
      <c r="CA43" s="190">
        <v>9</v>
      </c>
    </row>
    <row r="44" spans="1:79" x14ac:dyDescent="0.2">
      <c r="A44" s="2" t="s">
        <v>473</v>
      </c>
      <c r="B44" s="3" t="s">
        <v>474</v>
      </c>
      <c r="C44" s="192">
        <v>3274</v>
      </c>
      <c r="D44" s="192">
        <v>967</v>
      </c>
      <c r="E44" s="192">
        <v>2173</v>
      </c>
      <c r="F44" s="192">
        <v>1206</v>
      </c>
      <c r="G44" s="192">
        <v>1101</v>
      </c>
      <c r="H44" s="188">
        <v>167</v>
      </c>
      <c r="I44" s="188">
        <v>0</v>
      </c>
      <c r="J44" s="188">
        <v>14</v>
      </c>
      <c r="K44" s="188">
        <v>0</v>
      </c>
      <c r="L44" s="188">
        <v>36</v>
      </c>
      <c r="M44" s="188">
        <v>0</v>
      </c>
      <c r="N44" s="188">
        <v>115</v>
      </c>
      <c r="O44" s="188" t="s">
        <v>949</v>
      </c>
      <c r="P44" s="188">
        <v>69</v>
      </c>
      <c r="Q44" s="188" t="s">
        <v>957</v>
      </c>
      <c r="R44" s="188" t="s">
        <v>957</v>
      </c>
      <c r="S44" s="188" t="s">
        <v>957</v>
      </c>
      <c r="T44" s="188" t="s">
        <v>957</v>
      </c>
      <c r="U44" s="188" t="s">
        <v>957</v>
      </c>
      <c r="V44" s="188" t="s">
        <v>949</v>
      </c>
      <c r="W44" s="188" t="s">
        <v>949</v>
      </c>
      <c r="X44" s="188">
        <v>114</v>
      </c>
      <c r="Y44" s="188">
        <v>0</v>
      </c>
      <c r="Z44" s="188">
        <v>5</v>
      </c>
      <c r="AA44" s="188">
        <v>0</v>
      </c>
      <c r="AB44" s="188">
        <v>0</v>
      </c>
      <c r="AC44" s="188">
        <v>0</v>
      </c>
      <c r="AD44" s="188">
        <v>107</v>
      </c>
      <c r="AE44" s="188" t="s">
        <v>949</v>
      </c>
      <c r="AF44" s="188">
        <v>45</v>
      </c>
      <c r="AG44" s="189" t="s">
        <v>957</v>
      </c>
      <c r="AH44" s="189" t="s">
        <v>957</v>
      </c>
      <c r="AI44" s="189" t="s">
        <v>957</v>
      </c>
      <c r="AJ44" s="189" t="s">
        <v>957</v>
      </c>
      <c r="AK44" s="189" t="s">
        <v>957</v>
      </c>
      <c r="AL44" s="188" t="s">
        <v>949</v>
      </c>
      <c r="AM44" s="188" t="s">
        <v>949</v>
      </c>
      <c r="AN44" s="188">
        <v>53</v>
      </c>
      <c r="AO44" s="188">
        <v>0</v>
      </c>
      <c r="AP44" s="188">
        <v>9</v>
      </c>
      <c r="AQ44" s="188">
        <v>0</v>
      </c>
      <c r="AR44" s="188">
        <v>36</v>
      </c>
      <c r="AS44" s="188">
        <v>0</v>
      </c>
      <c r="AT44" s="188">
        <v>8</v>
      </c>
      <c r="AU44" s="188">
        <v>0</v>
      </c>
      <c r="AV44" s="190">
        <v>167</v>
      </c>
      <c r="AW44" s="190">
        <v>69</v>
      </c>
      <c r="AX44" s="190">
        <v>45</v>
      </c>
      <c r="AY44" s="190">
        <v>53</v>
      </c>
      <c r="AZ44" s="189">
        <v>0</v>
      </c>
      <c r="BA44" s="189" t="s">
        <v>957</v>
      </c>
      <c r="BB44" s="190">
        <v>0</v>
      </c>
      <c r="BC44" s="189">
        <v>0</v>
      </c>
      <c r="BD44" s="190">
        <v>14</v>
      </c>
      <c r="BE44" s="189" t="s">
        <v>957</v>
      </c>
      <c r="BF44" s="190">
        <v>5</v>
      </c>
      <c r="BG44" s="190">
        <v>9</v>
      </c>
      <c r="BH44" s="190">
        <v>0</v>
      </c>
      <c r="BI44" s="189" t="s">
        <v>957</v>
      </c>
      <c r="BJ44" s="189">
        <v>0</v>
      </c>
      <c r="BK44" s="190">
        <v>0</v>
      </c>
      <c r="BL44" s="190">
        <v>36</v>
      </c>
      <c r="BM44" s="189" t="s">
        <v>957</v>
      </c>
      <c r="BN44" s="190">
        <v>0</v>
      </c>
      <c r="BO44" s="190">
        <v>36</v>
      </c>
      <c r="BP44" s="190">
        <v>0</v>
      </c>
      <c r="BQ44" s="189" t="s">
        <v>957</v>
      </c>
      <c r="BR44" s="190">
        <v>0</v>
      </c>
      <c r="BS44" s="190">
        <v>0</v>
      </c>
      <c r="BT44" s="190">
        <v>115</v>
      </c>
      <c r="BU44" s="190" t="s">
        <v>949</v>
      </c>
      <c r="BV44" s="190" t="s">
        <v>949</v>
      </c>
      <c r="BW44" s="190">
        <v>8</v>
      </c>
      <c r="BX44" s="190" t="s">
        <v>949</v>
      </c>
      <c r="BY44" s="190" t="s">
        <v>949</v>
      </c>
      <c r="BZ44" s="190" t="s">
        <v>949</v>
      </c>
      <c r="CA44" s="190">
        <v>0</v>
      </c>
    </row>
    <row r="45" spans="1:79" x14ac:dyDescent="0.2">
      <c r="A45" s="2" t="s">
        <v>82</v>
      </c>
      <c r="B45" s="3" t="s">
        <v>81</v>
      </c>
      <c r="C45" s="192">
        <v>4222</v>
      </c>
      <c r="D45" s="192">
        <v>1201</v>
      </c>
      <c r="E45" s="192">
        <v>2907</v>
      </c>
      <c r="F45" s="192">
        <v>1706</v>
      </c>
      <c r="G45" s="192">
        <v>1315</v>
      </c>
      <c r="H45" s="188">
        <v>1499</v>
      </c>
      <c r="I45" s="188">
        <v>74</v>
      </c>
      <c r="J45" s="188">
        <v>23</v>
      </c>
      <c r="K45" s="188">
        <v>0</v>
      </c>
      <c r="L45" s="188" t="s">
        <v>949</v>
      </c>
      <c r="M45" s="188">
        <v>152</v>
      </c>
      <c r="N45" s="188">
        <v>1164</v>
      </c>
      <c r="O45" s="188">
        <v>645</v>
      </c>
      <c r="P45" s="188">
        <v>238</v>
      </c>
      <c r="Q45" s="188" t="s">
        <v>957</v>
      </c>
      <c r="R45" s="188" t="s">
        <v>957</v>
      </c>
      <c r="S45" s="188" t="s">
        <v>957</v>
      </c>
      <c r="T45" s="188" t="s">
        <v>957</v>
      </c>
      <c r="U45" s="188" t="s">
        <v>957</v>
      </c>
      <c r="V45" s="188">
        <v>191</v>
      </c>
      <c r="W45" s="188">
        <v>95</v>
      </c>
      <c r="X45" s="188">
        <v>1298</v>
      </c>
      <c r="Y45" s="188">
        <v>60</v>
      </c>
      <c r="Z45" s="188">
        <v>16</v>
      </c>
      <c r="AA45" s="188">
        <v>0</v>
      </c>
      <c r="AB45" s="188">
        <v>0</v>
      </c>
      <c r="AC45" s="188">
        <v>110</v>
      </c>
      <c r="AD45" s="188">
        <v>1055</v>
      </c>
      <c r="AE45" s="188">
        <v>559</v>
      </c>
      <c r="AF45" s="188">
        <v>1060</v>
      </c>
      <c r="AG45" s="189" t="s">
        <v>957</v>
      </c>
      <c r="AH45" s="189" t="s">
        <v>957</v>
      </c>
      <c r="AI45" s="189" t="s">
        <v>957</v>
      </c>
      <c r="AJ45" s="189" t="s">
        <v>957</v>
      </c>
      <c r="AK45" s="189" t="s">
        <v>957</v>
      </c>
      <c r="AL45" s="188">
        <v>864</v>
      </c>
      <c r="AM45" s="188">
        <v>464</v>
      </c>
      <c r="AN45" s="188">
        <v>201</v>
      </c>
      <c r="AO45" s="188">
        <v>14</v>
      </c>
      <c r="AP45" s="188">
        <v>7</v>
      </c>
      <c r="AQ45" s="188">
        <v>0</v>
      </c>
      <c r="AR45" s="188" t="s">
        <v>949</v>
      </c>
      <c r="AS45" s="188">
        <v>42</v>
      </c>
      <c r="AT45" s="188">
        <v>109</v>
      </c>
      <c r="AU45" s="188">
        <v>86</v>
      </c>
      <c r="AV45" s="190">
        <v>1499</v>
      </c>
      <c r="AW45" s="190">
        <v>238</v>
      </c>
      <c r="AX45" s="190">
        <v>1060</v>
      </c>
      <c r="AY45" s="190">
        <v>201</v>
      </c>
      <c r="AZ45" s="189">
        <v>74</v>
      </c>
      <c r="BA45" s="189" t="s">
        <v>957</v>
      </c>
      <c r="BB45" s="190">
        <v>60</v>
      </c>
      <c r="BC45" s="189">
        <v>14</v>
      </c>
      <c r="BD45" s="190">
        <v>23</v>
      </c>
      <c r="BE45" s="189" t="s">
        <v>957</v>
      </c>
      <c r="BF45" s="190">
        <v>16</v>
      </c>
      <c r="BG45" s="190">
        <v>7</v>
      </c>
      <c r="BH45" s="190">
        <v>0</v>
      </c>
      <c r="BI45" s="189" t="s">
        <v>957</v>
      </c>
      <c r="BJ45" s="189">
        <v>0</v>
      </c>
      <c r="BK45" s="190">
        <v>0</v>
      </c>
      <c r="BL45" s="190" t="s">
        <v>949</v>
      </c>
      <c r="BM45" s="189" t="s">
        <v>957</v>
      </c>
      <c r="BN45" s="190">
        <v>0</v>
      </c>
      <c r="BO45" s="190" t="s">
        <v>949</v>
      </c>
      <c r="BP45" s="190">
        <v>152</v>
      </c>
      <c r="BQ45" s="189" t="s">
        <v>957</v>
      </c>
      <c r="BR45" s="190">
        <v>110</v>
      </c>
      <c r="BS45" s="190">
        <v>42</v>
      </c>
      <c r="BT45" s="190">
        <v>1164</v>
      </c>
      <c r="BU45" s="190">
        <v>191</v>
      </c>
      <c r="BV45" s="190">
        <v>864</v>
      </c>
      <c r="BW45" s="190">
        <v>109</v>
      </c>
      <c r="BX45" s="190">
        <v>645</v>
      </c>
      <c r="BY45" s="190">
        <v>95</v>
      </c>
      <c r="BZ45" s="190">
        <v>464</v>
      </c>
      <c r="CA45" s="190">
        <v>86</v>
      </c>
    </row>
    <row r="46" spans="1:79" x14ac:dyDescent="0.2">
      <c r="A46" s="2" t="s">
        <v>475</v>
      </c>
      <c r="B46" s="3" t="s">
        <v>476</v>
      </c>
      <c r="C46" s="192">
        <v>2818</v>
      </c>
      <c r="D46" s="192">
        <v>770</v>
      </c>
      <c r="E46" s="192">
        <v>1904</v>
      </c>
      <c r="F46" s="192">
        <v>1134</v>
      </c>
      <c r="G46" s="192">
        <v>914</v>
      </c>
      <c r="H46" s="188">
        <v>649</v>
      </c>
      <c r="I46" s="188">
        <v>0</v>
      </c>
      <c r="J46" s="188" t="s">
        <v>949</v>
      </c>
      <c r="K46" s="188">
        <v>0</v>
      </c>
      <c r="L46" s="188">
        <v>0</v>
      </c>
      <c r="M46" s="188">
        <v>43</v>
      </c>
      <c r="N46" s="188">
        <v>544</v>
      </c>
      <c r="O46" s="188">
        <v>164</v>
      </c>
      <c r="P46" s="188">
        <v>124</v>
      </c>
      <c r="Q46" s="188" t="s">
        <v>957</v>
      </c>
      <c r="R46" s="188" t="s">
        <v>957</v>
      </c>
      <c r="S46" s="188" t="s">
        <v>957</v>
      </c>
      <c r="T46" s="188" t="s">
        <v>957</v>
      </c>
      <c r="U46" s="188" t="s">
        <v>957</v>
      </c>
      <c r="V46" s="188">
        <v>109</v>
      </c>
      <c r="W46" s="188">
        <v>27</v>
      </c>
      <c r="X46" s="188">
        <v>601</v>
      </c>
      <c r="Y46" s="188">
        <v>0</v>
      </c>
      <c r="Z46" s="188" t="s">
        <v>949</v>
      </c>
      <c r="AA46" s="188">
        <v>0</v>
      </c>
      <c r="AB46" s="188">
        <v>0</v>
      </c>
      <c r="AC46" s="188">
        <v>36</v>
      </c>
      <c r="AD46" s="188">
        <v>518</v>
      </c>
      <c r="AE46" s="188">
        <v>145</v>
      </c>
      <c r="AF46" s="188">
        <v>477</v>
      </c>
      <c r="AG46" s="189" t="s">
        <v>957</v>
      </c>
      <c r="AH46" s="189" t="s">
        <v>957</v>
      </c>
      <c r="AI46" s="189" t="s">
        <v>957</v>
      </c>
      <c r="AJ46" s="189" t="s">
        <v>957</v>
      </c>
      <c r="AK46" s="189" t="s">
        <v>957</v>
      </c>
      <c r="AL46" s="188">
        <v>409</v>
      </c>
      <c r="AM46" s="188">
        <v>118</v>
      </c>
      <c r="AN46" s="188">
        <v>48</v>
      </c>
      <c r="AO46" s="188">
        <v>0</v>
      </c>
      <c r="AP46" s="188">
        <v>0</v>
      </c>
      <c r="AQ46" s="188">
        <v>0</v>
      </c>
      <c r="AR46" s="188">
        <v>0</v>
      </c>
      <c r="AS46" s="188">
        <v>7</v>
      </c>
      <c r="AT46" s="188">
        <v>26</v>
      </c>
      <c r="AU46" s="188">
        <v>19</v>
      </c>
      <c r="AV46" s="190">
        <v>649</v>
      </c>
      <c r="AW46" s="190">
        <v>124</v>
      </c>
      <c r="AX46" s="190">
        <v>477</v>
      </c>
      <c r="AY46" s="190">
        <v>48</v>
      </c>
      <c r="AZ46" s="189">
        <v>0</v>
      </c>
      <c r="BA46" s="189" t="s">
        <v>957</v>
      </c>
      <c r="BB46" s="190">
        <v>0</v>
      </c>
      <c r="BC46" s="189">
        <v>0</v>
      </c>
      <c r="BD46" s="190" t="s">
        <v>949</v>
      </c>
      <c r="BE46" s="189" t="s">
        <v>957</v>
      </c>
      <c r="BF46" s="190" t="s">
        <v>949</v>
      </c>
      <c r="BG46" s="190">
        <v>0</v>
      </c>
      <c r="BH46" s="190">
        <v>0</v>
      </c>
      <c r="BI46" s="189" t="s">
        <v>957</v>
      </c>
      <c r="BJ46" s="189">
        <v>0</v>
      </c>
      <c r="BK46" s="190">
        <v>0</v>
      </c>
      <c r="BL46" s="190">
        <v>0</v>
      </c>
      <c r="BM46" s="189" t="s">
        <v>957</v>
      </c>
      <c r="BN46" s="190">
        <v>0</v>
      </c>
      <c r="BO46" s="190">
        <v>0</v>
      </c>
      <c r="BP46" s="190">
        <v>43</v>
      </c>
      <c r="BQ46" s="189" t="s">
        <v>957</v>
      </c>
      <c r="BR46" s="190">
        <v>36</v>
      </c>
      <c r="BS46" s="190">
        <v>7</v>
      </c>
      <c r="BT46" s="190">
        <v>544</v>
      </c>
      <c r="BU46" s="190">
        <v>109</v>
      </c>
      <c r="BV46" s="190">
        <v>409</v>
      </c>
      <c r="BW46" s="190">
        <v>26</v>
      </c>
      <c r="BX46" s="190">
        <v>164</v>
      </c>
      <c r="BY46" s="190">
        <v>27</v>
      </c>
      <c r="BZ46" s="190">
        <v>118</v>
      </c>
      <c r="CA46" s="190">
        <v>19</v>
      </c>
    </row>
    <row r="47" spans="1:79" x14ac:dyDescent="0.2">
      <c r="A47" s="2" t="s">
        <v>80</v>
      </c>
      <c r="B47" s="3" t="s">
        <v>959</v>
      </c>
      <c r="C47" s="192">
        <v>7706</v>
      </c>
      <c r="D47" s="192">
        <v>2153</v>
      </c>
      <c r="E47" s="192">
        <v>4885</v>
      </c>
      <c r="F47" s="192">
        <v>2732</v>
      </c>
      <c r="G47" s="192">
        <v>2821</v>
      </c>
      <c r="H47" s="188">
        <v>552</v>
      </c>
      <c r="I47" s="188">
        <v>13</v>
      </c>
      <c r="J47" s="188">
        <v>39</v>
      </c>
      <c r="K47" s="188" t="s">
        <v>949</v>
      </c>
      <c r="L47" s="188">
        <v>41</v>
      </c>
      <c r="M47" s="188">
        <v>128</v>
      </c>
      <c r="N47" s="188">
        <v>79</v>
      </c>
      <c r="O47" s="188">
        <v>269</v>
      </c>
      <c r="P47" s="188">
        <v>109</v>
      </c>
      <c r="Q47" s="188" t="s">
        <v>957</v>
      </c>
      <c r="R47" s="188" t="s">
        <v>957</v>
      </c>
      <c r="S47" s="188" t="s">
        <v>957</v>
      </c>
      <c r="T47" s="188" t="s">
        <v>957</v>
      </c>
      <c r="U47" s="188" t="s">
        <v>957</v>
      </c>
      <c r="V47" s="188" t="s">
        <v>949</v>
      </c>
      <c r="W47" s="188">
        <v>53</v>
      </c>
      <c r="X47" s="188">
        <v>434</v>
      </c>
      <c r="Y47" s="188">
        <v>10</v>
      </c>
      <c r="Z47" s="188">
        <v>21</v>
      </c>
      <c r="AA47" s="188" t="s">
        <v>949</v>
      </c>
      <c r="AB47" s="188" t="s">
        <v>949</v>
      </c>
      <c r="AC47" s="188">
        <v>93</v>
      </c>
      <c r="AD47" s="188">
        <v>76</v>
      </c>
      <c r="AE47" s="188">
        <v>243</v>
      </c>
      <c r="AF47" s="188">
        <v>325</v>
      </c>
      <c r="AG47" s="189" t="s">
        <v>957</v>
      </c>
      <c r="AH47" s="189" t="s">
        <v>957</v>
      </c>
      <c r="AI47" s="189" t="s">
        <v>957</v>
      </c>
      <c r="AJ47" s="189" t="s">
        <v>957</v>
      </c>
      <c r="AK47" s="189" t="s">
        <v>957</v>
      </c>
      <c r="AL47" s="188" t="s">
        <v>949</v>
      </c>
      <c r="AM47" s="188">
        <v>190</v>
      </c>
      <c r="AN47" s="188">
        <v>118</v>
      </c>
      <c r="AO47" s="188">
        <v>3</v>
      </c>
      <c r="AP47" s="188">
        <v>18</v>
      </c>
      <c r="AQ47" s="188" t="s">
        <v>949</v>
      </c>
      <c r="AR47" s="188" t="s">
        <v>949</v>
      </c>
      <c r="AS47" s="188">
        <v>35</v>
      </c>
      <c r="AT47" s="188" t="s">
        <v>949</v>
      </c>
      <c r="AU47" s="188">
        <v>26</v>
      </c>
      <c r="AV47" s="190">
        <v>552</v>
      </c>
      <c r="AW47" s="190">
        <v>109</v>
      </c>
      <c r="AX47" s="190">
        <v>325</v>
      </c>
      <c r="AY47" s="190">
        <v>118</v>
      </c>
      <c r="AZ47" s="189">
        <v>13</v>
      </c>
      <c r="BA47" s="189" t="s">
        <v>957</v>
      </c>
      <c r="BB47" s="190">
        <v>10</v>
      </c>
      <c r="BC47" s="189">
        <v>3</v>
      </c>
      <c r="BD47" s="190">
        <v>39</v>
      </c>
      <c r="BE47" s="189" t="s">
        <v>957</v>
      </c>
      <c r="BF47" s="190">
        <v>21</v>
      </c>
      <c r="BG47" s="190">
        <v>18</v>
      </c>
      <c r="BH47" s="190" t="s">
        <v>949</v>
      </c>
      <c r="BI47" s="189" t="s">
        <v>957</v>
      </c>
      <c r="BJ47" s="189" t="s">
        <v>949</v>
      </c>
      <c r="BK47" s="190" t="s">
        <v>949</v>
      </c>
      <c r="BL47" s="190">
        <v>41</v>
      </c>
      <c r="BM47" s="189" t="s">
        <v>957</v>
      </c>
      <c r="BN47" s="190" t="s">
        <v>949</v>
      </c>
      <c r="BO47" s="190" t="s">
        <v>949</v>
      </c>
      <c r="BP47" s="190">
        <v>128</v>
      </c>
      <c r="BQ47" s="189" t="s">
        <v>957</v>
      </c>
      <c r="BR47" s="190">
        <v>93</v>
      </c>
      <c r="BS47" s="190">
        <v>35</v>
      </c>
      <c r="BT47" s="190">
        <v>79</v>
      </c>
      <c r="BU47" s="190" t="s">
        <v>949</v>
      </c>
      <c r="BV47" s="190" t="s">
        <v>949</v>
      </c>
      <c r="BW47" s="190" t="s">
        <v>949</v>
      </c>
      <c r="BX47" s="190">
        <v>269</v>
      </c>
      <c r="BY47" s="190">
        <v>53</v>
      </c>
      <c r="BZ47" s="190">
        <v>190</v>
      </c>
      <c r="CA47" s="190">
        <v>26</v>
      </c>
    </row>
    <row r="48" spans="1:79" x14ac:dyDescent="0.2">
      <c r="A48" s="2" t="s">
        <v>477</v>
      </c>
      <c r="B48" s="3" t="s">
        <v>478</v>
      </c>
      <c r="C48" s="192">
        <v>47602</v>
      </c>
      <c r="D48" s="192">
        <v>13788</v>
      </c>
      <c r="E48" s="192">
        <v>32291</v>
      </c>
      <c r="F48" s="192">
        <v>18503</v>
      </c>
      <c r="G48" s="192">
        <v>15311</v>
      </c>
      <c r="H48" s="188">
        <v>8099</v>
      </c>
      <c r="I48" s="188">
        <v>3</v>
      </c>
      <c r="J48" s="188">
        <v>162</v>
      </c>
      <c r="K48" s="188">
        <v>4</v>
      </c>
      <c r="L48" s="188">
        <v>184</v>
      </c>
      <c r="M48" s="188">
        <v>5404</v>
      </c>
      <c r="N48" s="188">
        <v>419</v>
      </c>
      <c r="O48" s="188">
        <v>2584</v>
      </c>
      <c r="P48" s="188">
        <v>739</v>
      </c>
      <c r="Q48" s="188" t="s">
        <v>957</v>
      </c>
      <c r="R48" s="188" t="s">
        <v>957</v>
      </c>
      <c r="S48" s="188" t="s">
        <v>957</v>
      </c>
      <c r="T48" s="188" t="s">
        <v>957</v>
      </c>
      <c r="U48" s="188" t="s">
        <v>957</v>
      </c>
      <c r="V48" s="188">
        <v>221</v>
      </c>
      <c r="W48" s="188">
        <v>539</v>
      </c>
      <c r="X48" s="188">
        <v>6474</v>
      </c>
      <c r="Y48" s="188" t="s">
        <v>949</v>
      </c>
      <c r="Z48" s="188">
        <v>111</v>
      </c>
      <c r="AA48" s="188" t="s">
        <v>949</v>
      </c>
      <c r="AB48" s="188">
        <v>11</v>
      </c>
      <c r="AC48" s="188">
        <v>4158</v>
      </c>
      <c r="AD48" s="188">
        <v>416</v>
      </c>
      <c r="AE48" s="188">
        <v>2323</v>
      </c>
      <c r="AF48" s="188">
        <v>5735</v>
      </c>
      <c r="AG48" s="189" t="s">
        <v>957</v>
      </c>
      <c r="AH48" s="189" t="s">
        <v>957</v>
      </c>
      <c r="AI48" s="189" t="s">
        <v>957</v>
      </c>
      <c r="AJ48" s="189" t="s">
        <v>957</v>
      </c>
      <c r="AK48" s="189" t="s">
        <v>957</v>
      </c>
      <c r="AL48" s="188">
        <v>195</v>
      </c>
      <c r="AM48" s="188">
        <v>1784</v>
      </c>
      <c r="AN48" s="188">
        <v>1625</v>
      </c>
      <c r="AO48" s="188" t="s">
        <v>949</v>
      </c>
      <c r="AP48" s="188">
        <v>51</v>
      </c>
      <c r="AQ48" s="188" t="s">
        <v>949</v>
      </c>
      <c r="AR48" s="188">
        <v>173</v>
      </c>
      <c r="AS48" s="188">
        <v>1246</v>
      </c>
      <c r="AT48" s="188">
        <v>3</v>
      </c>
      <c r="AU48" s="188">
        <v>261</v>
      </c>
      <c r="AV48" s="190">
        <v>8099</v>
      </c>
      <c r="AW48" s="190">
        <v>739</v>
      </c>
      <c r="AX48" s="190">
        <v>5735</v>
      </c>
      <c r="AY48" s="190">
        <v>1625</v>
      </c>
      <c r="AZ48" s="189">
        <v>3</v>
      </c>
      <c r="BA48" s="189" t="s">
        <v>957</v>
      </c>
      <c r="BB48" s="190" t="s">
        <v>949</v>
      </c>
      <c r="BC48" s="189" t="s">
        <v>949</v>
      </c>
      <c r="BD48" s="190">
        <v>162</v>
      </c>
      <c r="BE48" s="189" t="s">
        <v>957</v>
      </c>
      <c r="BF48" s="190">
        <v>111</v>
      </c>
      <c r="BG48" s="190">
        <v>51</v>
      </c>
      <c r="BH48" s="190">
        <v>4</v>
      </c>
      <c r="BI48" s="189" t="s">
        <v>957</v>
      </c>
      <c r="BJ48" s="189" t="s">
        <v>949</v>
      </c>
      <c r="BK48" s="190" t="s">
        <v>949</v>
      </c>
      <c r="BL48" s="190">
        <v>184</v>
      </c>
      <c r="BM48" s="189" t="s">
        <v>957</v>
      </c>
      <c r="BN48" s="190">
        <v>11</v>
      </c>
      <c r="BO48" s="190">
        <v>173</v>
      </c>
      <c r="BP48" s="190">
        <v>5404</v>
      </c>
      <c r="BQ48" s="189" t="s">
        <v>957</v>
      </c>
      <c r="BR48" s="190">
        <v>4158</v>
      </c>
      <c r="BS48" s="190">
        <v>1246</v>
      </c>
      <c r="BT48" s="190">
        <v>419</v>
      </c>
      <c r="BU48" s="190">
        <v>221</v>
      </c>
      <c r="BV48" s="190">
        <v>195</v>
      </c>
      <c r="BW48" s="190">
        <v>3</v>
      </c>
      <c r="BX48" s="190">
        <v>2584</v>
      </c>
      <c r="BY48" s="190">
        <v>539</v>
      </c>
      <c r="BZ48" s="190">
        <v>1784</v>
      </c>
      <c r="CA48" s="190">
        <v>261</v>
      </c>
    </row>
    <row r="49" spans="1:79" x14ac:dyDescent="0.2">
      <c r="A49" s="2" t="s">
        <v>84</v>
      </c>
      <c r="B49" s="3" t="s">
        <v>83</v>
      </c>
      <c r="C49" s="192">
        <v>5299</v>
      </c>
      <c r="D49" s="192">
        <v>1506</v>
      </c>
      <c r="E49" s="192">
        <v>3596</v>
      </c>
      <c r="F49" s="192">
        <v>2090</v>
      </c>
      <c r="G49" s="192">
        <v>1703</v>
      </c>
      <c r="H49" s="188">
        <v>372</v>
      </c>
      <c r="I49" s="188">
        <v>4</v>
      </c>
      <c r="J49" s="188">
        <v>3</v>
      </c>
      <c r="K49" s="188">
        <v>0</v>
      </c>
      <c r="L49" s="188">
        <v>20</v>
      </c>
      <c r="M49" s="188">
        <v>25</v>
      </c>
      <c r="N49" s="188">
        <v>63</v>
      </c>
      <c r="O49" s="188">
        <v>273</v>
      </c>
      <c r="P49" s="188">
        <v>49</v>
      </c>
      <c r="Q49" s="188" t="s">
        <v>957</v>
      </c>
      <c r="R49" s="188" t="s">
        <v>957</v>
      </c>
      <c r="S49" s="188" t="s">
        <v>957</v>
      </c>
      <c r="T49" s="188" t="s">
        <v>957</v>
      </c>
      <c r="U49" s="188" t="s">
        <v>957</v>
      </c>
      <c r="V49" s="188" t="s">
        <v>949</v>
      </c>
      <c r="W49" s="188">
        <v>33</v>
      </c>
      <c r="X49" s="188">
        <v>316</v>
      </c>
      <c r="Y49" s="188">
        <v>4</v>
      </c>
      <c r="Z49" s="188" t="s">
        <v>949</v>
      </c>
      <c r="AA49" s="188">
        <v>0</v>
      </c>
      <c r="AB49" s="188">
        <v>0</v>
      </c>
      <c r="AC49" s="188">
        <v>22</v>
      </c>
      <c r="AD49" s="188">
        <v>62</v>
      </c>
      <c r="AE49" s="188">
        <v>241</v>
      </c>
      <c r="AF49" s="188">
        <v>267</v>
      </c>
      <c r="AG49" s="189" t="s">
        <v>957</v>
      </c>
      <c r="AH49" s="189" t="s">
        <v>957</v>
      </c>
      <c r="AI49" s="189" t="s">
        <v>957</v>
      </c>
      <c r="AJ49" s="189" t="s">
        <v>957</v>
      </c>
      <c r="AK49" s="189" t="s">
        <v>957</v>
      </c>
      <c r="AL49" s="188" t="s">
        <v>949</v>
      </c>
      <c r="AM49" s="188">
        <v>208</v>
      </c>
      <c r="AN49" s="188">
        <v>56</v>
      </c>
      <c r="AO49" s="188">
        <v>0</v>
      </c>
      <c r="AP49" s="188" t="s">
        <v>949</v>
      </c>
      <c r="AQ49" s="188">
        <v>0</v>
      </c>
      <c r="AR49" s="188">
        <v>20</v>
      </c>
      <c r="AS49" s="188">
        <v>3</v>
      </c>
      <c r="AT49" s="188" t="s">
        <v>949</v>
      </c>
      <c r="AU49" s="188">
        <v>32</v>
      </c>
      <c r="AV49" s="190">
        <v>372</v>
      </c>
      <c r="AW49" s="190">
        <v>49</v>
      </c>
      <c r="AX49" s="190">
        <v>267</v>
      </c>
      <c r="AY49" s="190">
        <v>56</v>
      </c>
      <c r="AZ49" s="189">
        <v>4</v>
      </c>
      <c r="BA49" s="189" t="s">
        <v>957</v>
      </c>
      <c r="BB49" s="190">
        <v>4</v>
      </c>
      <c r="BC49" s="189">
        <v>0</v>
      </c>
      <c r="BD49" s="190">
        <v>3</v>
      </c>
      <c r="BE49" s="189" t="s">
        <v>957</v>
      </c>
      <c r="BF49" s="190" t="s">
        <v>949</v>
      </c>
      <c r="BG49" s="190" t="s">
        <v>949</v>
      </c>
      <c r="BH49" s="190">
        <v>0</v>
      </c>
      <c r="BI49" s="189" t="s">
        <v>957</v>
      </c>
      <c r="BJ49" s="189">
        <v>0</v>
      </c>
      <c r="BK49" s="190">
        <v>0</v>
      </c>
      <c r="BL49" s="190">
        <v>20</v>
      </c>
      <c r="BM49" s="189" t="s">
        <v>957</v>
      </c>
      <c r="BN49" s="190">
        <v>0</v>
      </c>
      <c r="BO49" s="190">
        <v>20</v>
      </c>
      <c r="BP49" s="190">
        <v>25</v>
      </c>
      <c r="BQ49" s="189" t="s">
        <v>957</v>
      </c>
      <c r="BR49" s="190">
        <v>22</v>
      </c>
      <c r="BS49" s="190">
        <v>3</v>
      </c>
      <c r="BT49" s="190">
        <v>63</v>
      </c>
      <c r="BU49" s="190" t="s">
        <v>949</v>
      </c>
      <c r="BV49" s="190" t="s">
        <v>949</v>
      </c>
      <c r="BW49" s="190" t="s">
        <v>949</v>
      </c>
      <c r="BX49" s="190">
        <v>273</v>
      </c>
      <c r="BY49" s="190">
        <v>33</v>
      </c>
      <c r="BZ49" s="190">
        <v>208</v>
      </c>
      <c r="CA49" s="190">
        <v>32</v>
      </c>
    </row>
    <row r="50" spans="1:79" x14ac:dyDescent="0.2">
      <c r="A50" s="2" t="s">
        <v>479</v>
      </c>
      <c r="B50" s="3" t="s">
        <v>480</v>
      </c>
      <c r="C50" s="192">
        <v>5707</v>
      </c>
      <c r="D50" s="192">
        <v>1630</v>
      </c>
      <c r="E50" s="192">
        <v>3886</v>
      </c>
      <c r="F50" s="192">
        <v>2256</v>
      </c>
      <c r="G50" s="192">
        <v>1821</v>
      </c>
      <c r="H50" s="188">
        <v>1466</v>
      </c>
      <c r="I50" s="188">
        <v>0</v>
      </c>
      <c r="J50" s="188" t="s">
        <v>949</v>
      </c>
      <c r="K50" s="188">
        <v>0</v>
      </c>
      <c r="L50" s="188">
        <v>22</v>
      </c>
      <c r="M50" s="188">
        <v>665</v>
      </c>
      <c r="N50" s="188">
        <v>878</v>
      </c>
      <c r="O50" s="188">
        <v>266</v>
      </c>
      <c r="P50" s="188">
        <v>262</v>
      </c>
      <c r="Q50" s="188" t="s">
        <v>957</v>
      </c>
      <c r="R50" s="188" t="s">
        <v>957</v>
      </c>
      <c r="S50" s="188" t="s">
        <v>957</v>
      </c>
      <c r="T50" s="188" t="s">
        <v>957</v>
      </c>
      <c r="U50" s="188" t="s">
        <v>957</v>
      </c>
      <c r="V50" s="188">
        <v>246</v>
      </c>
      <c r="W50" s="188">
        <v>33</v>
      </c>
      <c r="X50" s="188">
        <v>1249</v>
      </c>
      <c r="Y50" s="188">
        <v>0</v>
      </c>
      <c r="Z50" s="188" t="s">
        <v>949</v>
      </c>
      <c r="AA50" s="188">
        <v>0</v>
      </c>
      <c r="AB50" s="188">
        <v>0</v>
      </c>
      <c r="AC50" s="188">
        <v>605</v>
      </c>
      <c r="AD50" s="188">
        <v>750</v>
      </c>
      <c r="AE50" s="188">
        <v>241</v>
      </c>
      <c r="AF50" s="188">
        <v>987</v>
      </c>
      <c r="AG50" s="189" t="s">
        <v>957</v>
      </c>
      <c r="AH50" s="189" t="s">
        <v>957</v>
      </c>
      <c r="AI50" s="189" t="s">
        <v>957</v>
      </c>
      <c r="AJ50" s="189" t="s">
        <v>957</v>
      </c>
      <c r="AK50" s="189" t="s">
        <v>957</v>
      </c>
      <c r="AL50" s="188">
        <v>504</v>
      </c>
      <c r="AM50" s="188">
        <v>208</v>
      </c>
      <c r="AN50" s="188">
        <v>217</v>
      </c>
      <c r="AO50" s="188">
        <v>0</v>
      </c>
      <c r="AP50" s="188">
        <v>0</v>
      </c>
      <c r="AQ50" s="188">
        <v>0</v>
      </c>
      <c r="AR50" s="188">
        <v>22</v>
      </c>
      <c r="AS50" s="188">
        <v>60</v>
      </c>
      <c r="AT50" s="188">
        <v>128</v>
      </c>
      <c r="AU50" s="188">
        <v>25</v>
      </c>
      <c r="AV50" s="190">
        <v>1466</v>
      </c>
      <c r="AW50" s="190">
        <v>262</v>
      </c>
      <c r="AX50" s="190">
        <v>987</v>
      </c>
      <c r="AY50" s="190">
        <v>217</v>
      </c>
      <c r="AZ50" s="189">
        <v>0</v>
      </c>
      <c r="BA50" s="189" t="s">
        <v>957</v>
      </c>
      <c r="BB50" s="190">
        <v>0</v>
      </c>
      <c r="BC50" s="189">
        <v>0</v>
      </c>
      <c r="BD50" s="190" t="s">
        <v>949</v>
      </c>
      <c r="BE50" s="189" t="s">
        <v>957</v>
      </c>
      <c r="BF50" s="190" t="s">
        <v>949</v>
      </c>
      <c r="BG50" s="190">
        <v>0</v>
      </c>
      <c r="BH50" s="190">
        <v>0</v>
      </c>
      <c r="BI50" s="189" t="s">
        <v>957</v>
      </c>
      <c r="BJ50" s="189">
        <v>0</v>
      </c>
      <c r="BK50" s="190">
        <v>0</v>
      </c>
      <c r="BL50" s="190">
        <v>22</v>
      </c>
      <c r="BM50" s="189" t="s">
        <v>957</v>
      </c>
      <c r="BN50" s="190">
        <v>0</v>
      </c>
      <c r="BO50" s="190">
        <v>22</v>
      </c>
      <c r="BP50" s="190">
        <v>665</v>
      </c>
      <c r="BQ50" s="189" t="s">
        <v>957</v>
      </c>
      <c r="BR50" s="190">
        <v>605</v>
      </c>
      <c r="BS50" s="190">
        <v>60</v>
      </c>
      <c r="BT50" s="190">
        <v>878</v>
      </c>
      <c r="BU50" s="190">
        <v>246</v>
      </c>
      <c r="BV50" s="190">
        <v>504</v>
      </c>
      <c r="BW50" s="190">
        <v>128</v>
      </c>
      <c r="BX50" s="190">
        <v>266</v>
      </c>
      <c r="BY50" s="190">
        <v>33</v>
      </c>
      <c r="BZ50" s="190">
        <v>208</v>
      </c>
      <c r="CA50" s="190">
        <v>25</v>
      </c>
    </row>
    <row r="51" spans="1:79" x14ac:dyDescent="0.2">
      <c r="A51" s="2" t="s">
        <v>384</v>
      </c>
      <c r="B51" s="3" t="s">
        <v>383</v>
      </c>
      <c r="C51" s="192">
        <v>8253</v>
      </c>
      <c r="D51" s="192">
        <v>2356</v>
      </c>
      <c r="E51" s="192">
        <v>5436</v>
      </c>
      <c r="F51" s="192">
        <v>3080</v>
      </c>
      <c r="G51" s="192">
        <v>2817</v>
      </c>
      <c r="H51" s="188">
        <v>1090</v>
      </c>
      <c r="I51" s="188" t="s">
        <v>949</v>
      </c>
      <c r="J51" s="188">
        <v>10</v>
      </c>
      <c r="K51" s="188">
        <v>0</v>
      </c>
      <c r="L51" s="188">
        <v>71</v>
      </c>
      <c r="M51" s="188">
        <v>95</v>
      </c>
      <c r="N51" s="188">
        <v>670</v>
      </c>
      <c r="O51" s="188">
        <v>314</v>
      </c>
      <c r="P51" s="188">
        <v>459</v>
      </c>
      <c r="Q51" s="188" t="s">
        <v>957</v>
      </c>
      <c r="R51" s="188" t="s">
        <v>957</v>
      </c>
      <c r="S51" s="188" t="s">
        <v>957</v>
      </c>
      <c r="T51" s="188" t="s">
        <v>957</v>
      </c>
      <c r="U51" s="188" t="s">
        <v>957</v>
      </c>
      <c r="V51" s="188">
        <v>427</v>
      </c>
      <c r="W51" s="188">
        <v>65</v>
      </c>
      <c r="X51" s="188">
        <v>943</v>
      </c>
      <c r="Y51" s="188" t="s">
        <v>949</v>
      </c>
      <c r="Z51" s="188" t="s">
        <v>949</v>
      </c>
      <c r="AA51" s="188">
        <v>0</v>
      </c>
      <c r="AB51" s="188">
        <v>0</v>
      </c>
      <c r="AC51" s="188">
        <v>61</v>
      </c>
      <c r="AD51" s="188">
        <v>664</v>
      </c>
      <c r="AE51" s="188">
        <v>277</v>
      </c>
      <c r="AF51" s="188">
        <v>484</v>
      </c>
      <c r="AG51" s="189" t="s">
        <v>957</v>
      </c>
      <c r="AH51" s="189" t="s">
        <v>957</v>
      </c>
      <c r="AI51" s="189" t="s">
        <v>957</v>
      </c>
      <c r="AJ51" s="189" t="s">
        <v>957</v>
      </c>
      <c r="AK51" s="189" t="s">
        <v>957</v>
      </c>
      <c r="AL51" s="188">
        <v>237</v>
      </c>
      <c r="AM51" s="188">
        <v>212</v>
      </c>
      <c r="AN51" s="188">
        <v>147</v>
      </c>
      <c r="AO51" s="188">
        <v>0</v>
      </c>
      <c r="AP51" s="188" t="s">
        <v>949</v>
      </c>
      <c r="AQ51" s="188">
        <v>0</v>
      </c>
      <c r="AR51" s="188">
        <v>71</v>
      </c>
      <c r="AS51" s="188">
        <v>34</v>
      </c>
      <c r="AT51" s="188">
        <v>6</v>
      </c>
      <c r="AU51" s="188">
        <v>37</v>
      </c>
      <c r="AV51" s="190">
        <v>1090</v>
      </c>
      <c r="AW51" s="190">
        <v>459</v>
      </c>
      <c r="AX51" s="190">
        <v>484</v>
      </c>
      <c r="AY51" s="190">
        <v>147</v>
      </c>
      <c r="AZ51" s="189" t="s">
        <v>949</v>
      </c>
      <c r="BA51" s="189" t="s">
        <v>957</v>
      </c>
      <c r="BB51" s="190" t="s">
        <v>949</v>
      </c>
      <c r="BC51" s="189">
        <v>0</v>
      </c>
      <c r="BD51" s="190">
        <v>10</v>
      </c>
      <c r="BE51" s="189" t="s">
        <v>957</v>
      </c>
      <c r="BF51" s="190" t="s">
        <v>949</v>
      </c>
      <c r="BG51" s="190" t="s">
        <v>949</v>
      </c>
      <c r="BH51" s="190">
        <v>0</v>
      </c>
      <c r="BI51" s="189" t="s">
        <v>957</v>
      </c>
      <c r="BJ51" s="189">
        <v>0</v>
      </c>
      <c r="BK51" s="190">
        <v>0</v>
      </c>
      <c r="BL51" s="190">
        <v>71</v>
      </c>
      <c r="BM51" s="189" t="s">
        <v>957</v>
      </c>
      <c r="BN51" s="190">
        <v>0</v>
      </c>
      <c r="BO51" s="190">
        <v>71</v>
      </c>
      <c r="BP51" s="190">
        <v>95</v>
      </c>
      <c r="BQ51" s="189" t="s">
        <v>957</v>
      </c>
      <c r="BR51" s="190">
        <v>61</v>
      </c>
      <c r="BS51" s="190">
        <v>34</v>
      </c>
      <c r="BT51" s="190">
        <v>670</v>
      </c>
      <c r="BU51" s="190">
        <v>427</v>
      </c>
      <c r="BV51" s="190">
        <v>237</v>
      </c>
      <c r="BW51" s="190">
        <v>6</v>
      </c>
      <c r="BX51" s="190">
        <v>314</v>
      </c>
      <c r="BY51" s="190">
        <v>65</v>
      </c>
      <c r="BZ51" s="190">
        <v>212</v>
      </c>
      <c r="CA51" s="190">
        <v>37</v>
      </c>
    </row>
    <row r="52" spans="1:79" x14ac:dyDescent="0.2">
      <c r="A52" s="2" t="s">
        <v>481</v>
      </c>
      <c r="B52" s="3" t="s">
        <v>482</v>
      </c>
      <c r="C52" s="192">
        <v>2009</v>
      </c>
      <c r="D52" s="192">
        <v>563</v>
      </c>
      <c r="E52" s="192">
        <v>1315</v>
      </c>
      <c r="F52" s="192">
        <v>752</v>
      </c>
      <c r="G52" s="192">
        <v>694</v>
      </c>
      <c r="H52" s="188">
        <v>128</v>
      </c>
      <c r="I52" s="188">
        <v>0</v>
      </c>
      <c r="J52" s="188">
        <v>8</v>
      </c>
      <c r="K52" s="188">
        <v>0</v>
      </c>
      <c r="L52" s="188">
        <v>5</v>
      </c>
      <c r="M52" s="188">
        <v>14</v>
      </c>
      <c r="N52" s="188">
        <v>33</v>
      </c>
      <c r="O52" s="188">
        <v>73</v>
      </c>
      <c r="P52" s="188">
        <v>24</v>
      </c>
      <c r="Q52" s="188" t="s">
        <v>957</v>
      </c>
      <c r="R52" s="188" t="s">
        <v>957</v>
      </c>
      <c r="S52" s="188" t="s">
        <v>957</v>
      </c>
      <c r="T52" s="188" t="s">
        <v>957</v>
      </c>
      <c r="U52" s="188" t="s">
        <v>957</v>
      </c>
      <c r="V52" s="188">
        <v>18</v>
      </c>
      <c r="W52" s="188">
        <v>8</v>
      </c>
      <c r="X52" s="188">
        <v>105</v>
      </c>
      <c r="Y52" s="188">
        <v>0</v>
      </c>
      <c r="Z52" s="188" t="s">
        <v>949</v>
      </c>
      <c r="AA52" s="188">
        <v>0</v>
      </c>
      <c r="AB52" s="188">
        <v>0</v>
      </c>
      <c r="AC52" s="188">
        <v>9</v>
      </c>
      <c r="AD52" s="188">
        <v>33</v>
      </c>
      <c r="AE52" s="188">
        <v>62</v>
      </c>
      <c r="AF52" s="188">
        <v>81</v>
      </c>
      <c r="AG52" s="189" t="s">
        <v>957</v>
      </c>
      <c r="AH52" s="189" t="s">
        <v>957</v>
      </c>
      <c r="AI52" s="189" t="s">
        <v>957</v>
      </c>
      <c r="AJ52" s="189" t="s">
        <v>957</v>
      </c>
      <c r="AK52" s="189" t="s">
        <v>957</v>
      </c>
      <c r="AL52" s="188">
        <v>15</v>
      </c>
      <c r="AM52" s="188">
        <v>54</v>
      </c>
      <c r="AN52" s="188">
        <v>23</v>
      </c>
      <c r="AO52" s="188">
        <v>0</v>
      </c>
      <c r="AP52" s="188" t="s">
        <v>949</v>
      </c>
      <c r="AQ52" s="188">
        <v>0</v>
      </c>
      <c r="AR52" s="188">
        <v>5</v>
      </c>
      <c r="AS52" s="188">
        <v>5</v>
      </c>
      <c r="AT52" s="188">
        <v>0</v>
      </c>
      <c r="AU52" s="188">
        <v>11</v>
      </c>
      <c r="AV52" s="190">
        <v>128</v>
      </c>
      <c r="AW52" s="190">
        <v>24</v>
      </c>
      <c r="AX52" s="190">
        <v>81</v>
      </c>
      <c r="AY52" s="190">
        <v>23</v>
      </c>
      <c r="AZ52" s="189">
        <v>0</v>
      </c>
      <c r="BA52" s="189" t="s">
        <v>957</v>
      </c>
      <c r="BB52" s="190">
        <v>0</v>
      </c>
      <c r="BC52" s="189">
        <v>0</v>
      </c>
      <c r="BD52" s="190">
        <v>8</v>
      </c>
      <c r="BE52" s="189" t="s">
        <v>957</v>
      </c>
      <c r="BF52" s="190" t="s">
        <v>949</v>
      </c>
      <c r="BG52" s="190" t="s">
        <v>949</v>
      </c>
      <c r="BH52" s="190">
        <v>0</v>
      </c>
      <c r="BI52" s="189" t="s">
        <v>957</v>
      </c>
      <c r="BJ52" s="189">
        <v>0</v>
      </c>
      <c r="BK52" s="190">
        <v>0</v>
      </c>
      <c r="BL52" s="190">
        <v>5</v>
      </c>
      <c r="BM52" s="189" t="s">
        <v>957</v>
      </c>
      <c r="BN52" s="190">
        <v>0</v>
      </c>
      <c r="BO52" s="190">
        <v>5</v>
      </c>
      <c r="BP52" s="190">
        <v>14</v>
      </c>
      <c r="BQ52" s="189" t="s">
        <v>957</v>
      </c>
      <c r="BR52" s="190">
        <v>9</v>
      </c>
      <c r="BS52" s="190">
        <v>5</v>
      </c>
      <c r="BT52" s="190">
        <v>33</v>
      </c>
      <c r="BU52" s="190">
        <v>18</v>
      </c>
      <c r="BV52" s="190">
        <v>15</v>
      </c>
      <c r="BW52" s="190">
        <v>0</v>
      </c>
      <c r="BX52" s="190">
        <v>73</v>
      </c>
      <c r="BY52" s="190">
        <v>8</v>
      </c>
      <c r="BZ52" s="190">
        <v>54</v>
      </c>
      <c r="CA52" s="190">
        <v>11</v>
      </c>
    </row>
    <row r="53" spans="1:79" x14ac:dyDescent="0.2">
      <c r="A53" s="2" t="s">
        <v>483</v>
      </c>
      <c r="B53" s="3" t="s">
        <v>484</v>
      </c>
      <c r="C53" s="192">
        <v>4171</v>
      </c>
      <c r="D53" s="192">
        <v>1195</v>
      </c>
      <c r="E53" s="192">
        <v>2875</v>
      </c>
      <c r="F53" s="192">
        <v>1680</v>
      </c>
      <c r="G53" s="192">
        <v>1296</v>
      </c>
      <c r="H53" s="188">
        <v>927</v>
      </c>
      <c r="I53" s="188" t="s">
        <v>949</v>
      </c>
      <c r="J53" s="188">
        <v>3</v>
      </c>
      <c r="K53" s="188">
        <v>0</v>
      </c>
      <c r="L53" s="188">
        <v>16</v>
      </c>
      <c r="M53" s="188">
        <v>180</v>
      </c>
      <c r="N53" s="188">
        <v>752</v>
      </c>
      <c r="O53" s="188">
        <v>118</v>
      </c>
      <c r="P53" s="188">
        <v>197</v>
      </c>
      <c r="Q53" s="188" t="s">
        <v>957</v>
      </c>
      <c r="R53" s="188" t="s">
        <v>957</v>
      </c>
      <c r="S53" s="188" t="s">
        <v>957</v>
      </c>
      <c r="T53" s="188" t="s">
        <v>957</v>
      </c>
      <c r="U53" s="188" t="s">
        <v>957</v>
      </c>
      <c r="V53" s="188">
        <v>189</v>
      </c>
      <c r="W53" s="188">
        <v>18</v>
      </c>
      <c r="X53" s="188">
        <v>839</v>
      </c>
      <c r="Y53" s="188" t="s">
        <v>949</v>
      </c>
      <c r="Z53" s="188" t="s">
        <v>949</v>
      </c>
      <c r="AA53" s="188">
        <v>0</v>
      </c>
      <c r="AB53" s="188">
        <v>0</v>
      </c>
      <c r="AC53" s="188">
        <v>149</v>
      </c>
      <c r="AD53" s="188">
        <v>722</v>
      </c>
      <c r="AE53" s="188">
        <v>104</v>
      </c>
      <c r="AF53" s="188">
        <v>642</v>
      </c>
      <c r="AG53" s="189" t="s">
        <v>957</v>
      </c>
      <c r="AH53" s="189" t="s">
        <v>957</v>
      </c>
      <c r="AI53" s="189" t="s">
        <v>957</v>
      </c>
      <c r="AJ53" s="189" t="s">
        <v>957</v>
      </c>
      <c r="AK53" s="189" t="s">
        <v>957</v>
      </c>
      <c r="AL53" s="188">
        <v>533</v>
      </c>
      <c r="AM53" s="188">
        <v>86</v>
      </c>
      <c r="AN53" s="188">
        <v>88</v>
      </c>
      <c r="AO53" s="188">
        <v>0</v>
      </c>
      <c r="AP53" s="188" t="s">
        <v>949</v>
      </c>
      <c r="AQ53" s="188">
        <v>0</v>
      </c>
      <c r="AR53" s="188">
        <v>16</v>
      </c>
      <c r="AS53" s="188">
        <v>31</v>
      </c>
      <c r="AT53" s="188">
        <v>30</v>
      </c>
      <c r="AU53" s="188">
        <v>14</v>
      </c>
      <c r="AV53" s="190">
        <v>927</v>
      </c>
      <c r="AW53" s="190">
        <v>197</v>
      </c>
      <c r="AX53" s="190">
        <v>642</v>
      </c>
      <c r="AY53" s="190">
        <v>88</v>
      </c>
      <c r="AZ53" s="189" t="s">
        <v>949</v>
      </c>
      <c r="BA53" s="189" t="s">
        <v>957</v>
      </c>
      <c r="BB53" s="190" t="s">
        <v>949</v>
      </c>
      <c r="BC53" s="189">
        <v>0</v>
      </c>
      <c r="BD53" s="190">
        <v>3</v>
      </c>
      <c r="BE53" s="189" t="s">
        <v>957</v>
      </c>
      <c r="BF53" s="190" t="s">
        <v>949</v>
      </c>
      <c r="BG53" s="190" t="s">
        <v>949</v>
      </c>
      <c r="BH53" s="190">
        <v>0</v>
      </c>
      <c r="BI53" s="189" t="s">
        <v>957</v>
      </c>
      <c r="BJ53" s="189">
        <v>0</v>
      </c>
      <c r="BK53" s="190">
        <v>0</v>
      </c>
      <c r="BL53" s="190">
        <v>16</v>
      </c>
      <c r="BM53" s="189" t="s">
        <v>957</v>
      </c>
      <c r="BN53" s="190">
        <v>0</v>
      </c>
      <c r="BO53" s="190">
        <v>16</v>
      </c>
      <c r="BP53" s="190">
        <v>180</v>
      </c>
      <c r="BQ53" s="189" t="s">
        <v>957</v>
      </c>
      <c r="BR53" s="190">
        <v>149</v>
      </c>
      <c r="BS53" s="190">
        <v>31</v>
      </c>
      <c r="BT53" s="190">
        <v>752</v>
      </c>
      <c r="BU53" s="190">
        <v>189</v>
      </c>
      <c r="BV53" s="190">
        <v>533</v>
      </c>
      <c r="BW53" s="190">
        <v>30</v>
      </c>
      <c r="BX53" s="190">
        <v>118</v>
      </c>
      <c r="BY53" s="190">
        <v>18</v>
      </c>
      <c r="BZ53" s="190">
        <v>86</v>
      </c>
      <c r="CA53" s="190">
        <v>14</v>
      </c>
    </row>
    <row r="54" spans="1:79" x14ac:dyDescent="0.2">
      <c r="A54" s="2" t="s">
        <v>86</v>
      </c>
      <c r="B54" s="3" t="s">
        <v>85</v>
      </c>
      <c r="C54" s="192">
        <v>4366</v>
      </c>
      <c r="D54" s="192">
        <v>1265</v>
      </c>
      <c r="E54" s="192">
        <v>2915</v>
      </c>
      <c r="F54" s="192">
        <v>1650</v>
      </c>
      <c r="G54" s="192">
        <v>1451</v>
      </c>
      <c r="H54" s="188">
        <v>879</v>
      </c>
      <c r="I54" s="188" t="s">
        <v>949</v>
      </c>
      <c r="J54" s="188" t="s">
        <v>949</v>
      </c>
      <c r="K54" s="188" t="s">
        <v>949</v>
      </c>
      <c r="L54" s="188">
        <v>10</v>
      </c>
      <c r="M54" s="188">
        <v>106</v>
      </c>
      <c r="N54" s="188">
        <v>623</v>
      </c>
      <c r="O54" s="188">
        <v>232</v>
      </c>
      <c r="P54" s="188">
        <v>262</v>
      </c>
      <c r="Q54" s="188" t="s">
        <v>957</v>
      </c>
      <c r="R54" s="188" t="s">
        <v>957</v>
      </c>
      <c r="S54" s="188" t="s">
        <v>957</v>
      </c>
      <c r="T54" s="188" t="s">
        <v>957</v>
      </c>
      <c r="U54" s="188" t="s">
        <v>957</v>
      </c>
      <c r="V54" s="188">
        <v>231</v>
      </c>
      <c r="W54" s="188">
        <v>42</v>
      </c>
      <c r="X54" s="188">
        <v>761</v>
      </c>
      <c r="Y54" s="188">
        <v>0</v>
      </c>
      <c r="Z54" s="188" t="s">
        <v>949</v>
      </c>
      <c r="AA54" s="188" t="s">
        <v>949</v>
      </c>
      <c r="AB54" s="188" t="s">
        <v>949</v>
      </c>
      <c r="AC54" s="188">
        <v>63</v>
      </c>
      <c r="AD54" s="188">
        <v>596</v>
      </c>
      <c r="AE54" s="188">
        <v>181</v>
      </c>
      <c r="AF54" s="188">
        <v>499</v>
      </c>
      <c r="AG54" s="189" t="s">
        <v>957</v>
      </c>
      <c r="AH54" s="189" t="s">
        <v>957</v>
      </c>
      <c r="AI54" s="189" t="s">
        <v>957</v>
      </c>
      <c r="AJ54" s="189" t="s">
        <v>957</v>
      </c>
      <c r="AK54" s="189" t="s">
        <v>957</v>
      </c>
      <c r="AL54" s="188">
        <v>365</v>
      </c>
      <c r="AM54" s="188">
        <v>139</v>
      </c>
      <c r="AN54" s="188">
        <v>118</v>
      </c>
      <c r="AO54" s="188" t="s">
        <v>949</v>
      </c>
      <c r="AP54" s="188">
        <v>0</v>
      </c>
      <c r="AQ54" s="188" t="s">
        <v>949</v>
      </c>
      <c r="AR54" s="188" t="s">
        <v>949</v>
      </c>
      <c r="AS54" s="188">
        <v>43</v>
      </c>
      <c r="AT54" s="188">
        <v>27</v>
      </c>
      <c r="AU54" s="188">
        <v>51</v>
      </c>
      <c r="AV54" s="190">
        <v>879</v>
      </c>
      <c r="AW54" s="190">
        <v>262</v>
      </c>
      <c r="AX54" s="190">
        <v>499</v>
      </c>
      <c r="AY54" s="190">
        <v>118</v>
      </c>
      <c r="AZ54" s="189" t="s">
        <v>949</v>
      </c>
      <c r="BA54" s="189" t="s">
        <v>957</v>
      </c>
      <c r="BB54" s="190">
        <v>0</v>
      </c>
      <c r="BC54" s="189" t="s">
        <v>949</v>
      </c>
      <c r="BD54" s="190" t="s">
        <v>949</v>
      </c>
      <c r="BE54" s="189" t="s">
        <v>957</v>
      </c>
      <c r="BF54" s="190" t="s">
        <v>949</v>
      </c>
      <c r="BG54" s="190">
        <v>0</v>
      </c>
      <c r="BH54" s="190" t="s">
        <v>949</v>
      </c>
      <c r="BI54" s="189" t="s">
        <v>957</v>
      </c>
      <c r="BJ54" s="189" t="s">
        <v>949</v>
      </c>
      <c r="BK54" s="190" t="s">
        <v>949</v>
      </c>
      <c r="BL54" s="190">
        <v>10</v>
      </c>
      <c r="BM54" s="189" t="s">
        <v>957</v>
      </c>
      <c r="BN54" s="190" t="s">
        <v>949</v>
      </c>
      <c r="BO54" s="190" t="s">
        <v>949</v>
      </c>
      <c r="BP54" s="190">
        <v>106</v>
      </c>
      <c r="BQ54" s="189" t="s">
        <v>957</v>
      </c>
      <c r="BR54" s="190">
        <v>63</v>
      </c>
      <c r="BS54" s="190">
        <v>43</v>
      </c>
      <c r="BT54" s="190">
        <v>623</v>
      </c>
      <c r="BU54" s="190">
        <v>231</v>
      </c>
      <c r="BV54" s="190">
        <v>365</v>
      </c>
      <c r="BW54" s="190">
        <v>27</v>
      </c>
      <c r="BX54" s="190">
        <v>232</v>
      </c>
      <c r="BY54" s="190">
        <v>42</v>
      </c>
      <c r="BZ54" s="190">
        <v>139</v>
      </c>
      <c r="CA54" s="190">
        <v>51</v>
      </c>
    </row>
    <row r="55" spans="1:79" x14ac:dyDescent="0.2">
      <c r="A55" s="2" t="s">
        <v>88</v>
      </c>
      <c r="B55" s="3" t="s">
        <v>87</v>
      </c>
      <c r="C55" s="192">
        <v>6115</v>
      </c>
      <c r="D55" s="192">
        <v>1699</v>
      </c>
      <c r="E55" s="192">
        <v>4046</v>
      </c>
      <c r="F55" s="192">
        <v>2347</v>
      </c>
      <c r="G55" s="192">
        <v>2069</v>
      </c>
      <c r="H55" s="188">
        <v>1013</v>
      </c>
      <c r="I55" s="188" t="s">
        <v>949</v>
      </c>
      <c r="J55" s="188">
        <v>17</v>
      </c>
      <c r="K55" s="188">
        <v>0</v>
      </c>
      <c r="L55" s="188" t="s">
        <v>949</v>
      </c>
      <c r="M55" s="188">
        <v>40</v>
      </c>
      <c r="N55" s="188">
        <v>888</v>
      </c>
      <c r="O55" s="188">
        <v>202</v>
      </c>
      <c r="P55" s="188">
        <v>179</v>
      </c>
      <c r="Q55" s="188" t="s">
        <v>957</v>
      </c>
      <c r="R55" s="188" t="s">
        <v>957</v>
      </c>
      <c r="S55" s="188" t="s">
        <v>957</v>
      </c>
      <c r="T55" s="188" t="s">
        <v>957</v>
      </c>
      <c r="U55" s="188" t="s">
        <v>957</v>
      </c>
      <c r="V55" s="188">
        <v>154</v>
      </c>
      <c r="W55" s="188">
        <v>33</v>
      </c>
      <c r="X55" s="188">
        <v>931</v>
      </c>
      <c r="Y55" s="188" t="s">
        <v>949</v>
      </c>
      <c r="Z55" s="188" t="s">
        <v>949</v>
      </c>
      <c r="AA55" s="188">
        <v>0</v>
      </c>
      <c r="AB55" s="188">
        <v>0</v>
      </c>
      <c r="AC55" s="188">
        <v>29</v>
      </c>
      <c r="AD55" s="188">
        <v>840</v>
      </c>
      <c r="AE55" s="188">
        <v>177</v>
      </c>
      <c r="AF55" s="188">
        <v>752</v>
      </c>
      <c r="AG55" s="189" t="s">
        <v>957</v>
      </c>
      <c r="AH55" s="189" t="s">
        <v>957</v>
      </c>
      <c r="AI55" s="189" t="s">
        <v>957</v>
      </c>
      <c r="AJ55" s="189" t="s">
        <v>957</v>
      </c>
      <c r="AK55" s="189" t="s">
        <v>957</v>
      </c>
      <c r="AL55" s="188">
        <v>686</v>
      </c>
      <c r="AM55" s="188">
        <v>144</v>
      </c>
      <c r="AN55" s="188">
        <v>82</v>
      </c>
      <c r="AO55" s="188" t="s">
        <v>949</v>
      </c>
      <c r="AP55" s="188" t="s">
        <v>949</v>
      </c>
      <c r="AQ55" s="188">
        <v>0</v>
      </c>
      <c r="AR55" s="188" t="s">
        <v>949</v>
      </c>
      <c r="AS55" s="188">
        <v>11</v>
      </c>
      <c r="AT55" s="188">
        <v>48</v>
      </c>
      <c r="AU55" s="188">
        <v>25</v>
      </c>
      <c r="AV55" s="190">
        <v>1013</v>
      </c>
      <c r="AW55" s="190">
        <v>179</v>
      </c>
      <c r="AX55" s="190">
        <v>752</v>
      </c>
      <c r="AY55" s="190">
        <v>82</v>
      </c>
      <c r="AZ55" s="189" t="s">
        <v>949</v>
      </c>
      <c r="BA55" s="189" t="s">
        <v>957</v>
      </c>
      <c r="BB55" s="190" t="s">
        <v>949</v>
      </c>
      <c r="BC55" s="189" t="s">
        <v>949</v>
      </c>
      <c r="BD55" s="190">
        <v>17</v>
      </c>
      <c r="BE55" s="189" t="s">
        <v>957</v>
      </c>
      <c r="BF55" s="190" t="s">
        <v>949</v>
      </c>
      <c r="BG55" s="190" t="s">
        <v>949</v>
      </c>
      <c r="BH55" s="190">
        <v>0</v>
      </c>
      <c r="BI55" s="189" t="s">
        <v>957</v>
      </c>
      <c r="BJ55" s="189">
        <v>0</v>
      </c>
      <c r="BK55" s="190">
        <v>0</v>
      </c>
      <c r="BL55" s="190" t="s">
        <v>949</v>
      </c>
      <c r="BM55" s="189" t="s">
        <v>957</v>
      </c>
      <c r="BN55" s="190">
        <v>0</v>
      </c>
      <c r="BO55" s="190" t="s">
        <v>949</v>
      </c>
      <c r="BP55" s="190">
        <v>40</v>
      </c>
      <c r="BQ55" s="189" t="s">
        <v>957</v>
      </c>
      <c r="BR55" s="190">
        <v>29</v>
      </c>
      <c r="BS55" s="190">
        <v>11</v>
      </c>
      <c r="BT55" s="190">
        <v>888</v>
      </c>
      <c r="BU55" s="190">
        <v>154</v>
      </c>
      <c r="BV55" s="190">
        <v>686</v>
      </c>
      <c r="BW55" s="190">
        <v>48</v>
      </c>
      <c r="BX55" s="190">
        <v>202</v>
      </c>
      <c r="BY55" s="190">
        <v>33</v>
      </c>
      <c r="BZ55" s="190">
        <v>144</v>
      </c>
      <c r="CA55" s="190">
        <v>25</v>
      </c>
    </row>
    <row r="56" spans="1:79" x14ac:dyDescent="0.2">
      <c r="A56" s="2" t="s">
        <v>485</v>
      </c>
      <c r="B56" s="3" t="s">
        <v>486</v>
      </c>
      <c r="C56" s="192">
        <v>5099</v>
      </c>
      <c r="D56" s="192">
        <v>1553</v>
      </c>
      <c r="E56" s="192">
        <v>3489</v>
      </c>
      <c r="F56" s="192">
        <v>1936</v>
      </c>
      <c r="G56" s="192">
        <v>1610</v>
      </c>
      <c r="H56" s="188">
        <v>1109</v>
      </c>
      <c r="I56" s="188" t="s">
        <v>949</v>
      </c>
      <c r="J56" s="188" t="s">
        <v>949</v>
      </c>
      <c r="K56" s="188">
        <v>0</v>
      </c>
      <c r="L56" s="188">
        <v>54</v>
      </c>
      <c r="M56" s="188">
        <v>72</v>
      </c>
      <c r="N56" s="188">
        <v>870</v>
      </c>
      <c r="O56" s="188">
        <v>243</v>
      </c>
      <c r="P56" s="188">
        <v>459</v>
      </c>
      <c r="Q56" s="188" t="s">
        <v>957</v>
      </c>
      <c r="R56" s="188" t="s">
        <v>957</v>
      </c>
      <c r="S56" s="188" t="s">
        <v>957</v>
      </c>
      <c r="T56" s="188" t="s">
        <v>957</v>
      </c>
      <c r="U56" s="188" t="s">
        <v>957</v>
      </c>
      <c r="V56" s="188">
        <v>443</v>
      </c>
      <c r="W56" s="188">
        <v>36</v>
      </c>
      <c r="X56" s="188">
        <v>991</v>
      </c>
      <c r="Y56" s="188" t="s">
        <v>949</v>
      </c>
      <c r="Z56" s="188" t="s">
        <v>949</v>
      </c>
      <c r="AA56" s="188">
        <v>0</v>
      </c>
      <c r="AB56" s="188">
        <v>0</v>
      </c>
      <c r="AC56" s="188">
        <v>46</v>
      </c>
      <c r="AD56" s="188">
        <v>833</v>
      </c>
      <c r="AE56" s="188">
        <v>229</v>
      </c>
      <c r="AF56" s="188">
        <v>532</v>
      </c>
      <c r="AG56" s="189" t="s">
        <v>957</v>
      </c>
      <c r="AH56" s="189" t="s">
        <v>957</v>
      </c>
      <c r="AI56" s="189" t="s">
        <v>957</v>
      </c>
      <c r="AJ56" s="189" t="s">
        <v>957</v>
      </c>
      <c r="AK56" s="189" t="s">
        <v>957</v>
      </c>
      <c r="AL56" s="188">
        <v>390</v>
      </c>
      <c r="AM56" s="188">
        <v>193</v>
      </c>
      <c r="AN56" s="188">
        <v>118</v>
      </c>
      <c r="AO56" s="188">
        <v>0</v>
      </c>
      <c r="AP56" s="188">
        <v>0</v>
      </c>
      <c r="AQ56" s="188">
        <v>0</v>
      </c>
      <c r="AR56" s="188">
        <v>54</v>
      </c>
      <c r="AS56" s="188">
        <v>26</v>
      </c>
      <c r="AT56" s="188">
        <v>37</v>
      </c>
      <c r="AU56" s="188">
        <v>14</v>
      </c>
      <c r="AV56" s="190">
        <v>1109</v>
      </c>
      <c r="AW56" s="190">
        <v>459</v>
      </c>
      <c r="AX56" s="190">
        <v>532</v>
      </c>
      <c r="AY56" s="190">
        <v>118</v>
      </c>
      <c r="AZ56" s="189" t="s">
        <v>949</v>
      </c>
      <c r="BA56" s="189" t="s">
        <v>957</v>
      </c>
      <c r="BB56" s="190" t="s">
        <v>949</v>
      </c>
      <c r="BC56" s="189">
        <v>0</v>
      </c>
      <c r="BD56" s="190" t="s">
        <v>949</v>
      </c>
      <c r="BE56" s="189" t="s">
        <v>957</v>
      </c>
      <c r="BF56" s="190" t="s">
        <v>949</v>
      </c>
      <c r="BG56" s="190">
        <v>0</v>
      </c>
      <c r="BH56" s="190">
        <v>0</v>
      </c>
      <c r="BI56" s="189" t="s">
        <v>957</v>
      </c>
      <c r="BJ56" s="189">
        <v>0</v>
      </c>
      <c r="BK56" s="190">
        <v>0</v>
      </c>
      <c r="BL56" s="190">
        <v>54</v>
      </c>
      <c r="BM56" s="189" t="s">
        <v>957</v>
      </c>
      <c r="BN56" s="190">
        <v>0</v>
      </c>
      <c r="BO56" s="190">
        <v>54</v>
      </c>
      <c r="BP56" s="190">
        <v>72</v>
      </c>
      <c r="BQ56" s="189" t="s">
        <v>957</v>
      </c>
      <c r="BR56" s="190">
        <v>46</v>
      </c>
      <c r="BS56" s="190">
        <v>26</v>
      </c>
      <c r="BT56" s="190">
        <v>870</v>
      </c>
      <c r="BU56" s="190">
        <v>443</v>
      </c>
      <c r="BV56" s="190">
        <v>390</v>
      </c>
      <c r="BW56" s="190">
        <v>37</v>
      </c>
      <c r="BX56" s="190">
        <v>243</v>
      </c>
      <c r="BY56" s="190">
        <v>36</v>
      </c>
      <c r="BZ56" s="190">
        <v>193</v>
      </c>
      <c r="CA56" s="190">
        <v>14</v>
      </c>
    </row>
    <row r="57" spans="1:79" x14ac:dyDescent="0.2">
      <c r="A57" s="2" t="s">
        <v>90</v>
      </c>
      <c r="B57" s="3" t="s">
        <v>89</v>
      </c>
      <c r="C57" s="192">
        <v>4788</v>
      </c>
      <c r="D57" s="192">
        <v>1400</v>
      </c>
      <c r="E57" s="192">
        <v>3302</v>
      </c>
      <c r="F57" s="192">
        <v>1902</v>
      </c>
      <c r="G57" s="192">
        <v>1486</v>
      </c>
      <c r="H57" s="188">
        <v>816</v>
      </c>
      <c r="I57" s="188">
        <v>0</v>
      </c>
      <c r="J57" s="188">
        <v>17</v>
      </c>
      <c r="K57" s="188">
        <v>0</v>
      </c>
      <c r="L57" s="188">
        <v>43</v>
      </c>
      <c r="M57" s="188">
        <v>71</v>
      </c>
      <c r="N57" s="188">
        <v>493</v>
      </c>
      <c r="O57" s="188">
        <v>272</v>
      </c>
      <c r="P57" s="188">
        <v>279</v>
      </c>
      <c r="Q57" s="188" t="s">
        <v>957</v>
      </c>
      <c r="R57" s="188" t="s">
        <v>957</v>
      </c>
      <c r="S57" s="188" t="s">
        <v>957</v>
      </c>
      <c r="T57" s="188" t="s">
        <v>957</v>
      </c>
      <c r="U57" s="188" t="s">
        <v>957</v>
      </c>
      <c r="V57" s="188">
        <v>263</v>
      </c>
      <c r="W57" s="188">
        <v>39</v>
      </c>
      <c r="X57" s="188">
        <v>694</v>
      </c>
      <c r="Y57" s="188">
        <v>0</v>
      </c>
      <c r="Z57" s="188">
        <v>8</v>
      </c>
      <c r="AA57" s="188">
        <v>0</v>
      </c>
      <c r="AB57" s="188">
        <v>0</v>
      </c>
      <c r="AC57" s="188">
        <v>46</v>
      </c>
      <c r="AD57" s="188">
        <v>478</v>
      </c>
      <c r="AE57" s="188">
        <v>234</v>
      </c>
      <c r="AF57" s="188">
        <v>415</v>
      </c>
      <c r="AG57" s="189" t="s">
        <v>957</v>
      </c>
      <c r="AH57" s="189" t="s">
        <v>957</v>
      </c>
      <c r="AI57" s="189" t="s">
        <v>957</v>
      </c>
      <c r="AJ57" s="189" t="s">
        <v>957</v>
      </c>
      <c r="AK57" s="189" t="s">
        <v>957</v>
      </c>
      <c r="AL57" s="188">
        <v>215</v>
      </c>
      <c r="AM57" s="188">
        <v>195</v>
      </c>
      <c r="AN57" s="188">
        <v>122</v>
      </c>
      <c r="AO57" s="188">
        <v>0</v>
      </c>
      <c r="AP57" s="188">
        <v>9</v>
      </c>
      <c r="AQ57" s="188">
        <v>0</v>
      </c>
      <c r="AR57" s="188">
        <v>43</v>
      </c>
      <c r="AS57" s="188">
        <v>25</v>
      </c>
      <c r="AT57" s="188">
        <v>15</v>
      </c>
      <c r="AU57" s="188">
        <v>38</v>
      </c>
      <c r="AV57" s="190">
        <v>816</v>
      </c>
      <c r="AW57" s="190">
        <v>279</v>
      </c>
      <c r="AX57" s="190">
        <v>415</v>
      </c>
      <c r="AY57" s="190">
        <v>122</v>
      </c>
      <c r="AZ57" s="189">
        <v>0</v>
      </c>
      <c r="BA57" s="189" t="s">
        <v>957</v>
      </c>
      <c r="BB57" s="190">
        <v>0</v>
      </c>
      <c r="BC57" s="189">
        <v>0</v>
      </c>
      <c r="BD57" s="190">
        <v>17</v>
      </c>
      <c r="BE57" s="189" t="s">
        <v>957</v>
      </c>
      <c r="BF57" s="190">
        <v>8</v>
      </c>
      <c r="BG57" s="190">
        <v>9</v>
      </c>
      <c r="BH57" s="190">
        <v>0</v>
      </c>
      <c r="BI57" s="189" t="s">
        <v>957</v>
      </c>
      <c r="BJ57" s="189">
        <v>0</v>
      </c>
      <c r="BK57" s="190">
        <v>0</v>
      </c>
      <c r="BL57" s="190">
        <v>43</v>
      </c>
      <c r="BM57" s="189" t="s">
        <v>957</v>
      </c>
      <c r="BN57" s="190">
        <v>0</v>
      </c>
      <c r="BO57" s="190">
        <v>43</v>
      </c>
      <c r="BP57" s="190">
        <v>71</v>
      </c>
      <c r="BQ57" s="189" t="s">
        <v>957</v>
      </c>
      <c r="BR57" s="190">
        <v>46</v>
      </c>
      <c r="BS57" s="190">
        <v>25</v>
      </c>
      <c r="BT57" s="190">
        <v>493</v>
      </c>
      <c r="BU57" s="190">
        <v>263</v>
      </c>
      <c r="BV57" s="190">
        <v>215</v>
      </c>
      <c r="BW57" s="190">
        <v>15</v>
      </c>
      <c r="BX57" s="190">
        <v>272</v>
      </c>
      <c r="BY57" s="190">
        <v>39</v>
      </c>
      <c r="BZ57" s="190">
        <v>195</v>
      </c>
      <c r="CA57" s="190">
        <v>38</v>
      </c>
    </row>
    <row r="58" spans="1:79" x14ac:dyDescent="0.2">
      <c r="A58" s="2" t="s">
        <v>92</v>
      </c>
      <c r="B58" s="3" t="s">
        <v>91</v>
      </c>
      <c r="C58" s="192">
        <v>1207</v>
      </c>
      <c r="D58" s="192">
        <v>334</v>
      </c>
      <c r="E58" s="192">
        <v>782</v>
      </c>
      <c r="F58" s="192">
        <v>448</v>
      </c>
      <c r="G58" s="192">
        <v>425</v>
      </c>
      <c r="H58" s="188">
        <v>39</v>
      </c>
      <c r="I58" s="188" t="s">
        <v>949</v>
      </c>
      <c r="J58" s="188">
        <v>0</v>
      </c>
      <c r="K58" s="188">
        <v>0</v>
      </c>
      <c r="L58" s="188">
        <v>6</v>
      </c>
      <c r="M58" s="188" t="s">
        <v>949</v>
      </c>
      <c r="N58" s="188">
        <v>3</v>
      </c>
      <c r="O58" s="188">
        <v>31</v>
      </c>
      <c r="P58" s="188" t="s">
        <v>949</v>
      </c>
      <c r="Q58" s="188" t="s">
        <v>957</v>
      </c>
      <c r="R58" s="188" t="s">
        <v>957</v>
      </c>
      <c r="S58" s="188" t="s">
        <v>957</v>
      </c>
      <c r="T58" s="188" t="s">
        <v>957</v>
      </c>
      <c r="U58" s="188" t="s">
        <v>957</v>
      </c>
      <c r="V58" s="188" t="s">
        <v>949</v>
      </c>
      <c r="W58" s="188" t="s">
        <v>949</v>
      </c>
      <c r="X58" s="188">
        <v>29</v>
      </c>
      <c r="Y58" s="188" t="s">
        <v>949</v>
      </c>
      <c r="Z58" s="188">
        <v>0</v>
      </c>
      <c r="AA58" s="188">
        <v>0</v>
      </c>
      <c r="AB58" s="188">
        <v>0</v>
      </c>
      <c r="AC58" s="188" t="s">
        <v>949</v>
      </c>
      <c r="AD58" s="188" t="s">
        <v>949</v>
      </c>
      <c r="AE58" s="188">
        <v>26</v>
      </c>
      <c r="AF58" s="188" t="s">
        <v>949</v>
      </c>
      <c r="AG58" s="189" t="s">
        <v>957</v>
      </c>
      <c r="AH58" s="189" t="s">
        <v>957</v>
      </c>
      <c r="AI58" s="189" t="s">
        <v>957</v>
      </c>
      <c r="AJ58" s="189" t="s">
        <v>957</v>
      </c>
      <c r="AK58" s="189" t="s">
        <v>957</v>
      </c>
      <c r="AL58" s="188" t="s">
        <v>949</v>
      </c>
      <c r="AM58" s="188" t="s">
        <v>949</v>
      </c>
      <c r="AN58" s="188">
        <v>10</v>
      </c>
      <c r="AO58" s="188">
        <v>0</v>
      </c>
      <c r="AP58" s="188">
        <v>0</v>
      </c>
      <c r="AQ58" s="188">
        <v>0</v>
      </c>
      <c r="AR58" s="188">
        <v>6</v>
      </c>
      <c r="AS58" s="188" t="s">
        <v>949</v>
      </c>
      <c r="AT58" s="188">
        <v>0</v>
      </c>
      <c r="AU58" s="188">
        <v>5</v>
      </c>
      <c r="AV58" s="190">
        <v>39</v>
      </c>
      <c r="AW58" s="190" t="s">
        <v>949</v>
      </c>
      <c r="AX58" s="190" t="s">
        <v>949</v>
      </c>
      <c r="AY58" s="190">
        <v>10</v>
      </c>
      <c r="AZ58" s="189" t="s">
        <v>949</v>
      </c>
      <c r="BA58" s="189" t="s">
        <v>957</v>
      </c>
      <c r="BB58" s="190" t="s">
        <v>949</v>
      </c>
      <c r="BC58" s="189">
        <v>0</v>
      </c>
      <c r="BD58" s="190">
        <v>0</v>
      </c>
      <c r="BE58" s="189" t="s">
        <v>957</v>
      </c>
      <c r="BF58" s="190">
        <v>0</v>
      </c>
      <c r="BG58" s="190">
        <v>0</v>
      </c>
      <c r="BH58" s="190">
        <v>0</v>
      </c>
      <c r="BI58" s="189" t="s">
        <v>957</v>
      </c>
      <c r="BJ58" s="189">
        <v>0</v>
      </c>
      <c r="BK58" s="190">
        <v>0</v>
      </c>
      <c r="BL58" s="190">
        <v>6</v>
      </c>
      <c r="BM58" s="189" t="s">
        <v>957</v>
      </c>
      <c r="BN58" s="190">
        <v>0</v>
      </c>
      <c r="BO58" s="190">
        <v>6</v>
      </c>
      <c r="BP58" s="190" t="s">
        <v>949</v>
      </c>
      <c r="BQ58" s="189" t="s">
        <v>957</v>
      </c>
      <c r="BR58" s="190" t="s">
        <v>949</v>
      </c>
      <c r="BS58" s="190" t="s">
        <v>949</v>
      </c>
      <c r="BT58" s="190">
        <v>3</v>
      </c>
      <c r="BU58" s="190" t="s">
        <v>949</v>
      </c>
      <c r="BV58" s="190" t="s">
        <v>949</v>
      </c>
      <c r="BW58" s="190">
        <v>0</v>
      </c>
      <c r="BX58" s="190">
        <v>31</v>
      </c>
      <c r="BY58" s="190" t="s">
        <v>949</v>
      </c>
      <c r="BZ58" s="190" t="s">
        <v>949</v>
      </c>
      <c r="CA58" s="190">
        <v>5</v>
      </c>
    </row>
    <row r="59" spans="1:79" x14ac:dyDescent="0.2">
      <c r="A59" s="2" t="s">
        <v>94</v>
      </c>
      <c r="B59" s="3" t="s">
        <v>93</v>
      </c>
      <c r="C59" s="192">
        <v>5269</v>
      </c>
      <c r="D59" s="192">
        <v>1419</v>
      </c>
      <c r="E59" s="192">
        <v>3478</v>
      </c>
      <c r="F59" s="192">
        <v>2059</v>
      </c>
      <c r="G59" s="192">
        <v>1791</v>
      </c>
      <c r="H59" s="188">
        <v>257</v>
      </c>
      <c r="I59" s="188" t="s">
        <v>949</v>
      </c>
      <c r="J59" s="188">
        <v>5</v>
      </c>
      <c r="K59" s="188">
        <v>0</v>
      </c>
      <c r="L59" s="188">
        <v>18</v>
      </c>
      <c r="M59" s="188">
        <v>54</v>
      </c>
      <c r="N59" s="188">
        <v>120</v>
      </c>
      <c r="O59" s="188">
        <v>100</v>
      </c>
      <c r="P59" s="188">
        <v>60</v>
      </c>
      <c r="Q59" s="188" t="s">
        <v>957</v>
      </c>
      <c r="R59" s="188" t="s">
        <v>957</v>
      </c>
      <c r="S59" s="188" t="s">
        <v>957</v>
      </c>
      <c r="T59" s="188" t="s">
        <v>957</v>
      </c>
      <c r="U59" s="188" t="s">
        <v>957</v>
      </c>
      <c r="V59" s="188">
        <v>53</v>
      </c>
      <c r="W59" s="188">
        <v>13</v>
      </c>
      <c r="X59" s="188">
        <v>221</v>
      </c>
      <c r="Y59" s="188" t="s">
        <v>949</v>
      </c>
      <c r="Z59" s="188">
        <v>5</v>
      </c>
      <c r="AA59" s="188">
        <v>0</v>
      </c>
      <c r="AB59" s="188">
        <v>0</v>
      </c>
      <c r="AC59" s="188">
        <v>45</v>
      </c>
      <c r="AD59" s="188">
        <v>120</v>
      </c>
      <c r="AE59" s="188">
        <v>89</v>
      </c>
      <c r="AF59" s="188">
        <v>161</v>
      </c>
      <c r="AG59" s="189" t="s">
        <v>957</v>
      </c>
      <c r="AH59" s="189" t="s">
        <v>957</v>
      </c>
      <c r="AI59" s="189" t="s">
        <v>957</v>
      </c>
      <c r="AJ59" s="189" t="s">
        <v>957</v>
      </c>
      <c r="AK59" s="189" t="s">
        <v>957</v>
      </c>
      <c r="AL59" s="188">
        <v>67</v>
      </c>
      <c r="AM59" s="188">
        <v>76</v>
      </c>
      <c r="AN59" s="188">
        <v>36</v>
      </c>
      <c r="AO59" s="188">
        <v>0</v>
      </c>
      <c r="AP59" s="188">
        <v>0</v>
      </c>
      <c r="AQ59" s="188">
        <v>0</v>
      </c>
      <c r="AR59" s="188">
        <v>18</v>
      </c>
      <c r="AS59" s="188">
        <v>9</v>
      </c>
      <c r="AT59" s="188">
        <v>0</v>
      </c>
      <c r="AU59" s="188">
        <v>11</v>
      </c>
      <c r="AV59" s="190">
        <v>257</v>
      </c>
      <c r="AW59" s="190">
        <v>60</v>
      </c>
      <c r="AX59" s="190">
        <v>161</v>
      </c>
      <c r="AY59" s="190">
        <v>36</v>
      </c>
      <c r="AZ59" s="189" t="s">
        <v>949</v>
      </c>
      <c r="BA59" s="189" t="s">
        <v>957</v>
      </c>
      <c r="BB59" s="190" t="s">
        <v>949</v>
      </c>
      <c r="BC59" s="189">
        <v>0</v>
      </c>
      <c r="BD59" s="190">
        <v>5</v>
      </c>
      <c r="BE59" s="189" t="s">
        <v>957</v>
      </c>
      <c r="BF59" s="190">
        <v>5</v>
      </c>
      <c r="BG59" s="190">
        <v>0</v>
      </c>
      <c r="BH59" s="190">
        <v>0</v>
      </c>
      <c r="BI59" s="189" t="s">
        <v>957</v>
      </c>
      <c r="BJ59" s="189">
        <v>0</v>
      </c>
      <c r="BK59" s="190">
        <v>0</v>
      </c>
      <c r="BL59" s="190">
        <v>18</v>
      </c>
      <c r="BM59" s="189" t="s">
        <v>957</v>
      </c>
      <c r="BN59" s="190">
        <v>0</v>
      </c>
      <c r="BO59" s="190">
        <v>18</v>
      </c>
      <c r="BP59" s="190">
        <v>54</v>
      </c>
      <c r="BQ59" s="189" t="s">
        <v>957</v>
      </c>
      <c r="BR59" s="190">
        <v>45</v>
      </c>
      <c r="BS59" s="190">
        <v>9</v>
      </c>
      <c r="BT59" s="190">
        <v>120</v>
      </c>
      <c r="BU59" s="190">
        <v>53</v>
      </c>
      <c r="BV59" s="190">
        <v>67</v>
      </c>
      <c r="BW59" s="190">
        <v>0</v>
      </c>
      <c r="BX59" s="190">
        <v>100</v>
      </c>
      <c r="BY59" s="190">
        <v>13</v>
      </c>
      <c r="BZ59" s="190">
        <v>76</v>
      </c>
      <c r="CA59" s="190">
        <v>11</v>
      </c>
    </row>
    <row r="60" spans="1:79" x14ac:dyDescent="0.2">
      <c r="A60" s="2" t="s">
        <v>96</v>
      </c>
      <c r="B60" s="3" t="s">
        <v>95</v>
      </c>
      <c r="C60" s="192">
        <v>1929</v>
      </c>
      <c r="D60" s="192">
        <v>595</v>
      </c>
      <c r="E60" s="192">
        <v>1312</v>
      </c>
      <c r="F60" s="192">
        <v>717</v>
      </c>
      <c r="G60" s="192">
        <v>617</v>
      </c>
      <c r="H60" s="188">
        <v>317</v>
      </c>
      <c r="I60" s="188">
        <v>0</v>
      </c>
      <c r="J60" s="188" t="s">
        <v>949</v>
      </c>
      <c r="K60" s="188">
        <v>0</v>
      </c>
      <c r="L60" s="188" t="s">
        <v>949</v>
      </c>
      <c r="M60" s="188">
        <v>11</v>
      </c>
      <c r="N60" s="188">
        <v>208</v>
      </c>
      <c r="O60" s="188">
        <v>119</v>
      </c>
      <c r="P60" s="188">
        <v>109</v>
      </c>
      <c r="Q60" s="188" t="s">
        <v>957</v>
      </c>
      <c r="R60" s="188" t="s">
        <v>957</v>
      </c>
      <c r="S60" s="188" t="s">
        <v>957</v>
      </c>
      <c r="T60" s="188" t="s">
        <v>957</v>
      </c>
      <c r="U60" s="188" t="s">
        <v>957</v>
      </c>
      <c r="V60" s="188">
        <v>92</v>
      </c>
      <c r="W60" s="188">
        <v>23</v>
      </c>
      <c r="X60" s="188">
        <v>294</v>
      </c>
      <c r="Y60" s="188">
        <v>0</v>
      </c>
      <c r="Z60" s="188">
        <v>0</v>
      </c>
      <c r="AA60" s="188">
        <v>0</v>
      </c>
      <c r="AB60" s="188">
        <v>0</v>
      </c>
      <c r="AC60" s="188">
        <v>5</v>
      </c>
      <c r="AD60" s="188">
        <v>208</v>
      </c>
      <c r="AE60" s="188">
        <v>105</v>
      </c>
      <c r="AF60" s="188">
        <v>185</v>
      </c>
      <c r="AG60" s="189" t="s">
        <v>957</v>
      </c>
      <c r="AH60" s="189" t="s">
        <v>957</v>
      </c>
      <c r="AI60" s="189" t="s">
        <v>957</v>
      </c>
      <c r="AJ60" s="189" t="s">
        <v>957</v>
      </c>
      <c r="AK60" s="189" t="s">
        <v>957</v>
      </c>
      <c r="AL60" s="188">
        <v>116</v>
      </c>
      <c r="AM60" s="188">
        <v>82</v>
      </c>
      <c r="AN60" s="188">
        <v>23</v>
      </c>
      <c r="AO60" s="188">
        <v>0</v>
      </c>
      <c r="AP60" s="188" t="s">
        <v>949</v>
      </c>
      <c r="AQ60" s="188">
        <v>0</v>
      </c>
      <c r="AR60" s="188" t="s">
        <v>949</v>
      </c>
      <c r="AS60" s="188">
        <v>6</v>
      </c>
      <c r="AT60" s="188">
        <v>0</v>
      </c>
      <c r="AU60" s="188">
        <v>14</v>
      </c>
      <c r="AV60" s="190">
        <v>317</v>
      </c>
      <c r="AW60" s="190">
        <v>109</v>
      </c>
      <c r="AX60" s="190">
        <v>185</v>
      </c>
      <c r="AY60" s="190">
        <v>23</v>
      </c>
      <c r="AZ60" s="189">
        <v>0</v>
      </c>
      <c r="BA60" s="189" t="s">
        <v>957</v>
      </c>
      <c r="BB60" s="190">
        <v>0</v>
      </c>
      <c r="BC60" s="189">
        <v>0</v>
      </c>
      <c r="BD60" s="190" t="s">
        <v>949</v>
      </c>
      <c r="BE60" s="189" t="s">
        <v>957</v>
      </c>
      <c r="BF60" s="190">
        <v>0</v>
      </c>
      <c r="BG60" s="190" t="s">
        <v>949</v>
      </c>
      <c r="BH60" s="190">
        <v>0</v>
      </c>
      <c r="BI60" s="189" t="s">
        <v>957</v>
      </c>
      <c r="BJ60" s="189">
        <v>0</v>
      </c>
      <c r="BK60" s="190">
        <v>0</v>
      </c>
      <c r="BL60" s="190" t="s">
        <v>949</v>
      </c>
      <c r="BM60" s="189" t="s">
        <v>957</v>
      </c>
      <c r="BN60" s="190">
        <v>0</v>
      </c>
      <c r="BO60" s="190" t="s">
        <v>949</v>
      </c>
      <c r="BP60" s="190">
        <v>11</v>
      </c>
      <c r="BQ60" s="189" t="s">
        <v>957</v>
      </c>
      <c r="BR60" s="190">
        <v>5</v>
      </c>
      <c r="BS60" s="190">
        <v>6</v>
      </c>
      <c r="BT60" s="190">
        <v>208</v>
      </c>
      <c r="BU60" s="190">
        <v>92</v>
      </c>
      <c r="BV60" s="190">
        <v>116</v>
      </c>
      <c r="BW60" s="190">
        <v>0</v>
      </c>
      <c r="BX60" s="190">
        <v>119</v>
      </c>
      <c r="BY60" s="190">
        <v>23</v>
      </c>
      <c r="BZ60" s="190">
        <v>82</v>
      </c>
      <c r="CA60" s="190">
        <v>14</v>
      </c>
    </row>
    <row r="61" spans="1:79" x14ac:dyDescent="0.2">
      <c r="A61" s="2" t="s">
        <v>98</v>
      </c>
      <c r="B61" s="3" t="s">
        <v>97</v>
      </c>
      <c r="C61" s="192">
        <v>2616</v>
      </c>
      <c r="D61" s="192">
        <v>751</v>
      </c>
      <c r="E61" s="192">
        <v>1674</v>
      </c>
      <c r="F61" s="192">
        <v>923</v>
      </c>
      <c r="G61" s="192">
        <v>942</v>
      </c>
      <c r="H61" s="188">
        <v>114</v>
      </c>
      <c r="I61" s="188">
        <v>0</v>
      </c>
      <c r="J61" s="188" t="s">
        <v>949</v>
      </c>
      <c r="K61" s="188">
        <v>0</v>
      </c>
      <c r="L61" s="188" t="s">
        <v>949</v>
      </c>
      <c r="M61" s="188">
        <v>25</v>
      </c>
      <c r="N61" s="188">
        <v>0</v>
      </c>
      <c r="O61" s="188">
        <v>88</v>
      </c>
      <c r="P61" s="188">
        <v>5</v>
      </c>
      <c r="Q61" s="188" t="s">
        <v>957</v>
      </c>
      <c r="R61" s="188" t="s">
        <v>957</v>
      </c>
      <c r="S61" s="188" t="s">
        <v>957</v>
      </c>
      <c r="T61" s="188" t="s">
        <v>957</v>
      </c>
      <c r="U61" s="188" t="s">
        <v>957</v>
      </c>
      <c r="V61" s="188">
        <v>0</v>
      </c>
      <c r="W61" s="188">
        <v>5</v>
      </c>
      <c r="X61" s="188">
        <v>95</v>
      </c>
      <c r="Y61" s="188">
        <v>0</v>
      </c>
      <c r="Z61" s="188" t="s">
        <v>949</v>
      </c>
      <c r="AA61" s="188">
        <v>0</v>
      </c>
      <c r="AB61" s="188">
        <v>0</v>
      </c>
      <c r="AC61" s="188" t="s">
        <v>949</v>
      </c>
      <c r="AD61" s="188">
        <v>0</v>
      </c>
      <c r="AE61" s="188">
        <v>76</v>
      </c>
      <c r="AF61" s="188">
        <v>90</v>
      </c>
      <c r="AG61" s="189" t="s">
        <v>957</v>
      </c>
      <c r="AH61" s="189" t="s">
        <v>957</v>
      </c>
      <c r="AI61" s="189" t="s">
        <v>957</v>
      </c>
      <c r="AJ61" s="189" t="s">
        <v>957</v>
      </c>
      <c r="AK61" s="189" t="s">
        <v>957</v>
      </c>
      <c r="AL61" s="188">
        <v>0</v>
      </c>
      <c r="AM61" s="188">
        <v>71</v>
      </c>
      <c r="AN61" s="188">
        <v>19</v>
      </c>
      <c r="AO61" s="188">
        <v>0</v>
      </c>
      <c r="AP61" s="188">
        <v>0</v>
      </c>
      <c r="AQ61" s="188">
        <v>0</v>
      </c>
      <c r="AR61" s="188" t="s">
        <v>949</v>
      </c>
      <c r="AS61" s="188" t="s">
        <v>949</v>
      </c>
      <c r="AT61" s="188">
        <v>0</v>
      </c>
      <c r="AU61" s="188">
        <v>12</v>
      </c>
      <c r="AV61" s="190">
        <v>114</v>
      </c>
      <c r="AW61" s="190">
        <v>5</v>
      </c>
      <c r="AX61" s="190">
        <v>90</v>
      </c>
      <c r="AY61" s="190">
        <v>19</v>
      </c>
      <c r="AZ61" s="189">
        <v>0</v>
      </c>
      <c r="BA61" s="189" t="s">
        <v>957</v>
      </c>
      <c r="BB61" s="190">
        <v>0</v>
      </c>
      <c r="BC61" s="189">
        <v>0</v>
      </c>
      <c r="BD61" s="190" t="s">
        <v>949</v>
      </c>
      <c r="BE61" s="189" t="s">
        <v>957</v>
      </c>
      <c r="BF61" s="190" t="s">
        <v>949</v>
      </c>
      <c r="BG61" s="190">
        <v>0</v>
      </c>
      <c r="BH61" s="190">
        <v>0</v>
      </c>
      <c r="BI61" s="189" t="s">
        <v>957</v>
      </c>
      <c r="BJ61" s="189">
        <v>0</v>
      </c>
      <c r="BK61" s="190">
        <v>0</v>
      </c>
      <c r="BL61" s="190" t="s">
        <v>949</v>
      </c>
      <c r="BM61" s="189" t="s">
        <v>957</v>
      </c>
      <c r="BN61" s="190">
        <v>0</v>
      </c>
      <c r="BO61" s="190" t="s">
        <v>949</v>
      </c>
      <c r="BP61" s="190">
        <v>25</v>
      </c>
      <c r="BQ61" s="189" t="s">
        <v>957</v>
      </c>
      <c r="BR61" s="190" t="s">
        <v>949</v>
      </c>
      <c r="BS61" s="190" t="s">
        <v>949</v>
      </c>
      <c r="BT61" s="190">
        <v>0</v>
      </c>
      <c r="BU61" s="190">
        <v>0</v>
      </c>
      <c r="BV61" s="190">
        <v>0</v>
      </c>
      <c r="BW61" s="190">
        <v>0</v>
      </c>
      <c r="BX61" s="190">
        <v>88</v>
      </c>
      <c r="BY61" s="190">
        <v>5</v>
      </c>
      <c r="BZ61" s="190">
        <v>71</v>
      </c>
      <c r="CA61" s="190">
        <v>12</v>
      </c>
    </row>
    <row r="62" spans="1:79" x14ac:dyDescent="0.2">
      <c r="A62" s="2" t="s">
        <v>100</v>
      </c>
      <c r="B62" s="3" t="s">
        <v>99</v>
      </c>
      <c r="C62" s="192">
        <v>3592</v>
      </c>
      <c r="D62" s="192">
        <v>1072</v>
      </c>
      <c r="E62" s="192">
        <v>2439</v>
      </c>
      <c r="F62" s="192">
        <v>1367</v>
      </c>
      <c r="G62" s="192">
        <v>1153</v>
      </c>
      <c r="H62" s="188">
        <v>467</v>
      </c>
      <c r="I62" s="188" t="s">
        <v>949</v>
      </c>
      <c r="J62" s="188">
        <v>11</v>
      </c>
      <c r="K62" s="188">
        <v>0</v>
      </c>
      <c r="L62" s="188" t="s">
        <v>949</v>
      </c>
      <c r="M62" s="188">
        <v>44</v>
      </c>
      <c r="N62" s="188">
        <v>87</v>
      </c>
      <c r="O62" s="188">
        <v>359</v>
      </c>
      <c r="P62" s="188">
        <v>109</v>
      </c>
      <c r="Q62" s="188" t="s">
        <v>957</v>
      </c>
      <c r="R62" s="188" t="s">
        <v>957</v>
      </c>
      <c r="S62" s="188" t="s">
        <v>957</v>
      </c>
      <c r="T62" s="188" t="s">
        <v>957</v>
      </c>
      <c r="U62" s="188" t="s">
        <v>957</v>
      </c>
      <c r="V62" s="188">
        <v>69</v>
      </c>
      <c r="W62" s="188">
        <v>45</v>
      </c>
      <c r="X62" s="188">
        <v>397</v>
      </c>
      <c r="Y62" s="188" t="s">
        <v>949</v>
      </c>
      <c r="Z62" s="188">
        <v>5</v>
      </c>
      <c r="AA62" s="188">
        <v>0</v>
      </c>
      <c r="AB62" s="188">
        <v>0</v>
      </c>
      <c r="AC62" s="188">
        <v>30</v>
      </c>
      <c r="AD62" s="188">
        <v>87</v>
      </c>
      <c r="AE62" s="188">
        <v>301</v>
      </c>
      <c r="AF62" s="188">
        <v>288</v>
      </c>
      <c r="AG62" s="189" t="s">
        <v>957</v>
      </c>
      <c r="AH62" s="189" t="s">
        <v>957</v>
      </c>
      <c r="AI62" s="189" t="s">
        <v>957</v>
      </c>
      <c r="AJ62" s="189" t="s">
        <v>957</v>
      </c>
      <c r="AK62" s="189" t="s">
        <v>957</v>
      </c>
      <c r="AL62" s="188">
        <v>18</v>
      </c>
      <c r="AM62" s="188">
        <v>256</v>
      </c>
      <c r="AN62" s="188">
        <v>70</v>
      </c>
      <c r="AO62" s="188">
        <v>0</v>
      </c>
      <c r="AP62" s="188">
        <v>6</v>
      </c>
      <c r="AQ62" s="188">
        <v>0</v>
      </c>
      <c r="AR62" s="188" t="s">
        <v>949</v>
      </c>
      <c r="AS62" s="188">
        <v>14</v>
      </c>
      <c r="AT62" s="188">
        <v>0</v>
      </c>
      <c r="AU62" s="188">
        <v>58</v>
      </c>
      <c r="AV62" s="190">
        <v>467</v>
      </c>
      <c r="AW62" s="190">
        <v>109</v>
      </c>
      <c r="AX62" s="190">
        <v>288</v>
      </c>
      <c r="AY62" s="190">
        <v>70</v>
      </c>
      <c r="AZ62" s="189" t="s">
        <v>949</v>
      </c>
      <c r="BA62" s="189" t="s">
        <v>957</v>
      </c>
      <c r="BB62" s="190" t="s">
        <v>949</v>
      </c>
      <c r="BC62" s="189">
        <v>0</v>
      </c>
      <c r="BD62" s="190">
        <v>11</v>
      </c>
      <c r="BE62" s="189" t="s">
        <v>957</v>
      </c>
      <c r="BF62" s="190">
        <v>5</v>
      </c>
      <c r="BG62" s="190">
        <v>6</v>
      </c>
      <c r="BH62" s="190">
        <v>0</v>
      </c>
      <c r="BI62" s="189" t="s">
        <v>957</v>
      </c>
      <c r="BJ62" s="189">
        <v>0</v>
      </c>
      <c r="BK62" s="190">
        <v>0</v>
      </c>
      <c r="BL62" s="190" t="s">
        <v>949</v>
      </c>
      <c r="BM62" s="189" t="s">
        <v>957</v>
      </c>
      <c r="BN62" s="190">
        <v>0</v>
      </c>
      <c r="BO62" s="190" t="s">
        <v>949</v>
      </c>
      <c r="BP62" s="190">
        <v>44</v>
      </c>
      <c r="BQ62" s="189" t="s">
        <v>957</v>
      </c>
      <c r="BR62" s="190">
        <v>30</v>
      </c>
      <c r="BS62" s="190">
        <v>14</v>
      </c>
      <c r="BT62" s="190">
        <v>87</v>
      </c>
      <c r="BU62" s="190">
        <v>69</v>
      </c>
      <c r="BV62" s="190">
        <v>18</v>
      </c>
      <c r="BW62" s="190">
        <v>0</v>
      </c>
      <c r="BX62" s="190">
        <v>359</v>
      </c>
      <c r="BY62" s="190">
        <v>45</v>
      </c>
      <c r="BZ62" s="190">
        <v>256</v>
      </c>
      <c r="CA62" s="190">
        <v>58</v>
      </c>
    </row>
    <row r="63" spans="1:79" x14ac:dyDescent="0.2">
      <c r="A63" s="2" t="s">
        <v>487</v>
      </c>
      <c r="B63" s="3" t="s">
        <v>488</v>
      </c>
      <c r="C63" s="192">
        <v>6305</v>
      </c>
      <c r="D63" s="192">
        <v>1844</v>
      </c>
      <c r="E63" s="192">
        <v>4289</v>
      </c>
      <c r="F63" s="192">
        <v>2445</v>
      </c>
      <c r="G63" s="192">
        <v>2016</v>
      </c>
      <c r="H63" s="188">
        <v>635</v>
      </c>
      <c r="I63" s="188">
        <v>0</v>
      </c>
      <c r="J63" s="188">
        <v>24</v>
      </c>
      <c r="K63" s="188">
        <v>0</v>
      </c>
      <c r="L63" s="188">
        <v>24</v>
      </c>
      <c r="M63" s="188">
        <v>37</v>
      </c>
      <c r="N63" s="188">
        <v>199</v>
      </c>
      <c r="O63" s="188">
        <v>389</v>
      </c>
      <c r="P63" s="188">
        <v>170</v>
      </c>
      <c r="Q63" s="188" t="s">
        <v>957</v>
      </c>
      <c r="R63" s="188" t="s">
        <v>957</v>
      </c>
      <c r="S63" s="188" t="s">
        <v>957</v>
      </c>
      <c r="T63" s="188" t="s">
        <v>957</v>
      </c>
      <c r="U63" s="188" t="s">
        <v>957</v>
      </c>
      <c r="V63" s="188">
        <v>124</v>
      </c>
      <c r="W63" s="188">
        <v>62</v>
      </c>
      <c r="X63" s="188">
        <v>546</v>
      </c>
      <c r="Y63" s="188">
        <v>0</v>
      </c>
      <c r="Z63" s="188">
        <v>12</v>
      </c>
      <c r="AA63" s="188">
        <v>0</v>
      </c>
      <c r="AB63" s="188" t="s">
        <v>949</v>
      </c>
      <c r="AC63" s="188">
        <v>24</v>
      </c>
      <c r="AD63" s="188">
        <v>190</v>
      </c>
      <c r="AE63" s="188">
        <v>353</v>
      </c>
      <c r="AF63" s="188">
        <v>376</v>
      </c>
      <c r="AG63" s="189" t="s">
        <v>957</v>
      </c>
      <c r="AH63" s="189" t="s">
        <v>957</v>
      </c>
      <c r="AI63" s="189" t="s">
        <v>957</v>
      </c>
      <c r="AJ63" s="189" t="s">
        <v>957</v>
      </c>
      <c r="AK63" s="189" t="s">
        <v>957</v>
      </c>
      <c r="AL63" s="188">
        <v>66</v>
      </c>
      <c r="AM63" s="188">
        <v>291</v>
      </c>
      <c r="AN63" s="188">
        <v>89</v>
      </c>
      <c r="AO63" s="188">
        <v>0</v>
      </c>
      <c r="AP63" s="188">
        <v>12</v>
      </c>
      <c r="AQ63" s="188">
        <v>0</v>
      </c>
      <c r="AR63" s="188" t="s">
        <v>949</v>
      </c>
      <c r="AS63" s="188">
        <v>13</v>
      </c>
      <c r="AT63" s="188">
        <v>9</v>
      </c>
      <c r="AU63" s="188">
        <v>36</v>
      </c>
      <c r="AV63" s="190">
        <v>635</v>
      </c>
      <c r="AW63" s="190">
        <v>170</v>
      </c>
      <c r="AX63" s="190">
        <v>376</v>
      </c>
      <c r="AY63" s="190">
        <v>89</v>
      </c>
      <c r="AZ63" s="189">
        <v>0</v>
      </c>
      <c r="BA63" s="189" t="s">
        <v>957</v>
      </c>
      <c r="BB63" s="190">
        <v>0</v>
      </c>
      <c r="BC63" s="189">
        <v>0</v>
      </c>
      <c r="BD63" s="190">
        <v>24</v>
      </c>
      <c r="BE63" s="189" t="s">
        <v>957</v>
      </c>
      <c r="BF63" s="190">
        <v>12</v>
      </c>
      <c r="BG63" s="190">
        <v>12</v>
      </c>
      <c r="BH63" s="190">
        <v>0</v>
      </c>
      <c r="BI63" s="189" t="s">
        <v>957</v>
      </c>
      <c r="BJ63" s="189">
        <v>0</v>
      </c>
      <c r="BK63" s="190">
        <v>0</v>
      </c>
      <c r="BL63" s="190">
        <v>24</v>
      </c>
      <c r="BM63" s="189" t="s">
        <v>957</v>
      </c>
      <c r="BN63" s="190" t="s">
        <v>949</v>
      </c>
      <c r="BO63" s="190" t="s">
        <v>949</v>
      </c>
      <c r="BP63" s="190">
        <v>37</v>
      </c>
      <c r="BQ63" s="189" t="s">
        <v>957</v>
      </c>
      <c r="BR63" s="190">
        <v>24</v>
      </c>
      <c r="BS63" s="190">
        <v>13</v>
      </c>
      <c r="BT63" s="190">
        <v>199</v>
      </c>
      <c r="BU63" s="190">
        <v>124</v>
      </c>
      <c r="BV63" s="190">
        <v>66</v>
      </c>
      <c r="BW63" s="190">
        <v>9</v>
      </c>
      <c r="BX63" s="190">
        <v>389</v>
      </c>
      <c r="BY63" s="190">
        <v>62</v>
      </c>
      <c r="BZ63" s="190">
        <v>291</v>
      </c>
      <c r="CA63" s="190">
        <v>36</v>
      </c>
    </row>
    <row r="64" spans="1:79" x14ac:dyDescent="0.2">
      <c r="A64" s="2" t="s">
        <v>102</v>
      </c>
      <c r="B64" s="3" t="s">
        <v>101</v>
      </c>
      <c r="C64" s="192">
        <v>2084</v>
      </c>
      <c r="D64" s="192">
        <v>604</v>
      </c>
      <c r="E64" s="192">
        <v>1360</v>
      </c>
      <c r="F64" s="192">
        <v>756</v>
      </c>
      <c r="G64" s="192">
        <v>724</v>
      </c>
      <c r="H64" s="188">
        <v>186</v>
      </c>
      <c r="I64" s="188">
        <v>0</v>
      </c>
      <c r="J64" s="188">
        <v>6</v>
      </c>
      <c r="K64" s="188">
        <v>0</v>
      </c>
      <c r="L64" s="188">
        <v>6</v>
      </c>
      <c r="M64" s="188">
        <v>9</v>
      </c>
      <c r="N64" s="188">
        <v>150</v>
      </c>
      <c r="O64" s="188">
        <v>34</v>
      </c>
      <c r="P64" s="188">
        <v>41</v>
      </c>
      <c r="Q64" s="188" t="s">
        <v>957</v>
      </c>
      <c r="R64" s="188" t="s">
        <v>957</v>
      </c>
      <c r="S64" s="188" t="s">
        <v>957</v>
      </c>
      <c r="T64" s="188" t="s">
        <v>957</v>
      </c>
      <c r="U64" s="188" t="s">
        <v>957</v>
      </c>
      <c r="V64" s="188" t="s">
        <v>949</v>
      </c>
      <c r="W64" s="188" t="s">
        <v>949</v>
      </c>
      <c r="X64" s="188">
        <v>175</v>
      </c>
      <c r="Y64" s="188">
        <v>0</v>
      </c>
      <c r="Z64" s="188" t="s">
        <v>949</v>
      </c>
      <c r="AA64" s="188">
        <v>0</v>
      </c>
      <c r="AB64" s="188">
        <v>0</v>
      </c>
      <c r="AC64" s="188" t="s">
        <v>949</v>
      </c>
      <c r="AD64" s="188">
        <v>149</v>
      </c>
      <c r="AE64" s="188">
        <v>32</v>
      </c>
      <c r="AF64" s="188">
        <v>134</v>
      </c>
      <c r="AG64" s="189" t="s">
        <v>957</v>
      </c>
      <c r="AH64" s="189" t="s">
        <v>957</v>
      </c>
      <c r="AI64" s="189" t="s">
        <v>957</v>
      </c>
      <c r="AJ64" s="189" t="s">
        <v>957</v>
      </c>
      <c r="AK64" s="189" t="s">
        <v>957</v>
      </c>
      <c r="AL64" s="188" t="s">
        <v>949</v>
      </c>
      <c r="AM64" s="188" t="s">
        <v>949</v>
      </c>
      <c r="AN64" s="188">
        <v>11</v>
      </c>
      <c r="AO64" s="188">
        <v>0</v>
      </c>
      <c r="AP64" s="188" t="s">
        <v>949</v>
      </c>
      <c r="AQ64" s="188">
        <v>0</v>
      </c>
      <c r="AR64" s="188">
        <v>6</v>
      </c>
      <c r="AS64" s="188" t="s">
        <v>949</v>
      </c>
      <c r="AT64" s="188" t="s">
        <v>949</v>
      </c>
      <c r="AU64" s="188" t="s">
        <v>949</v>
      </c>
      <c r="AV64" s="190">
        <v>186</v>
      </c>
      <c r="AW64" s="190">
        <v>41</v>
      </c>
      <c r="AX64" s="190">
        <v>134</v>
      </c>
      <c r="AY64" s="190">
        <v>11</v>
      </c>
      <c r="AZ64" s="189">
        <v>0</v>
      </c>
      <c r="BA64" s="189" t="s">
        <v>957</v>
      </c>
      <c r="BB64" s="190">
        <v>0</v>
      </c>
      <c r="BC64" s="189">
        <v>0</v>
      </c>
      <c r="BD64" s="190">
        <v>6</v>
      </c>
      <c r="BE64" s="189" t="s">
        <v>957</v>
      </c>
      <c r="BF64" s="190" t="s">
        <v>949</v>
      </c>
      <c r="BG64" s="190" t="s">
        <v>949</v>
      </c>
      <c r="BH64" s="190">
        <v>0</v>
      </c>
      <c r="BI64" s="189" t="s">
        <v>957</v>
      </c>
      <c r="BJ64" s="189">
        <v>0</v>
      </c>
      <c r="BK64" s="190">
        <v>0</v>
      </c>
      <c r="BL64" s="190">
        <v>6</v>
      </c>
      <c r="BM64" s="189" t="s">
        <v>957</v>
      </c>
      <c r="BN64" s="190">
        <v>0</v>
      </c>
      <c r="BO64" s="190">
        <v>6</v>
      </c>
      <c r="BP64" s="190">
        <v>9</v>
      </c>
      <c r="BQ64" s="189" t="s">
        <v>957</v>
      </c>
      <c r="BR64" s="190" t="s">
        <v>949</v>
      </c>
      <c r="BS64" s="190" t="s">
        <v>949</v>
      </c>
      <c r="BT64" s="190">
        <v>150</v>
      </c>
      <c r="BU64" s="190" t="s">
        <v>949</v>
      </c>
      <c r="BV64" s="190" t="s">
        <v>949</v>
      </c>
      <c r="BW64" s="190" t="s">
        <v>949</v>
      </c>
      <c r="BX64" s="190">
        <v>34</v>
      </c>
      <c r="BY64" s="190" t="s">
        <v>949</v>
      </c>
      <c r="BZ64" s="190" t="s">
        <v>949</v>
      </c>
      <c r="CA64" s="190" t="s">
        <v>949</v>
      </c>
    </row>
    <row r="65" spans="1:79" x14ac:dyDescent="0.2">
      <c r="A65" s="2" t="s">
        <v>104</v>
      </c>
      <c r="B65" s="3" t="s">
        <v>103</v>
      </c>
      <c r="C65" s="192">
        <v>3366</v>
      </c>
      <c r="D65" s="192">
        <v>1016</v>
      </c>
      <c r="E65" s="192">
        <v>2315</v>
      </c>
      <c r="F65" s="192">
        <v>1299</v>
      </c>
      <c r="G65" s="192">
        <v>1051</v>
      </c>
      <c r="H65" s="188">
        <v>2532</v>
      </c>
      <c r="I65" s="188">
        <v>352</v>
      </c>
      <c r="J65" s="188">
        <v>356</v>
      </c>
      <c r="K65" s="188">
        <v>0</v>
      </c>
      <c r="L65" s="188">
        <v>30</v>
      </c>
      <c r="M65" s="188">
        <v>97</v>
      </c>
      <c r="N65" s="188">
        <v>2291</v>
      </c>
      <c r="O65" s="188">
        <v>2451</v>
      </c>
      <c r="P65" s="188">
        <v>925</v>
      </c>
      <c r="Q65" s="188" t="s">
        <v>957</v>
      </c>
      <c r="R65" s="188" t="s">
        <v>957</v>
      </c>
      <c r="S65" s="188" t="s">
        <v>957</v>
      </c>
      <c r="T65" s="188" t="s">
        <v>957</v>
      </c>
      <c r="U65" s="188" t="s">
        <v>957</v>
      </c>
      <c r="V65" s="188">
        <v>797</v>
      </c>
      <c r="W65" s="188">
        <v>921</v>
      </c>
      <c r="X65" s="188">
        <v>2148</v>
      </c>
      <c r="Y65" s="188">
        <v>295</v>
      </c>
      <c r="Z65" s="188">
        <v>299</v>
      </c>
      <c r="AA65" s="188">
        <v>0</v>
      </c>
      <c r="AB65" s="188">
        <v>0</v>
      </c>
      <c r="AC65" s="188">
        <v>76</v>
      </c>
      <c r="AD65" s="188">
        <v>1976</v>
      </c>
      <c r="AE65" s="188">
        <v>2130</v>
      </c>
      <c r="AF65" s="188">
        <v>1223</v>
      </c>
      <c r="AG65" s="189" t="s">
        <v>957</v>
      </c>
      <c r="AH65" s="189" t="s">
        <v>957</v>
      </c>
      <c r="AI65" s="189" t="s">
        <v>957</v>
      </c>
      <c r="AJ65" s="189" t="s">
        <v>957</v>
      </c>
      <c r="AK65" s="189" t="s">
        <v>957</v>
      </c>
      <c r="AL65" s="188">
        <v>1179</v>
      </c>
      <c r="AM65" s="188">
        <v>1209</v>
      </c>
      <c r="AN65" s="188">
        <v>384</v>
      </c>
      <c r="AO65" s="188">
        <v>57</v>
      </c>
      <c r="AP65" s="188">
        <v>57</v>
      </c>
      <c r="AQ65" s="188">
        <v>0</v>
      </c>
      <c r="AR65" s="188">
        <v>30</v>
      </c>
      <c r="AS65" s="188">
        <v>21</v>
      </c>
      <c r="AT65" s="188">
        <v>315</v>
      </c>
      <c r="AU65" s="188">
        <v>321</v>
      </c>
      <c r="AV65" s="190">
        <v>2532</v>
      </c>
      <c r="AW65" s="190">
        <v>925</v>
      </c>
      <c r="AX65" s="190">
        <v>1223</v>
      </c>
      <c r="AY65" s="190">
        <v>384</v>
      </c>
      <c r="AZ65" s="189">
        <v>352</v>
      </c>
      <c r="BA65" s="189" t="s">
        <v>957</v>
      </c>
      <c r="BB65" s="190">
        <v>295</v>
      </c>
      <c r="BC65" s="189">
        <v>57</v>
      </c>
      <c r="BD65" s="190">
        <v>356</v>
      </c>
      <c r="BE65" s="189" t="s">
        <v>957</v>
      </c>
      <c r="BF65" s="190">
        <v>299</v>
      </c>
      <c r="BG65" s="190">
        <v>57</v>
      </c>
      <c r="BH65" s="190">
        <v>0</v>
      </c>
      <c r="BI65" s="189" t="s">
        <v>957</v>
      </c>
      <c r="BJ65" s="189">
        <v>0</v>
      </c>
      <c r="BK65" s="190">
        <v>0</v>
      </c>
      <c r="BL65" s="190">
        <v>30</v>
      </c>
      <c r="BM65" s="189" t="s">
        <v>957</v>
      </c>
      <c r="BN65" s="190">
        <v>0</v>
      </c>
      <c r="BO65" s="190">
        <v>30</v>
      </c>
      <c r="BP65" s="190">
        <v>97</v>
      </c>
      <c r="BQ65" s="189" t="s">
        <v>957</v>
      </c>
      <c r="BR65" s="190">
        <v>76</v>
      </c>
      <c r="BS65" s="190">
        <v>21</v>
      </c>
      <c r="BT65" s="190">
        <v>2291</v>
      </c>
      <c r="BU65" s="190">
        <v>797</v>
      </c>
      <c r="BV65" s="190">
        <v>1179</v>
      </c>
      <c r="BW65" s="190">
        <v>315</v>
      </c>
      <c r="BX65" s="190">
        <v>2451</v>
      </c>
      <c r="BY65" s="190">
        <v>921</v>
      </c>
      <c r="BZ65" s="190">
        <v>1209</v>
      </c>
      <c r="CA65" s="190">
        <v>321</v>
      </c>
    </row>
    <row r="66" spans="1:79" x14ac:dyDescent="0.2">
      <c r="A66" s="2" t="s">
        <v>489</v>
      </c>
      <c r="B66" s="3" t="s">
        <v>490</v>
      </c>
      <c r="C66" s="192">
        <v>4538</v>
      </c>
      <c r="D66" s="192">
        <v>1363</v>
      </c>
      <c r="E66" s="192">
        <v>3074</v>
      </c>
      <c r="F66" s="192">
        <v>1711</v>
      </c>
      <c r="G66" s="192">
        <v>1464</v>
      </c>
      <c r="H66" s="188">
        <v>734</v>
      </c>
      <c r="I66" s="188">
        <v>0</v>
      </c>
      <c r="J66" s="188">
        <v>0</v>
      </c>
      <c r="K66" s="188">
        <v>0</v>
      </c>
      <c r="L66" s="188">
        <v>0</v>
      </c>
      <c r="M66" s="188">
        <v>208</v>
      </c>
      <c r="N66" s="188">
        <v>313</v>
      </c>
      <c r="O66" s="188">
        <v>322</v>
      </c>
      <c r="P66" s="188">
        <v>124</v>
      </c>
      <c r="Q66" s="188" t="s">
        <v>957</v>
      </c>
      <c r="R66" s="188" t="s">
        <v>957</v>
      </c>
      <c r="S66" s="188" t="s">
        <v>957</v>
      </c>
      <c r="T66" s="188" t="s">
        <v>957</v>
      </c>
      <c r="U66" s="188" t="s">
        <v>957</v>
      </c>
      <c r="V66" s="188">
        <v>101</v>
      </c>
      <c r="W66" s="188">
        <v>31</v>
      </c>
      <c r="X66" s="188">
        <v>647</v>
      </c>
      <c r="Y66" s="188">
        <v>0</v>
      </c>
      <c r="Z66" s="188">
        <v>0</v>
      </c>
      <c r="AA66" s="188">
        <v>0</v>
      </c>
      <c r="AB66" s="188">
        <v>0</v>
      </c>
      <c r="AC66" s="188">
        <v>187</v>
      </c>
      <c r="AD66" s="188">
        <v>288</v>
      </c>
      <c r="AE66" s="188">
        <v>276</v>
      </c>
      <c r="AF66" s="188">
        <v>523</v>
      </c>
      <c r="AG66" s="189" t="s">
        <v>957</v>
      </c>
      <c r="AH66" s="189" t="s">
        <v>957</v>
      </c>
      <c r="AI66" s="189" t="s">
        <v>957</v>
      </c>
      <c r="AJ66" s="189" t="s">
        <v>957</v>
      </c>
      <c r="AK66" s="189" t="s">
        <v>957</v>
      </c>
      <c r="AL66" s="188">
        <v>187</v>
      </c>
      <c r="AM66" s="188">
        <v>245</v>
      </c>
      <c r="AN66" s="188">
        <v>87</v>
      </c>
      <c r="AO66" s="188">
        <v>0</v>
      </c>
      <c r="AP66" s="188">
        <v>0</v>
      </c>
      <c r="AQ66" s="188">
        <v>0</v>
      </c>
      <c r="AR66" s="188">
        <v>0</v>
      </c>
      <c r="AS66" s="188">
        <v>21</v>
      </c>
      <c r="AT66" s="188">
        <v>25</v>
      </c>
      <c r="AU66" s="188">
        <v>46</v>
      </c>
      <c r="AV66" s="190">
        <v>734</v>
      </c>
      <c r="AW66" s="190">
        <v>124</v>
      </c>
      <c r="AX66" s="190">
        <v>523</v>
      </c>
      <c r="AY66" s="190">
        <v>87</v>
      </c>
      <c r="AZ66" s="189">
        <v>0</v>
      </c>
      <c r="BA66" s="189" t="s">
        <v>957</v>
      </c>
      <c r="BB66" s="190">
        <v>0</v>
      </c>
      <c r="BC66" s="189">
        <v>0</v>
      </c>
      <c r="BD66" s="190">
        <v>0</v>
      </c>
      <c r="BE66" s="189" t="s">
        <v>957</v>
      </c>
      <c r="BF66" s="190">
        <v>0</v>
      </c>
      <c r="BG66" s="190">
        <v>0</v>
      </c>
      <c r="BH66" s="190">
        <v>0</v>
      </c>
      <c r="BI66" s="189" t="s">
        <v>957</v>
      </c>
      <c r="BJ66" s="189">
        <v>0</v>
      </c>
      <c r="BK66" s="190">
        <v>0</v>
      </c>
      <c r="BL66" s="190">
        <v>0</v>
      </c>
      <c r="BM66" s="189" t="s">
        <v>957</v>
      </c>
      <c r="BN66" s="190">
        <v>0</v>
      </c>
      <c r="BO66" s="190">
        <v>0</v>
      </c>
      <c r="BP66" s="190">
        <v>208</v>
      </c>
      <c r="BQ66" s="189" t="s">
        <v>957</v>
      </c>
      <c r="BR66" s="190">
        <v>187</v>
      </c>
      <c r="BS66" s="190">
        <v>21</v>
      </c>
      <c r="BT66" s="190">
        <v>313</v>
      </c>
      <c r="BU66" s="190">
        <v>101</v>
      </c>
      <c r="BV66" s="190">
        <v>187</v>
      </c>
      <c r="BW66" s="190">
        <v>25</v>
      </c>
      <c r="BX66" s="190">
        <v>322</v>
      </c>
      <c r="BY66" s="190">
        <v>31</v>
      </c>
      <c r="BZ66" s="190">
        <v>245</v>
      </c>
      <c r="CA66" s="190">
        <v>46</v>
      </c>
    </row>
    <row r="67" spans="1:79" x14ac:dyDescent="0.2">
      <c r="A67" s="2" t="s">
        <v>491</v>
      </c>
      <c r="B67" s="3" t="s">
        <v>492</v>
      </c>
      <c r="C67" s="192">
        <v>2405</v>
      </c>
      <c r="D67" s="192">
        <v>722</v>
      </c>
      <c r="E67" s="192">
        <v>1641</v>
      </c>
      <c r="F67" s="192">
        <v>919</v>
      </c>
      <c r="G67" s="192">
        <v>764</v>
      </c>
      <c r="H67" s="188">
        <v>672</v>
      </c>
      <c r="I67" s="188">
        <v>0</v>
      </c>
      <c r="J67" s="188">
        <v>3</v>
      </c>
      <c r="K67" s="188">
        <v>0</v>
      </c>
      <c r="L67" s="188">
        <v>5</v>
      </c>
      <c r="M67" s="188">
        <v>43</v>
      </c>
      <c r="N67" s="188">
        <v>593</v>
      </c>
      <c r="O67" s="188">
        <v>158</v>
      </c>
      <c r="P67" s="188">
        <v>155</v>
      </c>
      <c r="Q67" s="188" t="s">
        <v>957</v>
      </c>
      <c r="R67" s="188" t="s">
        <v>957</v>
      </c>
      <c r="S67" s="188" t="s">
        <v>957</v>
      </c>
      <c r="T67" s="188" t="s">
        <v>957</v>
      </c>
      <c r="U67" s="188" t="s">
        <v>957</v>
      </c>
      <c r="V67" s="188">
        <v>140</v>
      </c>
      <c r="W67" s="188">
        <v>31</v>
      </c>
      <c r="X67" s="188">
        <v>613</v>
      </c>
      <c r="Y67" s="188">
        <v>0</v>
      </c>
      <c r="Z67" s="188" t="s">
        <v>949</v>
      </c>
      <c r="AA67" s="188">
        <v>0</v>
      </c>
      <c r="AB67" s="188">
        <v>0</v>
      </c>
      <c r="AC67" s="188">
        <v>33</v>
      </c>
      <c r="AD67" s="188">
        <v>555</v>
      </c>
      <c r="AE67" s="188">
        <v>142</v>
      </c>
      <c r="AF67" s="188">
        <v>458</v>
      </c>
      <c r="AG67" s="189" t="s">
        <v>957</v>
      </c>
      <c r="AH67" s="189" t="s">
        <v>957</v>
      </c>
      <c r="AI67" s="189" t="s">
        <v>957</v>
      </c>
      <c r="AJ67" s="189" t="s">
        <v>957</v>
      </c>
      <c r="AK67" s="189" t="s">
        <v>957</v>
      </c>
      <c r="AL67" s="188">
        <v>415</v>
      </c>
      <c r="AM67" s="188">
        <v>111</v>
      </c>
      <c r="AN67" s="188">
        <v>59</v>
      </c>
      <c r="AO67" s="188">
        <v>0</v>
      </c>
      <c r="AP67" s="188" t="s">
        <v>949</v>
      </c>
      <c r="AQ67" s="188">
        <v>0</v>
      </c>
      <c r="AR67" s="188">
        <v>5</v>
      </c>
      <c r="AS67" s="188">
        <v>10</v>
      </c>
      <c r="AT67" s="188">
        <v>38</v>
      </c>
      <c r="AU67" s="188">
        <v>16</v>
      </c>
      <c r="AV67" s="190">
        <v>672</v>
      </c>
      <c r="AW67" s="190">
        <v>155</v>
      </c>
      <c r="AX67" s="190">
        <v>458</v>
      </c>
      <c r="AY67" s="190">
        <v>59</v>
      </c>
      <c r="AZ67" s="189">
        <v>0</v>
      </c>
      <c r="BA67" s="189" t="s">
        <v>957</v>
      </c>
      <c r="BB67" s="190">
        <v>0</v>
      </c>
      <c r="BC67" s="189">
        <v>0</v>
      </c>
      <c r="BD67" s="190">
        <v>3</v>
      </c>
      <c r="BE67" s="189" t="s">
        <v>957</v>
      </c>
      <c r="BF67" s="190" t="s">
        <v>949</v>
      </c>
      <c r="BG67" s="190" t="s">
        <v>949</v>
      </c>
      <c r="BH67" s="190">
        <v>0</v>
      </c>
      <c r="BI67" s="189" t="s">
        <v>957</v>
      </c>
      <c r="BJ67" s="189">
        <v>0</v>
      </c>
      <c r="BK67" s="190">
        <v>0</v>
      </c>
      <c r="BL67" s="190">
        <v>5</v>
      </c>
      <c r="BM67" s="189" t="s">
        <v>957</v>
      </c>
      <c r="BN67" s="190">
        <v>0</v>
      </c>
      <c r="BO67" s="190">
        <v>5</v>
      </c>
      <c r="BP67" s="190">
        <v>43</v>
      </c>
      <c r="BQ67" s="189" t="s">
        <v>957</v>
      </c>
      <c r="BR67" s="190">
        <v>33</v>
      </c>
      <c r="BS67" s="190">
        <v>10</v>
      </c>
      <c r="BT67" s="190">
        <v>593</v>
      </c>
      <c r="BU67" s="190">
        <v>140</v>
      </c>
      <c r="BV67" s="190">
        <v>415</v>
      </c>
      <c r="BW67" s="190">
        <v>38</v>
      </c>
      <c r="BX67" s="190">
        <v>158</v>
      </c>
      <c r="BY67" s="190">
        <v>31</v>
      </c>
      <c r="BZ67" s="190">
        <v>111</v>
      </c>
      <c r="CA67" s="190">
        <v>16</v>
      </c>
    </row>
    <row r="68" spans="1:79" x14ac:dyDescent="0.2">
      <c r="A68" s="2" t="s">
        <v>493</v>
      </c>
      <c r="B68" s="3" t="s">
        <v>494</v>
      </c>
      <c r="C68" s="192">
        <v>7264</v>
      </c>
      <c r="D68" s="192">
        <v>2012</v>
      </c>
      <c r="E68" s="192">
        <v>4705</v>
      </c>
      <c r="F68" s="192">
        <v>2693</v>
      </c>
      <c r="G68" s="192">
        <v>2559</v>
      </c>
      <c r="H68" s="188">
        <v>3856</v>
      </c>
      <c r="I68" s="188">
        <v>476</v>
      </c>
      <c r="J68" s="188">
        <v>374</v>
      </c>
      <c r="K68" s="188">
        <v>0</v>
      </c>
      <c r="L68" s="188">
        <v>3</v>
      </c>
      <c r="M68" s="188">
        <v>663</v>
      </c>
      <c r="N68" s="188">
        <v>3727</v>
      </c>
      <c r="O68" s="188">
        <v>3616</v>
      </c>
      <c r="P68" s="188">
        <v>895</v>
      </c>
      <c r="Q68" s="188" t="s">
        <v>957</v>
      </c>
      <c r="R68" s="188" t="s">
        <v>957</v>
      </c>
      <c r="S68" s="188" t="s">
        <v>957</v>
      </c>
      <c r="T68" s="188" t="s">
        <v>957</v>
      </c>
      <c r="U68" s="188" t="s">
        <v>957</v>
      </c>
      <c r="V68" s="188">
        <v>887</v>
      </c>
      <c r="W68" s="188">
        <v>894</v>
      </c>
      <c r="X68" s="188">
        <v>3113</v>
      </c>
      <c r="Y68" s="188">
        <v>381</v>
      </c>
      <c r="Z68" s="188">
        <v>281</v>
      </c>
      <c r="AA68" s="188">
        <v>0</v>
      </c>
      <c r="AB68" s="188" t="s">
        <v>949</v>
      </c>
      <c r="AC68" s="188">
        <v>508</v>
      </c>
      <c r="AD68" s="188">
        <v>3055</v>
      </c>
      <c r="AE68" s="188">
        <v>3064</v>
      </c>
      <c r="AF68" s="188">
        <v>2218</v>
      </c>
      <c r="AG68" s="189" t="s">
        <v>957</v>
      </c>
      <c r="AH68" s="189" t="s">
        <v>957</v>
      </c>
      <c r="AI68" s="189" t="s">
        <v>957</v>
      </c>
      <c r="AJ68" s="189" t="s">
        <v>957</v>
      </c>
      <c r="AK68" s="189" t="s">
        <v>957</v>
      </c>
      <c r="AL68" s="188">
        <v>2168</v>
      </c>
      <c r="AM68" s="188">
        <v>2170</v>
      </c>
      <c r="AN68" s="188">
        <v>743</v>
      </c>
      <c r="AO68" s="188">
        <v>95</v>
      </c>
      <c r="AP68" s="188">
        <v>93</v>
      </c>
      <c r="AQ68" s="188">
        <v>0</v>
      </c>
      <c r="AR68" s="188" t="s">
        <v>949</v>
      </c>
      <c r="AS68" s="188">
        <v>155</v>
      </c>
      <c r="AT68" s="188">
        <v>672</v>
      </c>
      <c r="AU68" s="188">
        <v>552</v>
      </c>
      <c r="AV68" s="190">
        <v>3856</v>
      </c>
      <c r="AW68" s="190">
        <v>895</v>
      </c>
      <c r="AX68" s="190">
        <v>2218</v>
      </c>
      <c r="AY68" s="190">
        <v>743</v>
      </c>
      <c r="AZ68" s="189">
        <v>476</v>
      </c>
      <c r="BA68" s="189" t="s">
        <v>957</v>
      </c>
      <c r="BB68" s="190">
        <v>381</v>
      </c>
      <c r="BC68" s="189">
        <v>95</v>
      </c>
      <c r="BD68" s="190">
        <v>374</v>
      </c>
      <c r="BE68" s="189" t="s">
        <v>957</v>
      </c>
      <c r="BF68" s="190">
        <v>281</v>
      </c>
      <c r="BG68" s="190">
        <v>93</v>
      </c>
      <c r="BH68" s="190">
        <v>0</v>
      </c>
      <c r="BI68" s="189" t="s">
        <v>957</v>
      </c>
      <c r="BJ68" s="189">
        <v>0</v>
      </c>
      <c r="BK68" s="190">
        <v>0</v>
      </c>
      <c r="BL68" s="190">
        <v>3</v>
      </c>
      <c r="BM68" s="189" t="s">
        <v>957</v>
      </c>
      <c r="BN68" s="190" t="s">
        <v>949</v>
      </c>
      <c r="BO68" s="190" t="s">
        <v>949</v>
      </c>
      <c r="BP68" s="190">
        <v>663</v>
      </c>
      <c r="BQ68" s="189" t="s">
        <v>957</v>
      </c>
      <c r="BR68" s="190">
        <v>508</v>
      </c>
      <c r="BS68" s="190">
        <v>155</v>
      </c>
      <c r="BT68" s="190">
        <v>3727</v>
      </c>
      <c r="BU68" s="190">
        <v>887</v>
      </c>
      <c r="BV68" s="190">
        <v>2168</v>
      </c>
      <c r="BW68" s="190">
        <v>672</v>
      </c>
      <c r="BX68" s="190">
        <v>3616</v>
      </c>
      <c r="BY68" s="190">
        <v>894</v>
      </c>
      <c r="BZ68" s="190">
        <v>2170</v>
      </c>
      <c r="CA68" s="190">
        <v>552</v>
      </c>
    </row>
    <row r="69" spans="1:79" x14ac:dyDescent="0.2">
      <c r="A69" s="2" t="s">
        <v>495</v>
      </c>
      <c r="B69" s="3" t="s">
        <v>496</v>
      </c>
      <c r="C69" s="192">
        <v>6214</v>
      </c>
      <c r="D69" s="192">
        <v>1754</v>
      </c>
      <c r="E69" s="192">
        <v>4128</v>
      </c>
      <c r="F69" s="192">
        <v>2374</v>
      </c>
      <c r="G69" s="192">
        <v>2086</v>
      </c>
      <c r="H69" s="188">
        <v>924</v>
      </c>
      <c r="I69" s="188">
        <v>8</v>
      </c>
      <c r="J69" s="188">
        <v>3</v>
      </c>
      <c r="K69" s="188">
        <v>0</v>
      </c>
      <c r="L69" s="188">
        <v>32</v>
      </c>
      <c r="M69" s="188">
        <v>232</v>
      </c>
      <c r="N69" s="188">
        <v>445</v>
      </c>
      <c r="O69" s="188">
        <v>298</v>
      </c>
      <c r="P69" s="188">
        <v>398</v>
      </c>
      <c r="Q69" s="188" t="s">
        <v>957</v>
      </c>
      <c r="R69" s="188" t="s">
        <v>957</v>
      </c>
      <c r="S69" s="188" t="s">
        <v>957</v>
      </c>
      <c r="T69" s="188" t="s">
        <v>957</v>
      </c>
      <c r="U69" s="188" t="s">
        <v>957</v>
      </c>
      <c r="V69" s="188">
        <v>372</v>
      </c>
      <c r="W69" s="188">
        <v>77</v>
      </c>
      <c r="X69" s="188">
        <v>811</v>
      </c>
      <c r="Y69" s="188" t="s">
        <v>949</v>
      </c>
      <c r="Z69" s="188" t="s">
        <v>949</v>
      </c>
      <c r="AA69" s="188">
        <v>0</v>
      </c>
      <c r="AB69" s="188">
        <v>0</v>
      </c>
      <c r="AC69" s="188">
        <v>175</v>
      </c>
      <c r="AD69" s="188">
        <v>445</v>
      </c>
      <c r="AE69" s="188">
        <v>270</v>
      </c>
      <c r="AF69" s="188">
        <v>413</v>
      </c>
      <c r="AG69" s="189" t="s">
        <v>957</v>
      </c>
      <c r="AH69" s="189" t="s">
        <v>957</v>
      </c>
      <c r="AI69" s="189" t="s">
        <v>957</v>
      </c>
      <c r="AJ69" s="189" t="s">
        <v>957</v>
      </c>
      <c r="AK69" s="189" t="s">
        <v>957</v>
      </c>
      <c r="AL69" s="188">
        <v>73</v>
      </c>
      <c r="AM69" s="188">
        <v>193</v>
      </c>
      <c r="AN69" s="188">
        <v>113</v>
      </c>
      <c r="AO69" s="188" t="s">
        <v>949</v>
      </c>
      <c r="AP69" s="188" t="s">
        <v>949</v>
      </c>
      <c r="AQ69" s="188">
        <v>0</v>
      </c>
      <c r="AR69" s="188">
        <v>32</v>
      </c>
      <c r="AS69" s="188">
        <v>57</v>
      </c>
      <c r="AT69" s="188">
        <v>0</v>
      </c>
      <c r="AU69" s="188">
        <v>28</v>
      </c>
      <c r="AV69" s="190">
        <v>924</v>
      </c>
      <c r="AW69" s="190">
        <v>398</v>
      </c>
      <c r="AX69" s="190">
        <v>413</v>
      </c>
      <c r="AY69" s="190">
        <v>113</v>
      </c>
      <c r="AZ69" s="189">
        <v>8</v>
      </c>
      <c r="BA69" s="189" t="s">
        <v>957</v>
      </c>
      <c r="BB69" s="190" t="s">
        <v>949</v>
      </c>
      <c r="BC69" s="189" t="s">
        <v>949</v>
      </c>
      <c r="BD69" s="190">
        <v>3</v>
      </c>
      <c r="BE69" s="189" t="s">
        <v>957</v>
      </c>
      <c r="BF69" s="190" t="s">
        <v>949</v>
      </c>
      <c r="BG69" s="190" t="s">
        <v>949</v>
      </c>
      <c r="BH69" s="190">
        <v>0</v>
      </c>
      <c r="BI69" s="189" t="s">
        <v>957</v>
      </c>
      <c r="BJ69" s="189">
        <v>0</v>
      </c>
      <c r="BK69" s="190">
        <v>0</v>
      </c>
      <c r="BL69" s="190">
        <v>32</v>
      </c>
      <c r="BM69" s="189" t="s">
        <v>957</v>
      </c>
      <c r="BN69" s="190">
        <v>0</v>
      </c>
      <c r="BO69" s="190">
        <v>32</v>
      </c>
      <c r="BP69" s="190">
        <v>232</v>
      </c>
      <c r="BQ69" s="189" t="s">
        <v>957</v>
      </c>
      <c r="BR69" s="190">
        <v>175</v>
      </c>
      <c r="BS69" s="190">
        <v>57</v>
      </c>
      <c r="BT69" s="190">
        <v>445</v>
      </c>
      <c r="BU69" s="190">
        <v>372</v>
      </c>
      <c r="BV69" s="190">
        <v>73</v>
      </c>
      <c r="BW69" s="190">
        <v>0</v>
      </c>
      <c r="BX69" s="190">
        <v>298</v>
      </c>
      <c r="BY69" s="190">
        <v>77</v>
      </c>
      <c r="BZ69" s="190">
        <v>193</v>
      </c>
      <c r="CA69" s="190">
        <v>28</v>
      </c>
    </row>
    <row r="70" spans="1:79" x14ac:dyDescent="0.2">
      <c r="A70" s="2" t="s">
        <v>497</v>
      </c>
      <c r="B70" s="3" t="s">
        <v>498</v>
      </c>
      <c r="C70" s="192">
        <v>4393</v>
      </c>
      <c r="D70" s="192">
        <v>1361</v>
      </c>
      <c r="E70" s="192">
        <v>2891</v>
      </c>
      <c r="F70" s="192">
        <v>1530</v>
      </c>
      <c r="G70" s="192">
        <v>1502</v>
      </c>
      <c r="H70" s="188">
        <v>805</v>
      </c>
      <c r="I70" s="188">
        <v>0</v>
      </c>
      <c r="J70" s="188">
        <v>25</v>
      </c>
      <c r="K70" s="188">
        <v>0</v>
      </c>
      <c r="L70" s="188">
        <v>6</v>
      </c>
      <c r="M70" s="188">
        <v>143</v>
      </c>
      <c r="N70" s="188">
        <v>564</v>
      </c>
      <c r="O70" s="188">
        <v>220</v>
      </c>
      <c r="P70" s="188">
        <v>189</v>
      </c>
      <c r="Q70" s="188" t="s">
        <v>957</v>
      </c>
      <c r="R70" s="188" t="s">
        <v>957</v>
      </c>
      <c r="S70" s="188" t="s">
        <v>957</v>
      </c>
      <c r="T70" s="188" t="s">
        <v>957</v>
      </c>
      <c r="U70" s="188" t="s">
        <v>957</v>
      </c>
      <c r="V70" s="188">
        <v>181</v>
      </c>
      <c r="W70" s="188">
        <v>13</v>
      </c>
      <c r="X70" s="188">
        <v>718</v>
      </c>
      <c r="Y70" s="188">
        <v>0</v>
      </c>
      <c r="Z70" s="188">
        <v>16</v>
      </c>
      <c r="AA70" s="188">
        <v>0</v>
      </c>
      <c r="AB70" s="188">
        <v>0</v>
      </c>
      <c r="AC70" s="188">
        <v>120</v>
      </c>
      <c r="AD70" s="188">
        <v>531</v>
      </c>
      <c r="AE70" s="188">
        <v>194</v>
      </c>
      <c r="AF70" s="188">
        <v>529</v>
      </c>
      <c r="AG70" s="189" t="s">
        <v>957</v>
      </c>
      <c r="AH70" s="189" t="s">
        <v>957</v>
      </c>
      <c r="AI70" s="189" t="s">
        <v>957</v>
      </c>
      <c r="AJ70" s="189" t="s">
        <v>957</v>
      </c>
      <c r="AK70" s="189" t="s">
        <v>957</v>
      </c>
      <c r="AL70" s="188">
        <v>350</v>
      </c>
      <c r="AM70" s="188">
        <v>181</v>
      </c>
      <c r="AN70" s="188">
        <v>87</v>
      </c>
      <c r="AO70" s="188">
        <v>0</v>
      </c>
      <c r="AP70" s="188">
        <v>9</v>
      </c>
      <c r="AQ70" s="188">
        <v>0</v>
      </c>
      <c r="AR70" s="188">
        <v>6</v>
      </c>
      <c r="AS70" s="188">
        <v>23</v>
      </c>
      <c r="AT70" s="188">
        <v>33</v>
      </c>
      <c r="AU70" s="188">
        <v>26</v>
      </c>
      <c r="AV70" s="190">
        <v>805</v>
      </c>
      <c r="AW70" s="190">
        <v>189</v>
      </c>
      <c r="AX70" s="190">
        <v>529</v>
      </c>
      <c r="AY70" s="190">
        <v>87</v>
      </c>
      <c r="AZ70" s="189">
        <v>0</v>
      </c>
      <c r="BA70" s="189" t="s">
        <v>957</v>
      </c>
      <c r="BB70" s="190">
        <v>0</v>
      </c>
      <c r="BC70" s="189">
        <v>0</v>
      </c>
      <c r="BD70" s="190">
        <v>25</v>
      </c>
      <c r="BE70" s="189" t="s">
        <v>957</v>
      </c>
      <c r="BF70" s="190">
        <v>16</v>
      </c>
      <c r="BG70" s="190">
        <v>9</v>
      </c>
      <c r="BH70" s="190">
        <v>0</v>
      </c>
      <c r="BI70" s="189" t="s">
        <v>957</v>
      </c>
      <c r="BJ70" s="189">
        <v>0</v>
      </c>
      <c r="BK70" s="190">
        <v>0</v>
      </c>
      <c r="BL70" s="190">
        <v>6</v>
      </c>
      <c r="BM70" s="189" t="s">
        <v>957</v>
      </c>
      <c r="BN70" s="190">
        <v>0</v>
      </c>
      <c r="BO70" s="190">
        <v>6</v>
      </c>
      <c r="BP70" s="190">
        <v>143</v>
      </c>
      <c r="BQ70" s="189" t="s">
        <v>957</v>
      </c>
      <c r="BR70" s="190">
        <v>120</v>
      </c>
      <c r="BS70" s="190">
        <v>23</v>
      </c>
      <c r="BT70" s="190">
        <v>564</v>
      </c>
      <c r="BU70" s="190">
        <v>181</v>
      </c>
      <c r="BV70" s="190">
        <v>350</v>
      </c>
      <c r="BW70" s="190">
        <v>33</v>
      </c>
      <c r="BX70" s="190">
        <v>220</v>
      </c>
      <c r="BY70" s="190">
        <v>13</v>
      </c>
      <c r="BZ70" s="190">
        <v>181</v>
      </c>
      <c r="CA70" s="190">
        <v>26</v>
      </c>
    </row>
    <row r="71" spans="1:79" x14ac:dyDescent="0.2">
      <c r="A71" s="2" t="s">
        <v>106</v>
      </c>
      <c r="B71" s="3" t="s">
        <v>105</v>
      </c>
      <c r="C71" s="192">
        <v>2563</v>
      </c>
      <c r="D71" s="192">
        <v>693</v>
      </c>
      <c r="E71" s="192">
        <v>1750</v>
      </c>
      <c r="F71" s="192">
        <v>1057</v>
      </c>
      <c r="G71" s="192">
        <v>813</v>
      </c>
      <c r="H71" s="188">
        <v>286</v>
      </c>
      <c r="I71" s="188">
        <v>0</v>
      </c>
      <c r="J71" s="188">
        <v>31</v>
      </c>
      <c r="K71" s="188">
        <v>0</v>
      </c>
      <c r="L71" s="188">
        <v>15</v>
      </c>
      <c r="M71" s="188">
        <v>27</v>
      </c>
      <c r="N71" s="188">
        <v>4</v>
      </c>
      <c r="O71" s="188">
        <v>225</v>
      </c>
      <c r="P71" s="188">
        <v>32</v>
      </c>
      <c r="Q71" s="188" t="s">
        <v>957</v>
      </c>
      <c r="R71" s="188" t="s">
        <v>957</v>
      </c>
      <c r="S71" s="188" t="s">
        <v>957</v>
      </c>
      <c r="T71" s="188" t="s">
        <v>957</v>
      </c>
      <c r="U71" s="188" t="s">
        <v>957</v>
      </c>
      <c r="V71" s="188" t="s">
        <v>949</v>
      </c>
      <c r="W71" s="188" t="s">
        <v>949</v>
      </c>
      <c r="X71" s="188">
        <v>214</v>
      </c>
      <c r="Y71" s="188">
        <v>0</v>
      </c>
      <c r="Z71" s="188">
        <v>6</v>
      </c>
      <c r="AA71" s="188">
        <v>0</v>
      </c>
      <c r="AB71" s="188">
        <v>0</v>
      </c>
      <c r="AC71" s="188">
        <v>20</v>
      </c>
      <c r="AD71" s="188">
        <v>4</v>
      </c>
      <c r="AE71" s="188">
        <v>194</v>
      </c>
      <c r="AF71" s="188">
        <v>182</v>
      </c>
      <c r="AG71" s="189" t="s">
        <v>957</v>
      </c>
      <c r="AH71" s="189" t="s">
        <v>957</v>
      </c>
      <c r="AI71" s="189" t="s">
        <v>957</v>
      </c>
      <c r="AJ71" s="189" t="s">
        <v>957</v>
      </c>
      <c r="AK71" s="189" t="s">
        <v>957</v>
      </c>
      <c r="AL71" s="188" t="s">
        <v>949</v>
      </c>
      <c r="AM71" s="188" t="s">
        <v>949</v>
      </c>
      <c r="AN71" s="188">
        <v>72</v>
      </c>
      <c r="AO71" s="188">
        <v>0</v>
      </c>
      <c r="AP71" s="188">
        <v>25</v>
      </c>
      <c r="AQ71" s="188">
        <v>0</v>
      </c>
      <c r="AR71" s="188">
        <v>15</v>
      </c>
      <c r="AS71" s="188">
        <v>7</v>
      </c>
      <c r="AT71" s="188">
        <v>0</v>
      </c>
      <c r="AU71" s="188">
        <v>31</v>
      </c>
      <c r="AV71" s="190">
        <v>286</v>
      </c>
      <c r="AW71" s="190">
        <v>32</v>
      </c>
      <c r="AX71" s="190">
        <v>182</v>
      </c>
      <c r="AY71" s="190">
        <v>72</v>
      </c>
      <c r="AZ71" s="189">
        <v>0</v>
      </c>
      <c r="BA71" s="189" t="s">
        <v>957</v>
      </c>
      <c r="BB71" s="190">
        <v>0</v>
      </c>
      <c r="BC71" s="189">
        <v>0</v>
      </c>
      <c r="BD71" s="190">
        <v>31</v>
      </c>
      <c r="BE71" s="189" t="s">
        <v>957</v>
      </c>
      <c r="BF71" s="190">
        <v>6</v>
      </c>
      <c r="BG71" s="190">
        <v>25</v>
      </c>
      <c r="BH71" s="190">
        <v>0</v>
      </c>
      <c r="BI71" s="189" t="s">
        <v>957</v>
      </c>
      <c r="BJ71" s="189">
        <v>0</v>
      </c>
      <c r="BK71" s="190">
        <v>0</v>
      </c>
      <c r="BL71" s="190">
        <v>15</v>
      </c>
      <c r="BM71" s="189" t="s">
        <v>957</v>
      </c>
      <c r="BN71" s="190">
        <v>0</v>
      </c>
      <c r="BO71" s="190">
        <v>15</v>
      </c>
      <c r="BP71" s="190">
        <v>27</v>
      </c>
      <c r="BQ71" s="189" t="s">
        <v>957</v>
      </c>
      <c r="BR71" s="190">
        <v>20</v>
      </c>
      <c r="BS71" s="190">
        <v>7</v>
      </c>
      <c r="BT71" s="190">
        <v>4</v>
      </c>
      <c r="BU71" s="190" t="s">
        <v>949</v>
      </c>
      <c r="BV71" s="190" t="s">
        <v>949</v>
      </c>
      <c r="BW71" s="190">
        <v>0</v>
      </c>
      <c r="BX71" s="190">
        <v>225</v>
      </c>
      <c r="BY71" s="190" t="s">
        <v>949</v>
      </c>
      <c r="BZ71" s="190" t="s">
        <v>949</v>
      </c>
      <c r="CA71" s="190">
        <v>31</v>
      </c>
    </row>
    <row r="72" spans="1:79" x14ac:dyDescent="0.2">
      <c r="A72" s="2" t="s">
        <v>108</v>
      </c>
      <c r="B72" s="3" t="s">
        <v>107</v>
      </c>
      <c r="C72" s="192">
        <v>5689</v>
      </c>
      <c r="D72" s="192">
        <v>1568</v>
      </c>
      <c r="E72" s="192">
        <v>3599</v>
      </c>
      <c r="F72" s="192">
        <v>2031</v>
      </c>
      <c r="G72" s="192">
        <v>2090</v>
      </c>
      <c r="H72" s="188">
        <v>183</v>
      </c>
      <c r="I72" s="188">
        <v>25</v>
      </c>
      <c r="J72" s="188">
        <v>41</v>
      </c>
      <c r="K72" s="188">
        <v>0</v>
      </c>
      <c r="L72" s="188">
        <v>9</v>
      </c>
      <c r="M72" s="188">
        <v>35</v>
      </c>
      <c r="N72" s="188">
        <v>61</v>
      </c>
      <c r="O72" s="188">
        <v>140</v>
      </c>
      <c r="P72" s="188">
        <v>41</v>
      </c>
      <c r="Q72" s="188" t="s">
        <v>957</v>
      </c>
      <c r="R72" s="188" t="s">
        <v>957</v>
      </c>
      <c r="S72" s="188" t="s">
        <v>957</v>
      </c>
      <c r="T72" s="188" t="s">
        <v>957</v>
      </c>
      <c r="U72" s="188" t="s">
        <v>957</v>
      </c>
      <c r="V72" s="188">
        <v>14</v>
      </c>
      <c r="W72" s="188">
        <v>37</v>
      </c>
      <c r="X72" s="188">
        <v>149</v>
      </c>
      <c r="Y72" s="188">
        <v>23</v>
      </c>
      <c r="Z72" s="188">
        <v>23</v>
      </c>
      <c r="AA72" s="188">
        <v>0</v>
      </c>
      <c r="AB72" s="188">
        <v>0</v>
      </c>
      <c r="AC72" s="188">
        <v>31</v>
      </c>
      <c r="AD72" s="188">
        <v>57</v>
      </c>
      <c r="AE72" s="188">
        <v>128</v>
      </c>
      <c r="AF72" s="188">
        <v>108</v>
      </c>
      <c r="AG72" s="189" t="s">
        <v>957</v>
      </c>
      <c r="AH72" s="189" t="s">
        <v>957</v>
      </c>
      <c r="AI72" s="189" t="s">
        <v>957</v>
      </c>
      <c r="AJ72" s="189" t="s">
        <v>957</v>
      </c>
      <c r="AK72" s="189" t="s">
        <v>957</v>
      </c>
      <c r="AL72" s="188">
        <v>43</v>
      </c>
      <c r="AM72" s="188">
        <v>91</v>
      </c>
      <c r="AN72" s="188">
        <v>34</v>
      </c>
      <c r="AO72" s="188" t="s">
        <v>949</v>
      </c>
      <c r="AP72" s="188">
        <v>18</v>
      </c>
      <c r="AQ72" s="188">
        <v>0</v>
      </c>
      <c r="AR72" s="188">
        <v>9</v>
      </c>
      <c r="AS72" s="188">
        <v>4</v>
      </c>
      <c r="AT72" s="188">
        <v>4</v>
      </c>
      <c r="AU72" s="188">
        <v>12</v>
      </c>
      <c r="AV72" s="190">
        <v>183</v>
      </c>
      <c r="AW72" s="190">
        <v>41</v>
      </c>
      <c r="AX72" s="190">
        <v>108</v>
      </c>
      <c r="AY72" s="190">
        <v>34</v>
      </c>
      <c r="AZ72" s="189">
        <v>25</v>
      </c>
      <c r="BA72" s="189" t="s">
        <v>957</v>
      </c>
      <c r="BB72" s="190">
        <v>23</v>
      </c>
      <c r="BC72" s="189" t="s">
        <v>949</v>
      </c>
      <c r="BD72" s="190">
        <v>41</v>
      </c>
      <c r="BE72" s="189" t="s">
        <v>957</v>
      </c>
      <c r="BF72" s="190">
        <v>23</v>
      </c>
      <c r="BG72" s="190">
        <v>18</v>
      </c>
      <c r="BH72" s="190">
        <v>0</v>
      </c>
      <c r="BI72" s="189" t="s">
        <v>957</v>
      </c>
      <c r="BJ72" s="189">
        <v>0</v>
      </c>
      <c r="BK72" s="190">
        <v>0</v>
      </c>
      <c r="BL72" s="190">
        <v>9</v>
      </c>
      <c r="BM72" s="189" t="s">
        <v>957</v>
      </c>
      <c r="BN72" s="190">
        <v>0</v>
      </c>
      <c r="BO72" s="190">
        <v>9</v>
      </c>
      <c r="BP72" s="190">
        <v>35</v>
      </c>
      <c r="BQ72" s="189" t="s">
        <v>957</v>
      </c>
      <c r="BR72" s="190">
        <v>31</v>
      </c>
      <c r="BS72" s="190">
        <v>4</v>
      </c>
      <c r="BT72" s="190">
        <v>61</v>
      </c>
      <c r="BU72" s="190">
        <v>14</v>
      </c>
      <c r="BV72" s="190">
        <v>43</v>
      </c>
      <c r="BW72" s="190">
        <v>4</v>
      </c>
      <c r="BX72" s="190">
        <v>140</v>
      </c>
      <c r="BY72" s="190">
        <v>37</v>
      </c>
      <c r="BZ72" s="190">
        <v>91</v>
      </c>
      <c r="CA72" s="190">
        <v>12</v>
      </c>
    </row>
    <row r="73" spans="1:79" x14ac:dyDescent="0.2">
      <c r="A73" s="2" t="s">
        <v>499</v>
      </c>
      <c r="B73" s="3" t="s">
        <v>500</v>
      </c>
      <c r="C73" s="192">
        <v>3543</v>
      </c>
      <c r="D73" s="192">
        <v>1015</v>
      </c>
      <c r="E73" s="192">
        <v>2362</v>
      </c>
      <c r="F73" s="192">
        <v>1347</v>
      </c>
      <c r="G73" s="192">
        <v>1181</v>
      </c>
      <c r="H73" s="188">
        <v>760</v>
      </c>
      <c r="I73" s="188">
        <v>0</v>
      </c>
      <c r="J73" s="188">
        <v>0</v>
      </c>
      <c r="K73" s="188">
        <v>0</v>
      </c>
      <c r="L73" s="188">
        <v>0</v>
      </c>
      <c r="M73" s="188">
        <v>383</v>
      </c>
      <c r="N73" s="188">
        <v>431</v>
      </c>
      <c r="O73" s="188">
        <v>103</v>
      </c>
      <c r="P73" s="188">
        <v>97</v>
      </c>
      <c r="Q73" s="188" t="s">
        <v>957</v>
      </c>
      <c r="R73" s="188" t="s">
        <v>957</v>
      </c>
      <c r="S73" s="188" t="s">
        <v>957</v>
      </c>
      <c r="T73" s="188" t="s">
        <v>957</v>
      </c>
      <c r="U73" s="188" t="s">
        <v>957</v>
      </c>
      <c r="V73" s="188">
        <v>90</v>
      </c>
      <c r="W73" s="188">
        <v>10</v>
      </c>
      <c r="X73" s="188">
        <v>631</v>
      </c>
      <c r="Y73" s="188">
        <v>0</v>
      </c>
      <c r="Z73" s="188">
        <v>0</v>
      </c>
      <c r="AA73" s="188">
        <v>0</v>
      </c>
      <c r="AB73" s="188">
        <v>0</v>
      </c>
      <c r="AC73" s="188">
        <v>283</v>
      </c>
      <c r="AD73" s="188">
        <v>405</v>
      </c>
      <c r="AE73" s="188">
        <v>89</v>
      </c>
      <c r="AF73" s="188">
        <v>534</v>
      </c>
      <c r="AG73" s="189" t="s">
        <v>957</v>
      </c>
      <c r="AH73" s="189" t="s">
        <v>957</v>
      </c>
      <c r="AI73" s="189" t="s">
        <v>957</v>
      </c>
      <c r="AJ73" s="189" t="s">
        <v>957</v>
      </c>
      <c r="AK73" s="189" t="s">
        <v>957</v>
      </c>
      <c r="AL73" s="188">
        <v>315</v>
      </c>
      <c r="AM73" s="188">
        <v>79</v>
      </c>
      <c r="AN73" s="188">
        <v>129</v>
      </c>
      <c r="AO73" s="188">
        <v>0</v>
      </c>
      <c r="AP73" s="188">
        <v>0</v>
      </c>
      <c r="AQ73" s="188">
        <v>0</v>
      </c>
      <c r="AR73" s="188">
        <v>0</v>
      </c>
      <c r="AS73" s="188">
        <v>100</v>
      </c>
      <c r="AT73" s="188">
        <v>26</v>
      </c>
      <c r="AU73" s="188">
        <v>14</v>
      </c>
      <c r="AV73" s="190">
        <v>760</v>
      </c>
      <c r="AW73" s="190">
        <v>97</v>
      </c>
      <c r="AX73" s="190">
        <v>534</v>
      </c>
      <c r="AY73" s="190">
        <v>129</v>
      </c>
      <c r="AZ73" s="189">
        <v>0</v>
      </c>
      <c r="BA73" s="189" t="s">
        <v>957</v>
      </c>
      <c r="BB73" s="190">
        <v>0</v>
      </c>
      <c r="BC73" s="189">
        <v>0</v>
      </c>
      <c r="BD73" s="190">
        <v>0</v>
      </c>
      <c r="BE73" s="189" t="s">
        <v>957</v>
      </c>
      <c r="BF73" s="190">
        <v>0</v>
      </c>
      <c r="BG73" s="190">
        <v>0</v>
      </c>
      <c r="BH73" s="190">
        <v>0</v>
      </c>
      <c r="BI73" s="189" t="s">
        <v>957</v>
      </c>
      <c r="BJ73" s="189">
        <v>0</v>
      </c>
      <c r="BK73" s="190">
        <v>0</v>
      </c>
      <c r="BL73" s="190">
        <v>0</v>
      </c>
      <c r="BM73" s="189" t="s">
        <v>957</v>
      </c>
      <c r="BN73" s="190">
        <v>0</v>
      </c>
      <c r="BO73" s="190">
        <v>0</v>
      </c>
      <c r="BP73" s="190">
        <v>383</v>
      </c>
      <c r="BQ73" s="189" t="s">
        <v>957</v>
      </c>
      <c r="BR73" s="190">
        <v>283</v>
      </c>
      <c r="BS73" s="190">
        <v>100</v>
      </c>
      <c r="BT73" s="190">
        <v>431</v>
      </c>
      <c r="BU73" s="190">
        <v>90</v>
      </c>
      <c r="BV73" s="190">
        <v>315</v>
      </c>
      <c r="BW73" s="190">
        <v>26</v>
      </c>
      <c r="BX73" s="190">
        <v>103</v>
      </c>
      <c r="BY73" s="190">
        <v>10</v>
      </c>
      <c r="BZ73" s="190">
        <v>79</v>
      </c>
      <c r="CA73" s="190">
        <v>14</v>
      </c>
    </row>
    <row r="74" spans="1:79" x14ac:dyDescent="0.2">
      <c r="A74" s="2" t="s">
        <v>110</v>
      </c>
      <c r="B74" s="3" t="s">
        <v>109</v>
      </c>
      <c r="C74" s="192">
        <v>4876</v>
      </c>
      <c r="D74" s="192">
        <v>1291</v>
      </c>
      <c r="E74" s="192">
        <v>3109</v>
      </c>
      <c r="F74" s="192">
        <v>1818</v>
      </c>
      <c r="G74" s="192">
        <v>1767</v>
      </c>
      <c r="H74" s="188">
        <v>323</v>
      </c>
      <c r="I74" s="188" t="s">
        <v>949</v>
      </c>
      <c r="J74" s="188">
        <v>4</v>
      </c>
      <c r="K74" s="188">
        <v>0</v>
      </c>
      <c r="L74" s="188">
        <v>3</v>
      </c>
      <c r="M74" s="188">
        <v>52</v>
      </c>
      <c r="N74" s="188">
        <v>4</v>
      </c>
      <c r="O74" s="188">
        <v>277</v>
      </c>
      <c r="P74" s="188">
        <v>37</v>
      </c>
      <c r="Q74" s="188" t="s">
        <v>957</v>
      </c>
      <c r="R74" s="188" t="s">
        <v>957</v>
      </c>
      <c r="S74" s="188" t="s">
        <v>957</v>
      </c>
      <c r="T74" s="188" t="s">
        <v>957</v>
      </c>
      <c r="U74" s="188" t="s">
        <v>957</v>
      </c>
      <c r="V74" s="188" t="s">
        <v>949</v>
      </c>
      <c r="W74" s="188">
        <v>35</v>
      </c>
      <c r="X74" s="188">
        <v>277</v>
      </c>
      <c r="Y74" s="188" t="s">
        <v>949</v>
      </c>
      <c r="Z74" s="188" t="s">
        <v>949</v>
      </c>
      <c r="AA74" s="188">
        <v>0</v>
      </c>
      <c r="AB74" s="188">
        <v>0</v>
      </c>
      <c r="AC74" s="188">
        <v>37</v>
      </c>
      <c r="AD74" s="188">
        <v>4</v>
      </c>
      <c r="AE74" s="188">
        <v>251</v>
      </c>
      <c r="AF74" s="188">
        <v>240</v>
      </c>
      <c r="AG74" s="189" t="s">
        <v>957</v>
      </c>
      <c r="AH74" s="189" t="s">
        <v>957</v>
      </c>
      <c r="AI74" s="189" t="s">
        <v>957</v>
      </c>
      <c r="AJ74" s="189" t="s">
        <v>957</v>
      </c>
      <c r="AK74" s="189" t="s">
        <v>957</v>
      </c>
      <c r="AL74" s="188" t="s">
        <v>949</v>
      </c>
      <c r="AM74" s="188">
        <v>216</v>
      </c>
      <c r="AN74" s="188">
        <v>46</v>
      </c>
      <c r="AO74" s="188">
        <v>0</v>
      </c>
      <c r="AP74" s="188" t="s">
        <v>949</v>
      </c>
      <c r="AQ74" s="188">
        <v>0</v>
      </c>
      <c r="AR74" s="188">
        <v>3</v>
      </c>
      <c r="AS74" s="188">
        <v>15</v>
      </c>
      <c r="AT74" s="188">
        <v>0</v>
      </c>
      <c r="AU74" s="188">
        <v>26</v>
      </c>
      <c r="AV74" s="190">
        <v>323</v>
      </c>
      <c r="AW74" s="190">
        <v>37</v>
      </c>
      <c r="AX74" s="190">
        <v>240</v>
      </c>
      <c r="AY74" s="190">
        <v>46</v>
      </c>
      <c r="AZ74" s="189" t="s">
        <v>949</v>
      </c>
      <c r="BA74" s="189" t="s">
        <v>957</v>
      </c>
      <c r="BB74" s="190" t="s">
        <v>949</v>
      </c>
      <c r="BC74" s="189">
        <v>0</v>
      </c>
      <c r="BD74" s="190">
        <v>4</v>
      </c>
      <c r="BE74" s="189" t="s">
        <v>957</v>
      </c>
      <c r="BF74" s="190" t="s">
        <v>949</v>
      </c>
      <c r="BG74" s="190" t="s">
        <v>949</v>
      </c>
      <c r="BH74" s="190">
        <v>0</v>
      </c>
      <c r="BI74" s="189" t="s">
        <v>957</v>
      </c>
      <c r="BJ74" s="189">
        <v>0</v>
      </c>
      <c r="BK74" s="190">
        <v>0</v>
      </c>
      <c r="BL74" s="190">
        <v>3</v>
      </c>
      <c r="BM74" s="189" t="s">
        <v>957</v>
      </c>
      <c r="BN74" s="190">
        <v>0</v>
      </c>
      <c r="BO74" s="190">
        <v>3</v>
      </c>
      <c r="BP74" s="190">
        <v>52</v>
      </c>
      <c r="BQ74" s="189" t="s">
        <v>957</v>
      </c>
      <c r="BR74" s="190">
        <v>37</v>
      </c>
      <c r="BS74" s="190">
        <v>15</v>
      </c>
      <c r="BT74" s="190">
        <v>4</v>
      </c>
      <c r="BU74" s="190" t="s">
        <v>949</v>
      </c>
      <c r="BV74" s="190" t="s">
        <v>949</v>
      </c>
      <c r="BW74" s="190">
        <v>0</v>
      </c>
      <c r="BX74" s="190">
        <v>277</v>
      </c>
      <c r="BY74" s="190">
        <v>35</v>
      </c>
      <c r="BZ74" s="190">
        <v>216</v>
      </c>
      <c r="CA74" s="190">
        <v>26</v>
      </c>
    </row>
    <row r="75" spans="1:79" x14ac:dyDescent="0.2">
      <c r="A75" s="2" t="s">
        <v>112</v>
      </c>
      <c r="B75" s="3" t="s">
        <v>111</v>
      </c>
      <c r="C75" s="192">
        <v>1942</v>
      </c>
      <c r="D75" s="192">
        <v>561</v>
      </c>
      <c r="E75" s="192">
        <v>1291</v>
      </c>
      <c r="F75" s="192">
        <v>730</v>
      </c>
      <c r="G75" s="192">
        <v>651</v>
      </c>
      <c r="H75" s="188">
        <v>323</v>
      </c>
      <c r="I75" s="188">
        <v>0</v>
      </c>
      <c r="J75" s="188" t="s">
        <v>949</v>
      </c>
      <c r="K75" s="188">
        <v>0</v>
      </c>
      <c r="L75" s="188">
        <v>12</v>
      </c>
      <c r="M75" s="188">
        <v>87</v>
      </c>
      <c r="N75" s="188">
        <v>98</v>
      </c>
      <c r="O75" s="188">
        <v>162</v>
      </c>
      <c r="P75" s="188">
        <v>45</v>
      </c>
      <c r="Q75" s="188" t="s">
        <v>957</v>
      </c>
      <c r="R75" s="188" t="s">
        <v>957</v>
      </c>
      <c r="S75" s="188" t="s">
        <v>957</v>
      </c>
      <c r="T75" s="188" t="s">
        <v>957</v>
      </c>
      <c r="U75" s="188" t="s">
        <v>957</v>
      </c>
      <c r="V75" s="188">
        <v>16</v>
      </c>
      <c r="W75" s="188">
        <v>29</v>
      </c>
      <c r="X75" s="188">
        <v>246</v>
      </c>
      <c r="Y75" s="188">
        <v>0</v>
      </c>
      <c r="Z75" s="188" t="s">
        <v>949</v>
      </c>
      <c r="AA75" s="188">
        <v>0</v>
      </c>
      <c r="AB75" s="188">
        <v>0</v>
      </c>
      <c r="AC75" s="188">
        <v>58</v>
      </c>
      <c r="AD75" s="188">
        <v>82</v>
      </c>
      <c r="AE75" s="188">
        <v>130</v>
      </c>
      <c r="AF75" s="188">
        <v>201</v>
      </c>
      <c r="AG75" s="189" t="s">
        <v>957</v>
      </c>
      <c r="AH75" s="189" t="s">
        <v>957</v>
      </c>
      <c r="AI75" s="189" t="s">
        <v>957</v>
      </c>
      <c r="AJ75" s="189" t="s">
        <v>957</v>
      </c>
      <c r="AK75" s="189" t="s">
        <v>957</v>
      </c>
      <c r="AL75" s="188">
        <v>66</v>
      </c>
      <c r="AM75" s="188">
        <v>101</v>
      </c>
      <c r="AN75" s="188">
        <v>77</v>
      </c>
      <c r="AO75" s="188">
        <v>0</v>
      </c>
      <c r="AP75" s="188">
        <v>0</v>
      </c>
      <c r="AQ75" s="188">
        <v>0</v>
      </c>
      <c r="AR75" s="188">
        <v>12</v>
      </c>
      <c r="AS75" s="188">
        <v>29</v>
      </c>
      <c r="AT75" s="188">
        <v>16</v>
      </c>
      <c r="AU75" s="188">
        <v>32</v>
      </c>
      <c r="AV75" s="190">
        <v>323</v>
      </c>
      <c r="AW75" s="190">
        <v>45</v>
      </c>
      <c r="AX75" s="190">
        <v>201</v>
      </c>
      <c r="AY75" s="190">
        <v>77</v>
      </c>
      <c r="AZ75" s="189">
        <v>0</v>
      </c>
      <c r="BA75" s="189" t="s">
        <v>957</v>
      </c>
      <c r="BB75" s="190">
        <v>0</v>
      </c>
      <c r="BC75" s="189">
        <v>0</v>
      </c>
      <c r="BD75" s="190" t="s">
        <v>949</v>
      </c>
      <c r="BE75" s="189" t="s">
        <v>957</v>
      </c>
      <c r="BF75" s="190" t="s">
        <v>949</v>
      </c>
      <c r="BG75" s="190">
        <v>0</v>
      </c>
      <c r="BH75" s="190">
        <v>0</v>
      </c>
      <c r="BI75" s="189" t="s">
        <v>957</v>
      </c>
      <c r="BJ75" s="189">
        <v>0</v>
      </c>
      <c r="BK75" s="190">
        <v>0</v>
      </c>
      <c r="BL75" s="190">
        <v>12</v>
      </c>
      <c r="BM75" s="189" t="s">
        <v>957</v>
      </c>
      <c r="BN75" s="190">
        <v>0</v>
      </c>
      <c r="BO75" s="190">
        <v>12</v>
      </c>
      <c r="BP75" s="190">
        <v>87</v>
      </c>
      <c r="BQ75" s="189" t="s">
        <v>957</v>
      </c>
      <c r="BR75" s="190">
        <v>58</v>
      </c>
      <c r="BS75" s="190">
        <v>29</v>
      </c>
      <c r="BT75" s="190">
        <v>98</v>
      </c>
      <c r="BU75" s="190">
        <v>16</v>
      </c>
      <c r="BV75" s="190">
        <v>66</v>
      </c>
      <c r="BW75" s="190">
        <v>16</v>
      </c>
      <c r="BX75" s="190">
        <v>162</v>
      </c>
      <c r="BY75" s="190">
        <v>29</v>
      </c>
      <c r="BZ75" s="190">
        <v>101</v>
      </c>
      <c r="CA75" s="190">
        <v>32</v>
      </c>
    </row>
    <row r="76" spans="1:79" x14ac:dyDescent="0.2">
      <c r="A76" s="2" t="s">
        <v>114</v>
      </c>
      <c r="B76" s="3" t="s">
        <v>113</v>
      </c>
      <c r="C76" s="192">
        <v>2499</v>
      </c>
      <c r="D76" s="192">
        <v>645</v>
      </c>
      <c r="E76" s="192">
        <v>1582</v>
      </c>
      <c r="F76" s="192">
        <v>937</v>
      </c>
      <c r="G76" s="192">
        <v>917</v>
      </c>
      <c r="H76" s="188">
        <v>151</v>
      </c>
      <c r="I76" s="188">
        <v>20</v>
      </c>
      <c r="J76" s="188">
        <v>38</v>
      </c>
      <c r="K76" s="188">
        <v>14</v>
      </c>
      <c r="L76" s="188">
        <v>6</v>
      </c>
      <c r="M76" s="188">
        <v>4</v>
      </c>
      <c r="N76" s="188" t="s">
        <v>949</v>
      </c>
      <c r="O76" s="188">
        <v>88</v>
      </c>
      <c r="P76" s="188">
        <v>7</v>
      </c>
      <c r="Q76" s="188" t="s">
        <v>957</v>
      </c>
      <c r="R76" s="188" t="s">
        <v>957</v>
      </c>
      <c r="S76" s="188" t="s">
        <v>957</v>
      </c>
      <c r="T76" s="188" t="s">
        <v>957</v>
      </c>
      <c r="U76" s="188" t="s">
        <v>957</v>
      </c>
      <c r="V76" s="188">
        <v>0</v>
      </c>
      <c r="W76" s="188">
        <v>7</v>
      </c>
      <c r="X76" s="188">
        <v>123</v>
      </c>
      <c r="Y76" s="188" t="s">
        <v>949</v>
      </c>
      <c r="Z76" s="188">
        <v>33</v>
      </c>
      <c r="AA76" s="188">
        <v>8</v>
      </c>
      <c r="AB76" s="188">
        <v>0</v>
      </c>
      <c r="AC76" s="188">
        <v>4</v>
      </c>
      <c r="AD76" s="188" t="s">
        <v>949</v>
      </c>
      <c r="AE76" s="188">
        <v>75</v>
      </c>
      <c r="AF76" s="188">
        <v>116</v>
      </c>
      <c r="AG76" s="189" t="s">
        <v>957</v>
      </c>
      <c r="AH76" s="189" t="s">
        <v>957</v>
      </c>
      <c r="AI76" s="189" t="s">
        <v>957</v>
      </c>
      <c r="AJ76" s="189" t="s">
        <v>957</v>
      </c>
      <c r="AK76" s="189" t="s">
        <v>957</v>
      </c>
      <c r="AL76" s="188" t="s">
        <v>949</v>
      </c>
      <c r="AM76" s="188">
        <v>68</v>
      </c>
      <c r="AN76" s="188">
        <v>28</v>
      </c>
      <c r="AO76" s="188" t="s">
        <v>949</v>
      </c>
      <c r="AP76" s="188">
        <v>5</v>
      </c>
      <c r="AQ76" s="188">
        <v>6</v>
      </c>
      <c r="AR76" s="188">
        <v>6</v>
      </c>
      <c r="AS76" s="188">
        <v>0</v>
      </c>
      <c r="AT76" s="188">
        <v>0</v>
      </c>
      <c r="AU76" s="188">
        <v>13</v>
      </c>
      <c r="AV76" s="190">
        <v>151</v>
      </c>
      <c r="AW76" s="190">
        <v>7</v>
      </c>
      <c r="AX76" s="190">
        <v>116</v>
      </c>
      <c r="AY76" s="190">
        <v>28</v>
      </c>
      <c r="AZ76" s="189">
        <v>20</v>
      </c>
      <c r="BA76" s="189" t="s">
        <v>957</v>
      </c>
      <c r="BB76" s="190" t="s">
        <v>949</v>
      </c>
      <c r="BC76" s="189" t="s">
        <v>949</v>
      </c>
      <c r="BD76" s="190">
        <v>38</v>
      </c>
      <c r="BE76" s="189" t="s">
        <v>957</v>
      </c>
      <c r="BF76" s="190">
        <v>33</v>
      </c>
      <c r="BG76" s="190">
        <v>5</v>
      </c>
      <c r="BH76" s="190">
        <v>14</v>
      </c>
      <c r="BI76" s="189" t="s">
        <v>957</v>
      </c>
      <c r="BJ76" s="189">
        <v>8</v>
      </c>
      <c r="BK76" s="190">
        <v>6</v>
      </c>
      <c r="BL76" s="190">
        <v>6</v>
      </c>
      <c r="BM76" s="189" t="s">
        <v>957</v>
      </c>
      <c r="BN76" s="190">
        <v>0</v>
      </c>
      <c r="BO76" s="190">
        <v>6</v>
      </c>
      <c r="BP76" s="190">
        <v>4</v>
      </c>
      <c r="BQ76" s="189" t="s">
        <v>957</v>
      </c>
      <c r="BR76" s="190">
        <v>4</v>
      </c>
      <c r="BS76" s="190">
        <v>0</v>
      </c>
      <c r="BT76" s="190" t="s">
        <v>949</v>
      </c>
      <c r="BU76" s="190">
        <v>0</v>
      </c>
      <c r="BV76" s="190" t="s">
        <v>949</v>
      </c>
      <c r="BW76" s="190">
        <v>0</v>
      </c>
      <c r="BX76" s="190">
        <v>88</v>
      </c>
      <c r="BY76" s="190">
        <v>7</v>
      </c>
      <c r="BZ76" s="190">
        <v>68</v>
      </c>
      <c r="CA76" s="190">
        <v>13</v>
      </c>
    </row>
    <row r="77" spans="1:79" x14ac:dyDescent="0.2">
      <c r="A77" s="2" t="s">
        <v>116</v>
      </c>
      <c r="B77" s="3" t="s">
        <v>115</v>
      </c>
      <c r="C77" s="192">
        <v>3298</v>
      </c>
      <c r="D77" s="192">
        <v>906</v>
      </c>
      <c r="E77" s="192">
        <v>2074</v>
      </c>
      <c r="F77" s="192">
        <v>1168</v>
      </c>
      <c r="G77" s="192">
        <v>1224</v>
      </c>
      <c r="H77" s="188">
        <v>122</v>
      </c>
      <c r="I77" s="188" t="s">
        <v>949</v>
      </c>
      <c r="J77" s="188" t="s">
        <v>949</v>
      </c>
      <c r="K77" s="188">
        <v>0</v>
      </c>
      <c r="L77" s="188" t="s">
        <v>949</v>
      </c>
      <c r="M77" s="188">
        <v>19</v>
      </c>
      <c r="N77" s="188">
        <v>18</v>
      </c>
      <c r="O77" s="188">
        <v>81</v>
      </c>
      <c r="P77" s="188">
        <v>22</v>
      </c>
      <c r="Q77" s="188" t="s">
        <v>957</v>
      </c>
      <c r="R77" s="188" t="s">
        <v>957</v>
      </c>
      <c r="S77" s="188" t="s">
        <v>957</v>
      </c>
      <c r="T77" s="188" t="s">
        <v>957</v>
      </c>
      <c r="U77" s="188" t="s">
        <v>957</v>
      </c>
      <c r="V77" s="188" t="s">
        <v>949</v>
      </c>
      <c r="W77" s="188" t="s">
        <v>949</v>
      </c>
      <c r="X77" s="188">
        <v>105</v>
      </c>
      <c r="Y77" s="188" t="s">
        <v>949</v>
      </c>
      <c r="Z77" s="188">
        <v>0</v>
      </c>
      <c r="AA77" s="188">
        <v>0</v>
      </c>
      <c r="AB77" s="188">
        <v>0</v>
      </c>
      <c r="AC77" s="188">
        <v>9</v>
      </c>
      <c r="AD77" s="188">
        <v>18</v>
      </c>
      <c r="AE77" s="188">
        <v>76</v>
      </c>
      <c r="AF77" s="188">
        <v>83</v>
      </c>
      <c r="AG77" s="189" t="s">
        <v>957</v>
      </c>
      <c r="AH77" s="189" t="s">
        <v>957</v>
      </c>
      <c r="AI77" s="189" t="s">
        <v>957</v>
      </c>
      <c r="AJ77" s="189" t="s">
        <v>957</v>
      </c>
      <c r="AK77" s="189" t="s">
        <v>957</v>
      </c>
      <c r="AL77" s="188" t="s">
        <v>949</v>
      </c>
      <c r="AM77" s="188" t="s">
        <v>949</v>
      </c>
      <c r="AN77" s="188">
        <v>17</v>
      </c>
      <c r="AO77" s="188">
        <v>0</v>
      </c>
      <c r="AP77" s="188" t="s">
        <v>949</v>
      </c>
      <c r="AQ77" s="188">
        <v>0</v>
      </c>
      <c r="AR77" s="188" t="s">
        <v>949</v>
      </c>
      <c r="AS77" s="188">
        <v>10</v>
      </c>
      <c r="AT77" s="188">
        <v>0</v>
      </c>
      <c r="AU77" s="188" t="s">
        <v>949</v>
      </c>
      <c r="AV77" s="190">
        <v>122</v>
      </c>
      <c r="AW77" s="190">
        <v>22</v>
      </c>
      <c r="AX77" s="190">
        <v>83</v>
      </c>
      <c r="AY77" s="190">
        <v>17</v>
      </c>
      <c r="AZ77" s="189" t="s">
        <v>949</v>
      </c>
      <c r="BA77" s="189" t="s">
        <v>957</v>
      </c>
      <c r="BB77" s="190" t="s">
        <v>949</v>
      </c>
      <c r="BC77" s="189">
        <v>0</v>
      </c>
      <c r="BD77" s="190" t="s">
        <v>949</v>
      </c>
      <c r="BE77" s="189" t="s">
        <v>957</v>
      </c>
      <c r="BF77" s="190">
        <v>0</v>
      </c>
      <c r="BG77" s="190" t="s">
        <v>949</v>
      </c>
      <c r="BH77" s="190">
        <v>0</v>
      </c>
      <c r="BI77" s="189" t="s">
        <v>957</v>
      </c>
      <c r="BJ77" s="189">
        <v>0</v>
      </c>
      <c r="BK77" s="190">
        <v>0</v>
      </c>
      <c r="BL77" s="190" t="s">
        <v>949</v>
      </c>
      <c r="BM77" s="189" t="s">
        <v>957</v>
      </c>
      <c r="BN77" s="190">
        <v>0</v>
      </c>
      <c r="BO77" s="190" t="s">
        <v>949</v>
      </c>
      <c r="BP77" s="190">
        <v>19</v>
      </c>
      <c r="BQ77" s="189" t="s">
        <v>957</v>
      </c>
      <c r="BR77" s="190">
        <v>9</v>
      </c>
      <c r="BS77" s="190">
        <v>10</v>
      </c>
      <c r="BT77" s="190">
        <v>18</v>
      </c>
      <c r="BU77" s="190" t="s">
        <v>949</v>
      </c>
      <c r="BV77" s="190" t="s">
        <v>949</v>
      </c>
      <c r="BW77" s="190">
        <v>0</v>
      </c>
      <c r="BX77" s="190">
        <v>81</v>
      </c>
      <c r="BY77" s="190" t="s">
        <v>949</v>
      </c>
      <c r="BZ77" s="190" t="s">
        <v>949</v>
      </c>
      <c r="CA77" s="190" t="s">
        <v>949</v>
      </c>
    </row>
    <row r="78" spans="1:79" x14ac:dyDescent="0.2">
      <c r="A78" s="2" t="s">
        <v>118</v>
      </c>
      <c r="B78" s="3" t="s">
        <v>117</v>
      </c>
      <c r="C78" s="192">
        <v>2493</v>
      </c>
      <c r="D78" s="192">
        <v>671</v>
      </c>
      <c r="E78" s="192">
        <v>1709</v>
      </c>
      <c r="F78" s="192">
        <v>1038</v>
      </c>
      <c r="G78" s="192">
        <v>784</v>
      </c>
      <c r="H78" s="188">
        <v>181</v>
      </c>
      <c r="I78" s="188" t="s">
        <v>949</v>
      </c>
      <c r="J78" s="188">
        <v>16</v>
      </c>
      <c r="K78" s="188">
        <v>0</v>
      </c>
      <c r="L78" s="188">
        <v>21</v>
      </c>
      <c r="M78" s="188">
        <v>5</v>
      </c>
      <c r="N78" s="188">
        <v>44</v>
      </c>
      <c r="O78" s="188">
        <v>102</v>
      </c>
      <c r="P78" s="188">
        <v>28</v>
      </c>
      <c r="Q78" s="188" t="s">
        <v>957</v>
      </c>
      <c r="R78" s="188" t="s">
        <v>957</v>
      </c>
      <c r="S78" s="188" t="s">
        <v>957</v>
      </c>
      <c r="T78" s="188" t="s">
        <v>957</v>
      </c>
      <c r="U78" s="188" t="s">
        <v>957</v>
      </c>
      <c r="V78" s="188">
        <v>15</v>
      </c>
      <c r="W78" s="188">
        <v>13</v>
      </c>
      <c r="X78" s="188">
        <v>133</v>
      </c>
      <c r="Y78" s="188" t="s">
        <v>949</v>
      </c>
      <c r="Z78" s="188">
        <v>9</v>
      </c>
      <c r="AA78" s="188">
        <v>0</v>
      </c>
      <c r="AB78" s="188">
        <v>0</v>
      </c>
      <c r="AC78" s="188" t="s">
        <v>949</v>
      </c>
      <c r="AD78" s="188">
        <v>39</v>
      </c>
      <c r="AE78" s="188">
        <v>87</v>
      </c>
      <c r="AF78" s="188">
        <v>105</v>
      </c>
      <c r="AG78" s="189" t="s">
        <v>957</v>
      </c>
      <c r="AH78" s="189" t="s">
        <v>957</v>
      </c>
      <c r="AI78" s="189" t="s">
        <v>957</v>
      </c>
      <c r="AJ78" s="189" t="s">
        <v>957</v>
      </c>
      <c r="AK78" s="189" t="s">
        <v>957</v>
      </c>
      <c r="AL78" s="188">
        <v>24</v>
      </c>
      <c r="AM78" s="188">
        <v>74</v>
      </c>
      <c r="AN78" s="188">
        <v>48</v>
      </c>
      <c r="AO78" s="188">
        <v>0</v>
      </c>
      <c r="AP78" s="188">
        <v>7</v>
      </c>
      <c r="AQ78" s="188">
        <v>0</v>
      </c>
      <c r="AR78" s="188">
        <v>21</v>
      </c>
      <c r="AS78" s="188" t="s">
        <v>949</v>
      </c>
      <c r="AT78" s="188">
        <v>5</v>
      </c>
      <c r="AU78" s="188">
        <v>15</v>
      </c>
      <c r="AV78" s="190">
        <v>181</v>
      </c>
      <c r="AW78" s="190">
        <v>28</v>
      </c>
      <c r="AX78" s="190">
        <v>105</v>
      </c>
      <c r="AY78" s="190">
        <v>48</v>
      </c>
      <c r="AZ78" s="189" t="s">
        <v>949</v>
      </c>
      <c r="BA78" s="189" t="s">
        <v>957</v>
      </c>
      <c r="BB78" s="190" t="s">
        <v>949</v>
      </c>
      <c r="BC78" s="189">
        <v>0</v>
      </c>
      <c r="BD78" s="190">
        <v>16</v>
      </c>
      <c r="BE78" s="189" t="s">
        <v>957</v>
      </c>
      <c r="BF78" s="190">
        <v>9</v>
      </c>
      <c r="BG78" s="190">
        <v>7</v>
      </c>
      <c r="BH78" s="190">
        <v>0</v>
      </c>
      <c r="BI78" s="189" t="s">
        <v>957</v>
      </c>
      <c r="BJ78" s="189">
        <v>0</v>
      </c>
      <c r="BK78" s="190">
        <v>0</v>
      </c>
      <c r="BL78" s="190">
        <v>21</v>
      </c>
      <c r="BM78" s="189" t="s">
        <v>957</v>
      </c>
      <c r="BN78" s="190">
        <v>0</v>
      </c>
      <c r="BO78" s="190">
        <v>21</v>
      </c>
      <c r="BP78" s="190">
        <v>5</v>
      </c>
      <c r="BQ78" s="189" t="s">
        <v>957</v>
      </c>
      <c r="BR78" s="190" t="s">
        <v>949</v>
      </c>
      <c r="BS78" s="190" t="s">
        <v>949</v>
      </c>
      <c r="BT78" s="190">
        <v>44</v>
      </c>
      <c r="BU78" s="190">
        <v>15</v>
      </c>
      <c r="BV78" s="190">
        <v>24</v>
      </c>
      <c r="BW78" s="190">
        <v>5</v>
      </c>
      <c r="BX78" s="190">
        <v>102</v>
      </c>
      <c r="BY78" s="190">
        <v>13</v>
      </c>
      <c r="BZ78" s="190">
        <v>74</v>
      </c>
      <c r="CA78" s="190">
        <v>15</v>
      </c>
    </row>
    <row r="79" spans="1:79" x14ac:dyDescent="0.2">
      <c r="A79" s="2" t="s">
        <v>120</v>
      </c>
      <c r="B79" s="3" t="s">
        <v>119</v>
      </c>
      <c r="C79" s="192">
        <v>4847</v>
      </c>
      <c r="D79" s="192">
        <v>1424</v>
      </c>
      <c r="E79" s="192">
        <v>3317</v>
      </c>
      <c r="F79" s="192">
        <v>1893</v>
      </c>
      <c r="G79" s="192">
        <v>1530</v>
      </c>
      <c r="H79" s="188">
        <v>504</v>
      </c>
      <c r="I79" s="188" t="s">
        <v>949</v>
      </c>
      <c r="J79" s="188">
        <v>4</v>
      </c>
      <c r="K79" s="188">
        <v>0</v>
      </c>
      <c r="L79" s="188">
        <v>27</v>
      </c>
      <c r="M79" s="188">
        <v>53</v>
      </c>
      <c r="N79" s="188">
        <v>19</v>
      </c>
      <c r="O79" s="188">
        <v>408</v>
      </c>
      <c r="P79" s="188">
        <v>86</v>
      </c>
      <c r="Q79" s="188" t="s">
        <v>957</v>
      </c>
      <c r="R79" s="188" t="s">
        <v>957</v>
      </c>
      <c r="S79" s="188" t="s">
        <v>957</v>
      </c>
      <c r="T79" s="188" t="s">
        <v>957</v>
      </c>
      <c r="U79" s="188" t="s">
        <v>957</v>
      </c>
      <c r="V79" s="188">
        <v>16</v>
      </c>
      <c r="W79" s="188">
        <v>70</v>
      </c>
      <c r="X79" s="188">
        <v>430</v>
      </c>
      <c r="Y79" s="188">
        <v>0</v>
      </c>
      <c r="Z79" s="188" t="s">
        <v>949</v>
      </c>
      <c r="AA79" s="188">
        <v>0</v>
      </c>
      <c r="AB79" s="188">
        <v>0</v>
      </c>
      <c r="AC79" s="188">
        <v>42</v>
      </c>
      <c r="AD79" s="188">
        <v>19</v>
      </c>
      <c r="AE79" s="188">
        <v>373</v>
      </c>
      <c r="AF79" s="188">
        <v>344</v>
      </c>
      <c r="AG79" s="189" t="s">
        <v>957</v>
      </c>
      <c r="AH79" s="189" t="s">
        <v>957</v>
      </c>
      <c r="AI79" s="189" t="s">
        <v>957</v>
      </c>
      <c r="AJ79" s="189" t="s">
        <v>957</v>
      </c>
      <c r="AK79" s="189" t="s">
        <v>957</v>
      </c>
      <c r="AL79" s="188">
        <v>3</v>
      </c>
      <c r="AM79" s="188">
        <v>303</v>
      </c>
      <c r="AN79" s="188">
        <v>74</v>
      </c>
      <c r="AO79" s="188" t="s">
        <v>949</v>
      </c>
      <c r="AP79" s="188" t="s">
        <v>949</v>
      </c>
      <c r="AQ79" s="188">
        <v>0</v>
      </c>
      <c r="AR79" s="188">
        <v>27</v>
      </c>
      <c r="AS79" s="188">
        <v>11</v>
      </c>
      <c r="AT79" s="188">
        <v>0</v>
      </c>
      <c r="AU79" s="188">
        <v>35</v>
      </c>
      <c r="AV79" s="190">
        <v>504</v>
      </c>
      <c r="AW79" s="190">
        <v>86</v>
      </c>
      <c r="AX79" s="190">
        <v>344</v>
      </c>
      <c r="AY79" s="190">
        <v>74</v>
      </c>
      <c r="AZ79" s="189" t="s">
        <v>949</v>
      </c>
      <c r="BA79" s="189" t="s">
        <v>957</v>
      </c>
      <c r="BB79" s="190">
        <v>0</v>
      </c>
      <c r="BC79" s="189" t="s">
        <v>949</v>
      </c>
      <c r="BD79" s="190">
        <v>4</v>
      </c>
      <c r="BE79" s="189" t="s">
        <v>957</v>
      </c>
      <c r="BF79" s="190" t="s">
        <v>949</v>
      </c>
      <c r="BG79" s="190" t="s">
        <v>949</v>
      </c>
      <c r="BH79" s="190">
        <v>0</v>
      </c>
      <c r="BI79" s="189" t="s">
        <v>957</v>
      </c>
      <c r="BJ79" s="189">
        <v>0</v>
      </c>
      <c r="BK79" s="190">
        <v>0</v>
      </c>
      <c r="BL79" s="190">
        <v>27</v>
      </c>
      <c r="BM79" s="189" t="s">
        <v>957</v>
      </c>
      <c r="BN79" s="190">
        <v>0</v>
      </c>
      <c r="BO79" s="190">
        <v>27</v>
      </c>
      <c r="BP79" s="190">
        <v>53</v>
      </c>
      <c r="BQ79" s="189" t="s">
        <v>957</v>
      </c>
      <c r="BR79" s="190">
        <v>42</v>
      </c>
      <c r="BS79" s="190">
        <v>11</v>
      </c>
      <c r="BT79" s="190">
        <v>19</v>
      </c>
      <c r="BU79" s="190">
        <v>16</v>
      </c>
      <c r="BV79" s="190">
        <v>3</v>
      </c>
      <c r="BW79" s="190">
        <v>0</v>
      </c>
      <c r="BX79" s="190">
        <v>408</v>
      </c>
      <c r="BY79" s="190">
        <v>70</v>
      </c>
      <c r="BZ79" s="190">
        <v>303</v>
      </c>
      <c r="CA79" s="190">
        <v>35</v>
      </c>
    </row>
    <row r="80" spans="1:79" x14ac:dyDescent="0.2">
      <c r="A80" s="2" t="s">
        <v>501</v>
      </c>
      <c r="B80" s="3" t="s">
        <v>502</v>
      </c>
      <c r="C80" s="192">
        <v>3378</v>
      </c>
      <c r="D80" s="192">
        <v>925</v>
      </c>
      <c r="E80" s="192">
        <v>2293</v>
      </c>
      <c r="F80" s="192">
        <v>1368</v>
      </c>
      <c r="G80" s="192">
        <v>1085</v>
      </c>
      <c r="H80" s="188">
        <v>842</v>
      </c>
      <c r="I80" s="188">
        <v>0</v>
      </c>
      <c r="J80" s="188">
        <v>10</v>
      </c>
      <c r="K80" s="188">
        <v>0</v>
      </c>
      <c r="L80" s="188">
        <v>44</v>
      </c>
      <c r="M80" s="188">
        <v>407</v>
      </c>
      <c r="N80" s="188">
        <v>465</v>
      </c>
      <c r="O80" s="188">
        <v>127</v>
      </c>
      <c r="P80" s="188">
        <v>97</v>
      </c>
      <c r="Q80" s="188" t="s">
        <v>957</v>
      </c>
      <c r="R80" s="188" t="s">
        <v>957</v>
      </c>
      <c r="S80" s="188" t="s">
        <v>957</v>
      </c>
      <c r="T80" s="188" t="s">
        <v>957</v>
      </c>
      <c r="U80" s="188" t="s">
        <v>957</v>
      </c>
      <c r="V80" s="188">
        <v>87</v>
      </c>
      <c r="W80" s="188">
        <v>12</v>
      </c>
      <c r="X80" s="188">
        <v>676</v>
      </c>
      <c r="Y80" s="188">
        <v>0</v>
      </c>
      <c r="Z80" s="188">
        <v>7</v>
      </c>
      <c r="AA80" s="188">
        <v>0</v>
      </c>
      <c r="AB80" s="188" t="s">
        <v>949</v>
      </c>
      <c r="AC80" s="188">
        <v>309</v>
      </c>
      <c r="AD80" s="188">
        <v>437</v>
      </c>
      <c r="AE80" s="188">
        <v>106</v>
      </c>
      <c r="AF80" s="188">
        <v>579</v>
      </c>
      <c r="AG80" s="189" t="s">
        <v>957</v>
      </c>
      <c r="AH80" s="189" t="s">
        <v>957</v>
      </c>
      <c r="AI80" s="189" t="s">
        <v>957</v>
      </c>
      <c r="AJ80" s="189" t="s">
        <v>957</v>
      </c>
      <c r="AK80" s="189" t="s">
        <v>957</v>
      </c>
      <c r="AL80" s="188">
        <v>350</v>
      </c>
      <c r="AM80" s="188">
        <v>94</v>
      </c>
      <c r="AN80" s="188">
        <v>166</v>
      </c>
      <c r="AO80" s="188">
        <v>0</v>
      </c>
      <c r="AP80" s="188">
        <v>3</v>
      </c>
      <c r="AQ80" s="188">
        <v>0</v>
      </c>
      <c r="AR80" s="188" t="s">
        <v>949</v>
      </c>
      <c r="AS80" s="188">
        <v>98</v>
      </c>
      <c r="AT80" s="188">
        <v>28</v>
      </c>
      <c r="AU80" s="188">
        <v>21</v>
      </c>
      <c r="AV80" s="190">
        <v>842</v>
      </c>
      <c r="AW80" s="190">
        <v>97</v>
      </c>
      <c r="AX80" s="190">
        <v>579</v>
      </c>
      <c r="AY80" s="190">
        <v>166</v>
      </c>
      <c r="AZ80" s="189">
        <v>0</v>
      </c>
      <c r="BA80" s="189" t="s">
        <v>957</v>
      </c>
      <c r="BB80" s="190">
        <v>0</v>
      </c>
      <c r="BC80" s="189">
        <v>0</v>
      </c>
      <c r="BD80" s="190">
        <v>10</v>
      </c>
      <c r="BE80" s="189" t="s">
        <v>957</v>
      </c>
      <c r="BF80" s="190">
        <v>7</v>
      </c>
      <c r="BG80" s="190">
        <v>3</v>
      </c>
      <c r="BH80" s="190">
        <v>0</v>
      </c>
      <c r="BI80" s="189" t="s">
        <v>957</v>
      </c>
      <c r="BJ80" s="189">
        <v>0</v>
      </c>
      <c r="BK80" s="190">
        <v>0</v>
      </c>
      <c r="BL80" s="190">
        <v>44</v>
      </c>
      <c r="BM80" s="189" t="s">
        <v>957</v>
      </c>
      <c r="BN80" s="190" t="s">
        <v>949</v>
      </c>
      <c r="BO80" s="190" t="s">
        <v>949</v>
      </c>
      <c r="BP80" s="190">
        <v>407</v>
      </c>
      <c r="BQ80" s="189" t="s">
        <v>957</v>
      </c>
      <c r="BR80" s="190">
        <v>309</v>
      </c>
      <c r="BS80" s="190">
        <v>98</v>
      </c>
      <c r="BT80" s="190">
        <v>465</v>
      </c>
      <c r="BU80" s="190">
        <v>87</v>
      </c>
      <c r="BV80" s="190">
        <v>350</v>
      </c>
      <c r="BW80" s="190">
        <v>28</v>
      </c>
      <c r="BX80" s="190">
        <v>127</v>
      </c>
      <c r="BY80" s="190">
        <v>12</v>
      </c>
      <c r="BZ80" s="190">
        <v>94</v>
      </c>
      <c r="CA80" s="190">
        <v>21</v>
      </c>
    </row>
    <row r="81" spans="1:79" x14ac:dyDescent="0.2">
      <c r="A81" s="2" t="s">
        <v>503</v>
      </c>
      <c r="B81" s="3" t="s">
        <v>504</v>
      </c>
      <c r="C81" s="192">
        <v>2713</v>
      </c>
      <c r="D81" s="192">
        <v>770</v>
      </c>
      <c r="E81" s="192">
        <v>1863</v>
      </c>
      <c r="F81" s="192">
        <v>1093</v>
      </c>
      <c r="G81" s="192">
        <v>850</v>
      </c>
      <c r="H81" s="188">
        <v>756</v>
      </c>
      <c r="I81" s="188">
        <v>17</v>
      </c>
      <c r="J81" s="188">
        <v>0</v>
      </c>
      <c r="K81" s="188">
        <v>0</v>
      </c>
      <c r="L81" s="188">
        <v>21</v>
      </c>
      <c r="M81" s="188">
        <v>381</v>
      </c>
      <c r="N81" s="188">
        <v>238</v>
      </c>
      <c r="O81" s="188">
        <v>261</v>
      </c>
      <c r="P81" s="188">
        <v>107</v>
      </c>
      <c r="Q81" s="188" t="s">
        <v>957</v>
      </c>
      <c r="R81" s="188" t="s">
        <v>957</v>
      </c>
      <c r="S81" s="188" t="s">
        <v>957</v>
      </c>
      <c r="T81" s="188" t="s">
        <v>957</v>
      </c>
      <c r="U81" s="188" t="s">
        <v>957</v>
      </c>
      <c r="V81" s="188">
        <v>80</v>
      </c>
      <c r="W81" s="188">
        <v>35</v>
      </c>
      <c r="X81" s="188">
        <v>621</v>
      </c>
      <c r="Y81" s="188">
        <v>11</v>
      </c>
      <c r="Z81" s="188">
        <v>0</v>
      </c>
      <c r="AA81" s="188">
        <v>0</v>
      </c>
      <c r="AB81" s="188">
        <v>0</v>
      </c>
      <c r="AC81" s="188">
        <v>301</v>
      </c>
      <c r="AD81" s="188">
        <v>216</v>
      </c>
      <c r="AE81" s="188">
        <v>228</v>
      </c>
      <c r="AF81" s="188">
        <v>514</v>
      </c>
      <c r="AG81" s="189" t="s">
        <v>957</v>
      </c>
      <c r="AH81" s="189" t="s">
        <v>957</v>
      </c>
      <c r="AI81" s="189" t="s">
        <v>957</v>
      </c>
      <c r="AJ81" s="189" t="s">
        <v>957</v>
      </c>
      <c r="AK81" s="189" t="s">
        <v>957</v>
      </c>
      <c r="AL81" s="188">
        <v>136</v>
      </c>
      <c r="AM81" s="188">
        <v>193</v>
      </c>
      <c r="AN81" s="188">
        <v>135</v>
      </c>
      <c r="AO81" s="188">
        <v>6</v>
      </c>
      <c r="AP81" s="188">
        <v>0</v>
      </c>
      <c r="AQ81" s="188">
        <v>0</v>
      </c>
      <c r="AR81" s="188">
        <v>21</v>
      </c>
      <c r="AS81" s="188">
        <v>80</v>
      </c>
      <c r="AT81" s="188">
        <v>22</v>
      </c>
      <c r="AU81" s="188">
        <v>33</v>
      </c>
      <c r="AV81" s="190">
        <v>756</v>
      </c>
      <c r="AW81" s="190">
        <v>107</v>
      </c>
      <c r="AX81" s="190">
        <v>514</v>
      </c>
      <c r="AY81" s="190">
        <v>135</v>
      </c>
      <c r="AZ81" s="189">
        <v>17</v>
      </c>
      <c r="BA81" s="189" t="s">
        <v>957</v>
      </c>
      <c r="BB81" s="190">
        <v>11</v>
      </c>
      <c r="BC81" s="189">
        <v>6</v>
      </c>
      <c r="BD81" s="190">
        <v>0</v>
      </c>
      <c r="BE81" s="189" t="s">
        <v>957</v>
      </c>
      <c r="BF81" s="190">
        <v>0</v>
      </c>
      <c r="BG81" s="190">
        <v>0</v>
      </c>
      <c r="BH81" s="190">
        <v>0</v>
      </c>
      <c r="BI81" s="189" t="s">
        <v>957</v>
      </c>
      <c r="BJ81" s="189">
        <v>0</v>
      </c>
      <c r="BK81" s="190">
        <v>0</v>
      </c>
      <c r="BL81" s="190">
        <v>21</v>
      </c>
      <c r="BM81" s="189" t="s">
        <v>957</v>
      </c>
      <c r="BN81" s="190">
        <v>0</v>
      </c>
      <c r="BO81" s="190">
        <v>21</v>
      </c>
      <c r="BP81" s="190">
        <v>381</v>
      </c>
      <c r="BQ81" s="189" t="s">
        <v>957</v>
      </c>
      <c r="BR81" s="190">
        <v>301</v>
      </c>
      <c r="BS81" s="190">
        <v>80</v>
      </c>
      <c r="BT81" s="190">
        <v>238</v>
      </c>
      <c r="BU81" s="190">
        <v>80</v>
      </c>
      <c r="BV81" s="190">
        <v>136</v>
      </c>
      <c r="BW81" s="190">
        <v>22</v>
      </c>
      <c r="BX81" s="190">
        <v>261</v>
      </c>
      <c r="BY81" s="190">
        <v>35</v>
      </c>
      <c r="BZ81" s="190">
        <v>193</v>
      </c>
      <c r="CA81" s="190">
        <v>33</v>
      </c>
    </row>
    <row r="82" spans="1:79" x14ac:dyDescent="0.2">
      <c r="A82" s="2" t="s">
        <v>122</v>
      </c>
      <c r="B82" s="3" t="s">
        <v>121</v>
      </c>
      <c r="C82" s="192">
        <v>1263</v>
      </c>
      <c r="D82" s="192">
        <v>346</v>
      </c>
      <c r="E82" s="192">
        <v>837</v>
      </c>
      <c r="F82" s="192">
        <v>491</v>
      </c>
      <c r="G82" s="192">
        <v>426</v>
      </c>
      <c r="H82" s="188">
        <v>90</v>
      </c>
      <c r="I82" s="188">
        <v>0</v>
      </c>
      <c r="J82" s="188">
        <v>0</v>
      </c>
      <c r="K82" s="188">
        <v>0</v>
      </c>
      <c r="L82" s="188">
        <v>14</v>
      </c>
      <c r="M82" s="188">
        <v>54</v>
      </c>
      <c r="N82" s="188" t="s">
        <v>949</v>
      </c>
      <c r="O82" s="188" t="s">
        <v>949</v>
      </c>
      <c r="P82" s="188" t="s">
        <v>949</v>
      </c>
      <c r="Q82" s="188" t="s">
        <v>957</v>
      </c>
      <c r="R82" s="188" t="s">
        <v>957</v>
      </c>
      <c r="S82" s="188" t="s">
        <v>957</v>
      </c>
      <c r="T82" s="188" t="s">
        <v>957</v>
      </c>
      <c r="U82" s="188" t="s">
        <v>957</v>
      </c>
      <c r="V82" s="188">
        <v>0</v>
      </c>
      <c r="W82" s="188" t="s">
        <v>949</v>
      </c>
      <c r="X82" s="188">
        <v>66</v>
      </c>
      <c r="Y82" s="188">
        <v>0</v>
      </c>
      <c r="Z82" s="188">
        <v>0</v>
      </c>
      <c r="AA82" s="188">
        <v>0</v>
      </c>
      <c r="AB82" s="188">
        <v>0</v>
      </c>
      <c r="AC82" s="188" t="s">
        <v>949</v>
      </c>
      <c r="AD82" s="188">
        <v>0</v>
      </c>
      <c r="AE82" s="188" t="s">
        <v>949</v>
      </c>
      <c r="AF82" s="188" t="s">
        <v>949</v>
      </c>
      <c r="AG82" s="189" t="s">
        <v>957</v>
      </c>
      <c r="AH82" s="189" t="s">
        <v>957</v>
      </c>
      <c r="AI82" s="189" t="s">
        <v>957</v>
      </c>
      <c r="AJ82" s="189" t="s">
        <v>957</v>
      </c>
      <c r="AK82" s="189" t="s">
        <v>957</v>
      </c>
      <c r="AL82" s="188">
        <v>0</v>
      </c>
      <c r="AM82" s="188">
        <v>19</v>
      </c>
      <c r="AN82" s="188">
        <v>24</v>
      </c>
      <c r="AO82" s="188">
        <v>0</v>
      </c>
      <c r="AP82" s="188">
        <v>0</v>
      </c>
      <c r="AQ82" s="188">
        <v>0</v>
      </c>
      <c r="AR82" s="188">
        <v>14</v>
      </c>
      <c r="AS82" s="188" t="s">
        <v>949</v>
      </c>
      <c r="AT82" s="188" t="s">
        <v>949</v>
      </c>
      <c r="AU82" s="188" t="s">
        <v>949</v>
      </c>
      <c r="AV82" s="190">
        <v>90</v>
      </c>
      <c r="AW82" s="190" t="s">
        <v>949</v>
      </c>
      <c r="AX82" s="190" t="s">
        <v>949</v>
      </c>
      <c r="AY82" s="190">
        <v>24</v>
      </c>
      <c r="AZ82" s="189">
        <v>0</v>
      </c>
      <c r="BA82" s="189" t="s">
        <v>957</v>
      </c>
      <c r="BB82" s="190">
        <v>0</v>
      </c>
      <c r="BC82" s="189">
        <v>0</v>
      </c>
      <c r="BD82" s="190">
        <v>0</v>
      </c>
      <c r="BE82" s="189" t="s">
        <v>957</v>
      </c>
      <c r="BF82" s="190">
        <v>0</v>
      </c>
      <c r="BG82" s="190">
        <v>0</v>
      </c>
      <c r="BH82" s="190">
        <v>0</v>
      </c>
      <c r="BI82" s="189" t="s">
        <v>957</v>
      </c>
      <c r="BJ82" s="189">
        <v>0</v>
      </c>
      <c r="BK82" s="190">
        <v>0</v>
      </c>
      <c r="BL82" s="190">
        <v>14</v>
      </c>
      <c r="BM82" s="189" t="s">
        <v>957</v>
      </c>
      <c r="BN82" s="190">
        <v>0</v>
      </c>
      <c r="BO82" s="190">
        <v>14</v>
      </c>
      <c r="BP82" s="190">
        <v>54</v>
      </c>
      <c r="BQ82" s="189" t="s">
        <v>957</v>
      </c>
      <c r="BR82" s="190" t="s">
        <v>949</v>
      </c>
      <c r="BS82" s="190" t="s">
        <v>949</v>
      </c>
      <c r="BT82" s="190" t="s">
        <v>949</v>
      </c>
      <c r="BU82" s="190">
        <v>0</v>
      </c>
      <c r="BV82" s="190">
        <v>0</v>
      </c>
      <c r="BW82" s="190" t="s">
        <v>949</v>
      </c>
      <c r="BX82" s="190" t="s">
        <v>949</v>
      </c>
      <c r="BY82" s="190" t="s">
        <v>949</v>
      </c>
      <c r="BZ82" s="190">
        <v>19</v>
      </c>
      <c r="CA82" s="190" t="s">
        <v>949</v>
      </c>
    </row>
    <row r="83" spans="1:79" x14ac:dyDescent="0.2">
      <c r="A83" s="2" t="s">
        <v>505</v>
      </c>
      <c r="B83" s="3" t="s">
        <v>506</v>
      </c>
      <c r="C83" s="192">
        <v>34345</v>
      </c>
      <c r="D83" s="192">
        <v>10696</v>
      </c>
      <c r="E83" s="192">
        <v>23328</v>
      </c>
      <c r="F83" s="192">
        <v>12632</v>
      </c>
      <c r="G83" s="192">
        <v>11017</v>
      </c>
      <c r="H83" s="188" t="s">
        <v>958</v>
      </c>
      <c r="I83" s="188" t="s">
        <v>958</v>
      </c>
      <c r="J83" s="188" t="s">
        <v>958</v>
      </c>
      <c r="K83" s="188" t="s">
        <v>958</v>
      </c>
      <c r="L83" s="188" t="s">
        <v>958</v>
      </c>
      <c r="M83" s="188" t="s">
        <v>958</v>
      </c>
      <c r="N83" s="188" t="s">
        <v>958</v>
      </c>
      <c r="O83" s="188" t="s">
        <v>958</v>
      </c>
      <c r="P83" s="188" t="s">
        <v>958</v>
      </c>
      <c r="Q83" s="188" t="s">
        <v>957</v>
      </c>
      <c r="R83" s="188" t="s">
        <v>957</v>
      </c>
      <c r="S83" s="188" t="s">
        <v>957</v>
      </c>
      <c r="T83" s="188" t="s">
        <v>957</v>
      </c>
      <c r="U83" s="188" t="s">
        <v>957</v>
      </c>
      <c r="V83" s="188" t="s">
        <v>958</v>
      </c>
      <c r="W83" s="188" t="s">
        <v>958</v>
      </c>
      <c r="X83" s="188" t="s">
        <v>958</v>
      </c>
      <c r="Y83" s="188" t="s">
        <v>958</v>
      </c>
      <c r="Z83" s="188" t="s">
        <v>958</v>
      </c>
      <c r="AA83" s="188" t="s">
        <v>958</v>
      </c>
      <c r="AB83" s="188" t="s">
        <v>958</v>
      </c>
      <c r="AC83" s="188" t="s">
        <v>958</v>
      </c>
      <c r="AD83" s="188" t="s">
        <v>958</v>
      </c>
      <c r="AE83" s="188" t="s">
        <v>958</v>
      </c>
      <c r="AF83" s="188" t="s">
        <v>958</v>
      </c>
      <c r="AG83" s="189" t="s">
        <v>957</v>
      </c>
      <c r="AH83" s="189" t="s">
        <v>957</v>
      </c>
      <c r="AI83" s="189" t="s">
        <v>957</v>
      </c>
      <c r="AJ83" s="189" t="s">
        <v>957</v>
      </c>
      <c r="AK83" s="189" t="s">
        <v>957</v>
      </c>
      <c r="AL83" s="188" t="s">
        <v>958</v>
      </c>
      <c r="AM83" s="188" t="s">
        <v>958</v>
      </c>
      <c r="AN83" s="188" t="s">
        <v>958</v>
      </c>
      <c r="AO83" s="188" t="s">
        <v>958</v>
      </c>
      <c r="AP83" s="188" t="s">
        <v>958</v>
      </c>
      <c r="AQ83" s="188" t="s">
        <v>958</v>
      </c>
      <c r="AR83" s="188" t="s">
        <v>958</v>
      </c>
      <c r="AS83" s="188" t="s">
        <v>958</v>
      </c>
      <c r="AT83" s="188" t="s">
        <v>958</v>
      </c>
      <c r="AU83" s="188" t="s">
        <v>958</v>
      </c>
      <c r="AV83" s="190" t="s">
        <v>958</v>
      </c>
      <c r="AW83" s="190" t="s">
        <v>958</v>
      </c>
      <c r="AX83" s="190" t="s">
        <v>958</v>
      </c>
      <c r="AY83" s="190" t="s">
        <v>958</v>
      </c>
      <c r="AZ83" s="189" t="s">
        <v>958</v>
      </c>
      <c r="BA83" s="189" t="s">
        <v>957</v>
      </c>
      <c r="BB83" s="190" t="s">
        <v>958</v>
      </c>
      <c r="BC83" s="189" t="s">
        <v>958</v>
      </c>
      <c r="BD83" s="190" t="s">
        <v>958</v>
      </c>
      <c r="BE83" s="189" t="s">
        <v>957</v>
      </c>
      <c r="BF83" s="190" t="s">
        <v>958</v>
      </c>
      <c r="BG83" s="190" t="s">
        <v>958</v>
      </c>
      <c r="BH83" s="190" t="s">
        <v>958</v>
      </c>
      <c r="BI83" s="189" t="s">
        <v>957</v>
      </c>
      <c r="BJ83" s="189" t="s">
        <v>958</v>
      </c>
      <c r="BK83" s="190" t="s">
        <v>958</v>
      </c>
      <c r="BL83" s="190" t="s">
        <v>958</v>
      </c>
      <c r="BM83" s="189" t="s">
        <v>957</v>
      </c>
      <c r="BN83" s="190" t="s">
        <v>958</v>
      </c>
      <c r="BO83" s="190" t="s">
        <v>958</v>
      </c>
      <c r="BP83" s="190" t="s">
        <v>958</v>
      </c>
      <c r="BQ83" s="189" t="s">
        <v>957</v>
      </c>
      <c r="BR83" s="190" t="s">
        <v>958</v>
      </c>
      <c r="BS83" s="190" t="s">
        <v>958</v>
      </c>
      <c r="BT83" s="190" t="s">
        <v>958</v>
      </c>
      <c r="BU83" s="190" t="s">
        <v>958</v>
      </c>
      <c r="BV83" s="190" t="s">
        <v>958</v>
      </c>
      <c r="BW83" s="190" t="s">
        <v>958</v>
      </c>
      <c r="BX83" s="190" t="s">
        <v>958</v>
      </c>
      <c r="BY83" s="190" t="s">
        <v>958</v>
      </c>
      <c r="BZ83" s="190" t="s">
        <v>958</v>
      </c>
      <c r="CA83" s="190" t="s">
        <v>958</v>
      </c>
    </row>
    <row r="84" spans="1:79" x14ac:dyDescent="0.2">
      <c r="A84" s="2" t="s">
        <v>507</v>
      </c>
      <c r="B84" s="3" t="s">
        <v>508</v>
      </c>
      <c r="C84" s="192">
        <v>8353</v>
      </c>
      <c r="D84" s="192">
        <v>2536</v>
      </c>
      <c r="E84" s="192">
        <v>5678</v>
      </c>
      <c r="F84" s="192">
        <v>3142</v>
      </c>
      <c r="G84" s="192">
        <v>2675</v>
      </c>
      <c r="H84" s="188">
        <v>2719</v>
      </c>
      <c r="I84" s="188">
        <v>176</v>
      </c>
      <c r="J84" s="188">
        <v>143</v>
      </c>
      <c r="K84" s="188">
        <v>0</v>
      </c>
      <c r="L84" s="188">
        <v>276</v>
      </c>
      <c r="M84" s="188">
        <v>106</v>
      </c>
      <c r="N84" s="188">
        <v>2297</v>
      </c>
      <c r="O84" s="188">
        <v>489</v>
      </c>
      <c r="P84" s="188">
        <v>785</v>
      </c>
      <c r="Q84" s="188" t="s">
        <v>957</v>
      </c>
      <c r="R84" s="188" t="s">
        <v>957</v>
      </c>
      <c r="S84" s="188" t="s">
        <v>957</v>
      </c>
      <c r="T84" s="188" t="s">
        <v>957</v>
      </c>
      <c r="U84" s="188" t="s">
        <v>957</v>
      </c>
      <c r="V84" s="188">
        <v>777</v>
      </c>
      <c r="W84" s="188">
        <v>51</v>
      </c>
      <c r="X84" s="188">
        <v>2292</v>
      </c>
      <c r="Y84" s="188">
        <v>146</v>
      </c>
      <c r="Z84" s="188">
        <v>124</v>
      </c>
      <c r="AA84" s="188">
        <v>0</v>
      </c>
      <c r="AB84" s="188">
        <v>125</v>
      </c>
      <c r="AC84" s="188">
        <v>55</v>
      </c>
      <c r="AD84" s="188">
        <v>2023</v>
      </c>
      <c r="AE84" s="188">
        <v>438</v>
      </c>
      <c r="AF84" s="188">
        <v>1507</v>
      </c>
      <c r="AG84" s="189" t="s">
        <v>957</v>
      </c>
      <c r="AH84" s="189" t="s">
        <v>957</v>
      </c>
      <c r="AI84" s="189" t="s">
        <v>957</v>
      </c>
      <c r="AJ84" s="189" t="s">
        <v>957</v>
      </c>
      <c r="AK84" s="189" t="s">
        <v>957</v>
      </c>
      <c r="AL84" s="188">
        <v>1246</v>
      </c>
      <c r="AM84" s="188">
        <v>387</v>
      </c>
      <c r="AN84" s="188">
        <v>427</v>
      </c>
      <c r="AO84" s="188">
        <v>30</v>
      </c>
      <c r="AP84" s="188">
        <v>19</v>
      </c>
      <c r="AQ84" s="188">
        <v>0</v>
      </c>
      <c r="AR84" s="188">
        <v>151</v>
      </c>
      <c r="AS84" s="188">
        <v>51</v>
      </c>
      <c r="AT84" s="188">
        <v>274</v>
      </c>
      <c r="AU84" s="188">
        <v>51</v>
      </c>
      <c r="AV84" s="190">
        <v>2719</v>
      </c>
      <c r="AW84" s="190">
        <v>785</v>
      </c>
      <c r="AX84" s="190">
        <v>1507</v>
      </c>
      <c r="AY84" s="190">
        <v>427</v>
      </c>
      <c r="AZ84" s="189">
        <v>176</v>
      </c>
      <c r="BA84" s="189" t="s">
        <v>957</v>
      </c>
      <c r="BB84" s="190">
        <v>146</v>
      </c>
      <c r="BC84" s="189">
        <v>30</v>
      </c>
      <c r="BD84" s="190">
        <v>143</v>
      </c>
      <c r="BE84" s="189" t="s">
        <v>957</v>
      </c>
      <c r="BF84" s="190">
        <v>124</v>
      </c>
      <c r="BG84" s="190">
        <v>19</v>
      </c>
      <c r="BH84" s="190">
        <v>0</v>
      </c>
      <c r="BI84" s="189" t="s">
        <v>957</v>
      </c>
      <c r="BJ84" s="189">
        <v>0</v>
      </c>
      <c r="BK84" s="190">
        <v>0</v>
      </c>
      <c r="BL84" s="190">
        <v>276</v>
      </c>
      <c r="BM84" s="189" t="s">
        <v>957</v>
      </c>
      <c r="BN84" s="190">
        <v>125</v>
      </c>
      <c r="BO84" s="190">
        <v>151</v>
      </c>
      <c r="BP84" s="190">
        <v>106</v>
      </c>
      <c r="BQ84" s="189" t="s">
        <v>957</v>
      </c>
      <c r="BR84" s="190">
        <v>55</v>
      </c>
      <c r="BS84" s="190">
        <v>51</v>
      </c>
      <c r="BT84" s="190">
        <v>2297</v>
      </c>
      <c r="BU84" s="190">
        <v>777</v>
      </c>
      <c r="BV84" s="190">
        <v>1246</v>
      </c>
      <c r="BW84" s="190">
        <v>274</v>
      </c>
      <c r="BX84" s="190">
        <v>489</v>
      </c>
      <c r="BY84" s="190">
        <v>51</v>
      </c>
      <c r="BZ84" s="190">
        <v>387</v>
      </c>
      <c r="CA84" s="190">
        <v>51</v>
      </c>
    </row>
    <row r="85" spans="1:79" x14ac:dyDescent="0.2">
      <c r="A85" s="2" t="s">
        <v>386</v>
      </c>
      <c r="B85" s="3" t="s">
        <v>385</v>
      </c>
      <c r="C85" s="192">
        <v>23083</v>
      </c>
      <c r="D85" s="192">
        <v>6359</v>
      </c>
      <c r="E85" s="192">
        <v>16041</v>
      </c>
      <c r="F85" s="192">
        <v>9682</v>
      </c>
      <c r="G85" s="192">
        <v>7042</v>
      </c>
      <c r="H85" s="188">
        <v>11677</v>
      </c>
      <c r="I85" s="188">
        <v>0</v>
      </c>
      <c r="J85" s="188">
        <v>105</v>
      </c>
      <c r="K85" s="188" t="s">
        <v>949</v>
      </c>
      <c r="L85" s="188" t="s">
        <v>949</v>
      </c>
      <c r="M85" s="188">
        <v>828</v>
      </c>
      <c r="N85" s="188">
        <v>11296</v>
      </c>
      <c r="O85" s="188">
        <v>685</v>
      </c>
      <c r="P85" s="188">
        <v>2622</v>
      </c>
      <c r="Q85" s="188" t="s">
        <v>957</v>
      </c>
      <c r="R85" s="188" t="s">
        <v>957</v>
      </c>
      <c r="S85" s="188" t="s">
        <v>957</v>
      </c>
      <c r="T85" s="188" t="s">
        <v>957</v>
      </c>
      <c r="U85" s="188" t="s">
        <v>957</v>
      </c>
      <c r="V85" s="188">
        <v>2599</v>
      </c>
      <c r="W85" s="188">
        <v>82</v>
      </c>
      <c r="X85" s="188">
        <v>10017</v>
      </c>
      <c r="Y85" s="188">
        <v>0</v>
      </c>
      <c r="Z85" s="188">
        <v>80</v>
      </c>
      <c r="AA85" s="188">
        <v>0</v>
      </c>
      <c r="AB85" s="188" t="s">
        <v>949</v>
      </c>
      <c r="AC85" s="188">
        <v>631</v>
      </c>
      <c r="AD85" s="188">
        <v>9793</v>
      </c>
      <c r="AE85" s="188">
        <v>603</v>
      </c>
      <c r="AF85" s="188">
        <v>7395</v>
      </c>
      <c r="AG85" s="189" t="s">
        <v>957</v>
      </c>
      <c r="AH85" s="189" t="s">
        <v>957</v>
      </c>
      <c r="AI85" s="189" t="s">
        <v>957</v>
      </c>
      <c r="AJ85" s="189" t="s">
        <v>957</v>
      </c>
      <c r="AK85" s="189" t="s">
        <v>957</v>
      </c>
      <c r="AL85" s="188">
        <v>7194</v>
      </c>
      <c r="AM85" s="188">
        <v>521</v>
      </c>
      <c r="AN85" s="188">
        <v>1660</v>
      </c>
      <c r="AO85" s="188">
        <v>0</v>
      </c>
      <c r="AP85" s="188">
        <v>25</v>
      </c>
      <c r="AQ85" s="188" t="s">
        <v>949</v>
      </c>
      <c r="AR85" s="188" t="s">
        <v>949</v>
      </c>
      <c r="AS85" s="188">
        <v>197</v>
      </c>
      <c r="AT85" s="188">
        <v>1503</v>
      </c>
      <c r="AU85" s="188">
        <v>82</v>
      </c>
      <c r="AV85" s="190">
        <v>11677</v>
      </c>
      <c r="AW85" s="190">
        <v>2622</v>
      </c>
      <c r="AX85" s="190">
        <v>7395</v>
      </c>
      <c r="AY85" s="190">
        <v>1660</v>
      </c>
      <c r="AZ85" s="189">
        <v>0</v>
      </c>
      <c r="BA85" s="189" t="s">
        <v>957</v>
      </c>
      <c r="BB85" s="190">
        <v>0</v>
      </c>
      <c r="BC85" s="189">
        <v>0</v>
      </c>
      <c r="BD85" s="190">
        <v>105</v>
      </c>
      <c r="BE85" s="189" t="s">
        <v>957</v>
      </c>
      <c r="BF85" s="190">
        <v>80</v>
      </c>
      <c r="BG85" s="190">
        <v>25</v>
      </c>
      <c r="BH85" s="190" t="s">
        <v>949</v>
      </c>
      <c r="BI85" s="189" t="s">
        <v>957</v>
      </c>
      <c r="BJ85" s="189">
        <v>0</v>
      </c>
      <c r="BK85" s="190" t="s">
        <v>949</v>
      </c>
      <c r="BL85" s="190" t="s">
        <v>949</v>
      </c>
      <c r="BM85" s="189" t="s">
        <v>957</v>
      </c>
      <c r="BN85" s="190" t="s">
        <v>949</v>
      </c>
      <c r="BO85" s="190" t="s">
        <v>949</v>
      </c>
      <c r="BP85" s="190">
        <v>828</v>
      </c>
      <c r="BQ85" s="189" t="s">
        <v>957</v>
      </c>
      <c r="BR85" s="190">
        <v>631</v>
      </c>
      <c r="BS85" s="190">
        <v>197</v>
      </c>
      <c r="BT85" s="190">
        <v>11296</v>
      </c>
      <c r="BU85" s="190">
        <v>2599</v>
      </c>
      <c r="BV85" s="190">
        <v>7194</v>
      </c>
      <c r="BW85" s="190">
        <v>1503</v>
      </c>
      <c r="BX85" s="190">
        <v>685</v>
      </c>
      <c r="BY85" s="190">
        <v>82</v>
      </c>
      <c r="BZ85" s="190">
        <v>521</v>
      </c>
      <c r="CA85" s="190">
        <v>82</v>
      </c>
    </row>
    <row r="86" spans="1:79" x14ac:dyDescent="0.2">
      <c r="A86" s="2" t="s">
        <v>124</v>
      </c>
      <c r="B86" s="3" t="s">
        <v>123</v>
      </c>
      <c r="C86" s="192">
        <v>31310</v>
      </c>
      <c r="D86" s="192">
        <v>9224</v>
      </c>
      <c r="E86" s="192">
        <v>21741</v>
      </c>
      <c r="F86" s="192">
        <v>12517</v>
      </c>
      <c r="G86" s="192">
        <v>9569</v>
      </c>
      <c r="H86" s="188">
        <v>4837</v>
      </c>
      <c r="I86" s="188">
        <v>548</v>
      </c>
      <c r="J86" s="188">
        <v>1829</v>
      </c>
      <c r="K86" s="188">
        <v>0</v>
      </c>
      <c r="L86" s="188">
        <v>74</v>
      </c>
      <c r="M86" s="188">
        <v>1062</v>
      </c>
      <c r="N86" s="188">
        <v>2932</v>
      </c>
      <c r="O86" s="188">
        <v>1478</v>
      </c>
      <c r="P86" s="188">
        <v>817</v>
      </c>
      <c r="Q86" s="188" t="s">
        <v>957</v>
      </c>
      <c r="R86" s="188" t="s">
        <v>957</v>
      </c>
      <c r="S86" s="188" t="s">
        <v>957</v>
      </c>
      <c r="T86" s="188" t="s">
        <v>957</v>
      </c>
      <c r="U86" s="188" t="s">
        <v>957</v>
      </c>
      <c r="V86" s="188">
        <v>748</v>
      </c>
      <c r="W86" s="188">
        <v>128</v>
      </c>
      <c r="X86" s="188">
        <v>4092</v>
      </c>
      <c r="Y86" s="188">
        <v>458</v>
      </c>
      <c r="Z86" s="188">
        <v>1321</v>
      </c>
      <c r="AA86" s="188">
        <v>0</v>
      </c>
      <c r="AB86" s="188">
        <v>44</v>
      </c>
      <c r="AC86" s="188">
        <v>850</v>
      </c>
      <c r="AD86" s="188">
        <v>2738</v>
      </c>
      <c r="AE86" s="188">
        <v>1267</v>
      </c>
      <c r="AF86" s="188">
        <v>3275</v>
      </c>
      <c r="AG86" s="189" t="s">
        <v>957</v>
      </c>
      <c r="AH86" s="189" t="s">
        <v>957</v>
      </c>
      <c r="AI86" s="189" t="s">
        <v>957</v>
      </c>
      <c r="AJ86" s="189" t="s">
        <v>957</v>
      </c>
      <c r="AK86" s="189" t="s">
        <v>957</v>
      </c>
      <c r="AL86" s="188">
        <v>1990</v>
      </c>
      <c r="AM86" s="188">
        <v>1139</v>
      </c>
      <c r="AN86" s="188">
        <v>745</v>
      </c>
      <c r="AO86" s="188">
        <v>90</v>
      </c>
      <c r="AP86" s="188">
        <v>508</v>
      </c>
      <c r="AQ86" s="188">
        <v>0</v>
      </c>
      <c r="AR86" s="188">
        <v>30</v>
      </c>
      <c r="AS86" s="188">
        <v>212</v>
      </c>
      <c r="AT86" s="188">
        <v>194</v>
      </c>
      <c r="AU86" s="188">
        <v>211</v>
      </c>
      <c r="AV86" s="190">
        <v>4837</v>
      </c>
      <c r="AW86" s="190">
        <v>817</v>
      </c>
      <c r="AX86" s="190">
        <v>3275</v>
      </c>
      <c r="AY86" s="190">
        <v>745</v>
      </c>
      <c r="AZ86" s="189">
        <v>548</v>
      </c>
      <c r="BA86" s="189" t="s">
        <v>957</v>
      </c>
      <c r="BB86" s="190">
        <v>458</v>
      </c>
      <c r="BC86" s="189">
        <v>90</v>
      </c>
      <c r="BD86" s="190">
        <v>1829</v>
      </c>
      <c r="BE86" s="189" t="s">
        <v>957</v>
      </c>
      <c r="BF86" s="190">
        <v>1321</v>
      </c>
      <c r="BG86" s="190">
        <v>508</v>
      </c>
      <c r="BH86" s="190">
        <v>0</v>
      </c>
      <c r="BI86" s="189" t="s">
        <v>957</v>
      </c>
      <c r="BJ86" s="189">
        <v>0</v>
      </c>
      <c r="BK86" s="190">
        <v>0</v>
      </c>
      <c r="BL86" s="190">
        <v>74</v>
      </c>
      <c r="BM86" s="189" t="s">
        <v>957</v>
      </c>
      <c r="BN86" s="190">
        <v>44</v>
      </c>
      <c r="BO86" s="190">
        <v>30</v>
      </c>
      <c r="BP86" s="190">
        <v>1062</v>
      </c>
      <c r="BQ86" s="189" t="s">
        <v>957</v>
      </c>
      <c r="BR86" s="190">
        <v>850</v>
      </c>
      <c r="BS86" s="190">
        <v>212</v>
      </c>
      <c r="BT86" s="190">
        <v>2932</v>
      </c>
      <c r="BU86" s="190">
        <v>748</v>
      </c>
      <c r="BV86" s="190">
        <v>1990</v>
      </c>
      <c r="BW86" s="190">
        <v>194</v>
      </c>
      <c r="BX86" s="190">
        <v>1478</v>
      </c>
      <c r="BY86" s="190">
        <v>128</v>
      </c>
      <c r="BZ86" s="190">
        <v>1139</v>
      </c>
      <c r="CA86" s="190">
        <v>211</v>
      </c>
    </row>
    <row r="87" spans="1:79" x14ac:dyDescent="0.2">
      <c r="A87" s="2" t="s">
        <v>126</v>
      </c>
      <c r="B87" s="3" t="s">
        <v>125</v>
      </c>
      <c r="C87" s="192">
        <v>38480</v>
      </c>
      <c r="D87" s="192">
        <v>11289</v>
      </c>
      <c r="E87" s="192">
        <v>26250</v>
      </c>
      <c r="F87" s="192">
        <v>14961</v>
      </c>
      <c r="G87" s="192">
        <v>12230</v>
      </c>
      <c r="H87" s="188">
        <v>7015</v>
      </c>
      <c r="I87" s="188">
        <v>195</v>
      </c>
      <c r="J87" s="188">
        <v>413</v>
      </c>
      <c r="K87" s="188">
        <v>27</v>
      </c>
      <c r="L87" s="188">
        <v>51</v>
      </c>
      <c r="M87" s="188">
        <v>796</v>
      </c>
      <c r="N87" s="188">
        <v>4463</v>
      </c>
      <c r="O87" s="188">
        <v>1562</v>
      </c>
      <c r="P87" s="188">
        <v>3277</v>
      </c>
      <c r="Q87" s="188" t="s">
        <v>957</v>
      </c>
      <c r="R87" s="188" t="s">
        <v>957</v>
      </c>
      <c r="S87" s="188" t="s">
        <v>957</v>
      </c>
      <c r="T87" s="188" t="s">
        <v>957</v>
      </c>
      <c r="U87" s="188" t="s">
        <v>957</v>
      </c>
      <c r="V87" s="188">
        <v>3224</v>
      </c>
      <c r="W87" s="188">
        <v>174</v>
      </c>
      <c r="X87" s="188">
        <v>6403</v>
      </c>
      <c r="Y87" s="188">
        <v>185</v>
      </c>
      <c r="Z87" s="188">
        <v>294</v>
      </c>
      <c r="AA87" s="188" t="s">
        <v>949</v>
      </c>
      <c r="AB87" s="188">
        <v>29</v>
      </c>
      <c r="AC87" s="188">
        <v>594</v>
      </c>
      <c r="AD87" s="188">
        <v>4387</v>
      </c>
      <c r="AE87" s="188">
        <v>1365</v>
      </c>
      <c r="AF87" s="188">
        <v>3126</v>
      </c>
      <c r="AG87" s="189" t="s">
        <v>957</v>
      </c>
      <c r="AH87" s="189" t="s">
        <v>957</v>
      </c>
      <c r="AI87" s="189" t="s">
        <v>957</v>
      </c>
      <c r="AJ87" s="189" t="s">
        <v>957</v>
      </c>
      <c r="AK87" s="189" t="s">
        <v>957</v>
      </c>
      <c r="AL87" s="188">
        <v>1163</v>
      </c>
      <c r="AM87" s="188">
        <v>1191</v>
      </c>
      <c r="AN87" s="188">
        <v>612</v>
      </c>
      <c r="AO87" s="188">
        <v>10</v>
      </c>
      <c r="AP87" s="188">
        <v>119</v>
      </c>
      <c r="AQ87" s="188" t="s">
        <v>949</v>
      </c>
      <c r="AR87" s="188">
        <v>22</v>
      </c>
      <c r="AS87" s="188">
        <v>202</v>
      </c>
      <c r="AT87" s="188">
        <v>76</v>
      </c>
      <c r="AU87" s="188">
        <v>197</v>
      </c>
      <c r="AV87" s="190">
        <v>7015</v>
      </c>
      <c r="AW87" s="190">
        <v>3277</v>
      </c>
      <c r="AX87" s="190">
        <v>3126</v>
      </c>
      <c r="AY87" s="190">
        <v>612</v>
      </c>
      <c r="AZ87" s="189">
        <v>195</v>
      </c>
      <c r="BA87" s="189" t="s">
        <v>957</v>
      </c>
      <c r="BB87" s="190">
        <v>185</v>
      </c>
      <c r="BC87" s="189">
        <v>10</v>
      </c>
      <c r="BD87" s="190">
        <v>413</v>
      </c>
      <c r="BE87" s="189" t="s">
        <v>957</v>
      </c>
      <c r="BF87" s="190">
        <v>294</v>
      </c>
      <c r="BG87" s="190">
        <v>119</v>
      </c>
      <c r="BH87" s="190">
        <v>27</v>
      </c>
      <c r="BI87" s="189" t="s">
        <v>957</v>
      </c>
      <c r="BJ87" s="189" t="s">
        <v>949</v>
      </c>
      <c r="BK87" s="190" t="s">
        <v>949</v>
      </c>
      <c r="BL87" s="190">
        <v>51</v>
      </c>
      <c r="BM87" s="189" t="s">
        <v>957</v>
      </c>
      <c r="BN87" s="190">
        <v>29</v>
      </c>
      <c r="BO87" s="190">
        <v>22</v>
      </c>
      <c r="BP87" s="190">
        <v>796</v>
      </c>
      <c r="BQ87" s="189" t="s">
        <v>957</v>
      </c>
      <c r="BR87" s="190">
        <v>594</v>
      </c>
      <c r="BS87" s="190">
        <v>202</v>
      </c>
      <c r="BT87" s="190">
        <v>4463</v>
      </c>
      <c r="BU87" s="190">
        <v>3224</v>
      </c>
      <c r="BV87" s="190">
        <v>1163</v>
      </c>
      <c r="BW87" s="190">
        <v>76</v>
      </c>
      <c r="BX87" s="190">
        <v>1562</v>
      </c>
      <c r="BY87" s="190">
        <v>174</v>
      </c>
      <c r="BZ87" s="190">
        <v>1191</v>
      </c>
      <c r="CA87" s="190">
        <v>197</v>
      </c>
    </row>
    <row r="88" spans="1:79" x14ac:dyDescent="0.2">
      <c r="A88" s="2" t="s">
        <v>128</v>
      </c>
      <c r="B88" s="3" t="s">
        <v>127</v>
      </c>
      <c r="C88" s="192">
        <v>10846</v>
      </c>
      <c r="D88" s="192">
        <v>3069</v>
      </c>
      <c r="E88" s="192">
        <v>7256</v>
      </c>
      <c r="F88" s="192">
        <v>4187</v>
      </c>
      <c r="G88" s="192">
        <v>3590</v>
      </c>
      <c r="H88" s="188">
        <v>1017</v>
      </c>
      <c r="I88" s="188">
        <v>14</v>
      </c>
      <c r="J88" s="188">
        <v>10</v>
      </c>
      <c r="K88" s="188">
        <v>0</v>
      </c>
      <c r="L88" s="188">
        <v>13</v>
      </c>
      <c r="M88" s="188">
        <v>13</v>
      </c>
      <c r="N88" s="188">
        <v>980</v>
      </c>
      <c r="O88" s="188">
        <v>42</v>
      </c>
      <c r="P88" s="188">
        <v>443</v>
      </c>
      <c r="Q88" s="188" t="s">
        <v>957</v>
      </c>
      <c r="R88" s="188" t="s">
        <v>957</v>
      </c>
      <c r="S88" s="188" t="s">
        <v>957</v>
      </c>
      <c r="T88" s="188" t="s">
        <v>957</v>
      </c>
      <c r="U88" s="188" t="s">
        <v>957</v>
      </c>
      <c r="V88" s="188">
        <v>442</v>
      </c>
      <c r="W88" s="188">
        <v>7</v>
      </c>
      <c r="X88" s="188">
        <v>985</v>
      </c>
      <c r="Y88" s="188">
        <v>14</v>
      </c>
      <c r="Z88" s="188">
        <v>6</v>
      </c>
      <c r="AA88" s="188">
        <v>0</v>
      </c>
      <c r="AB88" s="188">
        <v>9</v>
      </c>
      <c r="AC88" s="188">
        <v>8</v>
      </c>
      <c r="AD88" s="188">
        <v>961</v>
      </c>
      <c r="AE88" s="188">
        <v>39</v>
      </c>
      <c r="AF88" s="188">
        <v>542</v>
      </c>
      <c r="AG88" s="189" t="s">
        <v>957</v>
      </c>
      <c r="AH88" s="189" t="s">
        <v>957</v>
      </c>
      <c r="AI88" s="189" t="s">
        <v>957</v>
      </c>
      <c r="AJ88" s="189" t="s">
        <v>957</v>
      </c>
      <c r="AK88" s="189" t="s">
        <v>957</v>
      </c>
      <c r="AL88" s="188">
        <v>519</v>
      </c>
      <c r="AM88" s="188">
        <v>32</v>
      </c>
      <c r="AN88" s="188">
        <v>32</v>
      </c>
      <c r="AO88" s="188">
        <v>0</v>
      </c>
      <c r="AP88" s="188">
        <v>4</v>
      </c>
      <c r="AQ88" s="188">
        <v>0</v>
      </c>
      <c r="AR88" s="188">
        <v>4</v>
      </c>
      <c r="AS88" s="188">
        <v>5</v>
      </c>
      <c r="AT88" s="188">
        <v>19</v>
      </c>
      <c r="AU88" s="188">
        <v>3</v>
      </c>
      <c r="AV88" s="190">
        <v>1017</v>
      </c>
      <c r="AW88" s="190">
        <v>443</v>
      </c>
      <c r="AX88" s="190">
        <v>542</v>
      </c>
      <c r="AY88" s="190">
        <v>32</v>
      </c>
      <c r="AZ88" s="189">
        <v>14</v>
      </c>
      <c r="BA88" s="189" t="s">
        <v>957</v>
      </c>
      <c r="BB88" s="190">
        <v>14</v>
      </c>
      <c r="BC88" s="189">
        <v>0</v>
      </c>
      <c r="BD88" s="190">
        <v>10</v>
      </c>
      <c r="BE88" s="189" t="s">
        <v>957</v>
      </c>
      <c r="BF88" s="190">
        <v>6</v>
      </c>
      <c r="BG88" s="190">
        <v>4</v>
      </c>
      <c r="BH88" s="190">
        <v>0</v>
      </c>
      <c r="BI88" s="189" t="s">
        <v>957</v>
      </c>
      <c r="BJ88" s="189">
        <v>0</v>
      </c>
      <c r="BK88" s="190">
        <v>0</v>
      </c>
      <c r="BL88" s="190">
        <v>13</v>
      </c>
      <c r="BM88" s="189" t="s">
        <v>957</v>
      </c>
      <c r="BN88" s="190">
        <v>9</v>
      </c>
      <c r="BO88" s="190">
        <v>4</v>
      </c>
      <c r="BP88" s="190">
        <v>13</v>
      </c>
      <c r="BQ88" s="189" t="s">
        <v>957</v>
      </c>
      <c r="BR88" s="190">
        <v>8</v>
      </c>
      <c r="BS88" s="190">
        <v>5</v>
      </c>
      <c r="BT88" s="190">
        <v>980</v>
      </c>
      <c r="BU88" s="190">
        <v>442</v>
      </c>
      <c r="BV88" s="190">
        <v>519</v>
      </c>
      <c r="BW88" s="190">
        <v>19</v>
      </c>
      <c r="BX88" s="190">
        <v>42</v>
      </c>
      <c r="BY88" s="190">
        <v>7</v>
      </c>
      <c r="BZ88" s="190">
        <v>32</v>
      </c>
      <c r="CA88" s="190">
        <v>3</v>
      </c>
    </row>
    <row r="89" spans="1:79" x14ac:dyDescent="0.2">
      <c r="A89" s="2" t="s">
        <v>509</v>
      </c>
      <c r="B89" s="3" t="s">
        <v>510</v>
      </c>
      <c r="C89" s="192">
        <v>16011</v>
      </c>
      <c r="D89" s="192">
        <v>4641</v>
      </c>
      <c r="E89" s="192">
        <v>10850</v>
      </c>
      <c r="F89" s="192">
        <v>6209</v>
      </c>
      <c r="G89" s="192">
        <v>5161</v>
      </c>
      <c r="H89" s="188">
        <v>3419</v>
      </c>
      <c r="I89" s="188" t="s">
        <v>949</v>
      </c>
      <c r="J89" s="188">
        <v>17</v>
      </c>
      <c r="K89" s="188">
        <v>0</v>
      </c>
      <c r="L89" s="188">
        <v>14</v>
      </c>
      <c r="M89" s="188">
        <v>900</v>
      </c>
      <c r="N89" s="188">
        <v>2274</v>
      </c>
      <c r="O89" s="188">
        <v>645</v>
      </c>
      <c r="P89" s="188">
        <v>851</v>
      </c>
      <c r="Q89" s="188" t="s">
        <v>957</v>
      </c>
      <c r="R89" s="188" t="s">
        <v>957</v>
      </c>
      <c r="S89" s="188" t="s">
        <v>957</v>
      </c>
      <c r="T89" s="188" t="s">
        <v>957</v>
      </c>
      <c r="U89" s="188" t="s">
        <v>957</v>
      </c>
      <c r="V89" s="188">
        <v>802</v>
      </c>
      <c r="W89" s="188">
        <v>93</v>
      </c>
      <c r="X89" s="188">
        <v>3046</v>
      </c>
      <c r="Y89" s="188" t="s">
        <v>949</v>
      </c>
      <c r="Z89" s="188">
        <v>9</v>
      </c>
      <c r="AA89" s="188">
        <v>0</v>
      </c>
      <c r="AB89" s="188">
        <v>8</v>
      </c>
      <c r="AC89" s="188">
        <v>691</v>
      </c>
      <c r="AD89" s="188">
        <v>2177</v>
      </c>
      <c r="AE89" s="188">
        <v>569</v>
      </c>
      <c r="AF89" s="188">
        <v>2195</v>
      </c>
      <c r="AG89" s="189" t="s">
        <v>957</v>
      </c>
      <c r="AH89" s="189" t="s">
        <v>957</v>
      </c>
      <c r="AI89" s="189" t="s">
        <v>957</v>
      </c>
      <c r="AJ89" s="189" t="s">
        <v>957</v>
      </c>
      <c r="AK89" s="189" t="s">
        <v>957</v>
      </c>
      <c r="AL89" s="188">
        <v>1375</v>
      </c>
      <c r="AM89" s="188">
        <v>476</v>
      </c>
      <c r="AN89" s="188">
        <v>373</v>
      </c>
      <c r="AO89" s="188">
        <v>0</v>
      </c>
      <c r="AP89" s="188">
        <v>8</v>
      </c>
      <c r="AQ89" s="188">
        <v>0</v>
      </c>
      <c r="AR89" s="188">
        <v>6</v>
      </c>
      <c r="AS89" s="188">
        <v>209</v>
      </c>
      <c r="AT89" s="188">
        <v>97</v>
      </c>
      <c r="AU89" s="188">
        <v>76</v>
      </c>
      <c r="AV89" s="190">
        <v>3419</v>
      </c>
      <c r="AW89" s="190">
        <v>851</v>
      </c>
      <c r="AX89" s="190">
        <v>2195</v>
      </c>
      <c r="AY89" s="190">
        <v>373</v>
      </c>
      <c r="AZ89" s="189" t="s">
        <v>949</v>
      </c>
      <c r="BA89" s="189" t="s">
        <v>957</v>
      </c>
      <c r="BB89" s="190" t="s">
        <v>949</v>
      </c>
      <c r="BC89" s="189">
        <v>0</v>
      </c>
      <c r="BD89" s="190">
        <v>17</v>
      </c>
      <c r="BE89" s="189" t="s">
        <v>957</v>
      </c>
      <c r="BF89" s="190">
        <v>9</v>
      </c>
      <c r="BG89" s="190">
        <v>8</v>
      </c>
      <c r="BH89" s="190">
        <v>0</v>
      </c>
      <c r="BI89" s="189" t="s">
        <v>957</v>
      </c>
      <c r="BJ89" s="189">
        <v>0</v>
      </c>
      <c r="BK89" s="190">
        <v>0</v>
      </c>
      <c r="BL89" s="190">
        <v>14</v>
      </c>
      <c r="BM89" s="189" t="s">
        <v>957</v>
      </c>
      <c r="BN89" s="190">
        <v>8</v>
      </c>
      <c r="BO89" s="190">
        <v>6</v>
      </c>
      <c r="BP89" s="190">
        <v>900</v>
      </c>
      <c r="BQ89" s="189" t="s">
        <v>957</v>
      </c>
      <c r="BR89" s="190">
        <v>691</v>
      </c>
      <c r="BS89" s="190">
        <v>209</v>
      </c>
      <c r="BT89" s="190">
        <v>2274</v>
      </c>
      <c r="BU89" s="190">
        <v>802</v>
      </c>
      <c r="BV89" s="190">
        <v>1375</v>
      </c>
      <c r="BW89" s="190">
        <v>97</v>
      </c>
      <c r="BX89" s="190">
        <v>645</v>
      </c>
      <c r="BY89" s="190">
        <v>93</v>
      </c>
      <c r="BZ89" s="190">
        <v>476</v>
      </c>
      <c r="CA89" s="190">
        <v>76</v>
      </c>
    </row>
    <row r="90" spans="1:79" x14ac:dyDescent="0.2">
      <c r="A90" s="2" t="s">
        <v>130</v>
      </c>
      <c r="B90" s="3" t="s">
        <v>129</v>
      </c>
      <c r="C90" s="192">
        <v>9016</v>
      </c>
      <c r="D90" s="192">
        <v>2614</v>
      </c>
      <c r="E90" s="192">
        <v>6324</v>
      </c>
      <c r="F90" s="192">
        <v>3710</v>
      </c>
      <c r="G90" s="192">
        <v>2692</v>
      </c>
      <c r="H90" s="188">
        <v>3189</v>
      </c>
      <c r="I90" s="188">
        <v>45</v>
      </c>
      <c r="J90" s="188" t="s">
        <v>949</v>
      </c>
      <c r="K90" s="188">
        <v>5</v>
      </c>
      <c r="L90" s="188">
        <v>0</v>
      </c>
      <c r="M90" s="188">
        <v>348</v>
      </c>
      <c r="N90" s="188">
        <v>251</v>
      </c>
      <c r="O90" s="188">
        <v>2887</v>
      </c>
      <c r="P90" s="188">
        <v>507</v>
      </c>
      <c r="Q90" s="188" t="s">
        <v>957</v>
      </c>
      <c r="R90" s="188" t="s">
        <v>957</v>
      </c>
      <c r="S90" s="188" t="s">
        <v>957</v>
      </c>
      <c r="T90" s="188" t="s">
        <v>957</v>
      </c>
      <c r="U90" s="188" t="s">
        <v>957</v>
      </c>
      <c r="V90" s="188">
        <v>181</v>
      </c>
      <c r="W90" s="188">
        <v>388</v>
      </c>
      <c r="X90" s="188">
        <v>2719</v>
      </c>
      <c r="Y90" s="188">
        <v>35</v>
      </c>
      <c r="Z90" s="188" t="s">
        <v>949</v>
      </c>
      <c r="AA90" s="188" t="s">
        <v>949</v>
      </c>
      <c r="AB90" s="188">
        <v>0</v>
      </c>
      <c r="AC90" s="188">
        <v>291</v>
      </c>
      <c r="AD90" s="188">
        <v>234</v>
      </c>
      <c r="AE90" s="188">
        <v>2470</v>
      </c>
      <c r="AF90" s="188">
        <v>2212</v>
      </c>
      <c r="AG90" s="189" t="s">
        <v>957</v>
      </c>
      <c r="AH90" s="189" t="s">
        <v>957</v>
      </c>
      <c r="AI90" s="189" t="s">
        <v>957</v>
      </c>
      <c r="AJ90" s="189" t="s">
        <v>957</v>
      </c>
      <c r="AK90" s="189" t="s">
        <v>957</v>
      </c>
      <c r="AL90" s="188">
        <v>53</v>
      </c>
      <c r="AM90" s="188">
        <v>2082</v>
      </c>
      <c r="AN90" s="188">
        <v>470</v>
      </c>
      <c r="AO90" s="188">
        <v>10</v>
      </c>
      <c r="AP90" s="188">
        <v>0</v>
      </c>
      <c r="AQ90" s="188" t="s">
        <v>949</v>
      </c>
      <c r="AR90" s="188">
        <v>0</v>
      </c>
      <c r="AS90" s="188">
        <v>57</v>
      </c>
      <c r="AT90" s="188">
        <v>17</v>
      </c>
      <c r="AU90" s="188">
        <v>417</v>
      </c>
      <c r="AV90" s="190">
        <v>3189</v>
      </c>
      <c r="AW90" s="190">
        <v>507</v>
      </c>
      <c r="AX90" s="190">
        <v>2212</v>
      </c>
      <c r="AY90" s="190">
        <v>470</v>
      </c>
      <c r="AZ90" s="189">
        <v>45</v>
      </c>
      <c r="BA90" s="189" t="s">
        <v>957</v>
      </c>
      <c r="BB90" s="190">
        <v>35</v>
      </c>
      <c r="BC90" s="189">
        <v>10</v>
      </c>
      <c r="BD90" s="190" t="s">
        <v>949</v>
      </c>
      <c r="BE90" s="189" t="s">
        <v>957</v>
      </c>
      <c r="BF90" s="190" t="s">
        <v>949</v>
      </c>
      <c r="BG90" s="190">
        <v>0</v>
      </c>
      <c r="BH90" s="190">
        <v>5</v>
      </c>
      <c r="BI90" s="189" t="s">
        <v>957</v>
      </c>
      <c r="BJ90" s="189" t="s">
        <v>949</v>
      </c>
      <c r="BK90" s="190" t="s">
        <v>949</v>
      </c>
      <c r="BL90" s="190">
        <v>0</v>
      </c>
      <c r="BM90" s="189" t="s">
        <v>957</v>
      </c>
      <c r="BN90" s="190">
        <v>0</v>
      </c>
      <c r="BO90" s="190">
        <v>0</v>
      </c>
      <c r="BP90" s="190">
        <v>348</v>
      </c>
      <c r="BQ90" s="189" t="s">
        <v>957</v>
      </c>
      <c r="BR90" s="190">
        <v>291</v>
      </c>
      <c r="BS90" s="190">
        <v>57</v>
      </c>
      <c r="BT90" s="190">
        <v>251</v>
      </c>
      <c r="BU90" s="190">
        <v>181</v>
      </c>
      <c r="BV90" s="190">
        <v>53</v>
      </c>
      <c r="BW90" s="190">
        <v>17</v>
      </c>
      <c r="BX90" s="190">
        <v>2887</v>
      </c>
      <c r="BY90" s="190">
        <v>388</v>
      </c>
      <c r="BZ90" s="190">
        <v>2082</v>
      </c>
      <c r="CA90" s="190">
        <v>417</v>
      </c>
    </row>
    <row r="91" spans="1:79" x14ac:dyDescent="0.2">
      <c r="A91" s="2" t="s">
        <v>511</v>
      </c>
      <c r="B91" s="3" t="s">
        <v>512</v>
      </c>
      <c r="C91" s="192">
        <v>11469</v>
      </c>
      <c r="D91" s="192">
        <v>3473</v>
      </c>
      <c r="E91" s="192">
        <v>7786</v>
      </c>
      <c r="F91" s="192">
        <v>4313</v>
      </c>
      <c r="G91" s="192">
        <v>3683</v>
      </c>
      <c r="H91" s="188">
        <v>2692</v>
      </c>
      <c r="I91" s="188">
        <v>4</v>
      </c>
      <c r="J91" s="188">
        <v>126</v>
      </c>
      <c r="K91" s="188">
        <v>0</v>
      </c>
      <c r="L91" s="188" t="s">
        <v>949</v>
      </c>
      <c r="M91" s="188">
        <v>20</v>
      </c>
      <c r="N91" s="188">
        <v>2285</v>
      </c>
      <c r="O91" s="188">
        <v>558</v>
      </c>
      <c r="P91" s="188">
        <v>466</v>
      </c>
      <c r="Q91" s="188" t="s">
        <v>957</v>
      </c>
      <c r="R91" s="188" t="s">
        <v>957</v>
      </c>
      <c r="S91" s="188" t="s">
        <v>957</v>
      </c>
      <c r="T91" s="188" t="s">
        <v>957</v>
      </c>
      <c r="U91" s="188" t="s">
        <v>957</v>
      </c>
      <c r="V91" s="188">
        <v>427</v>
      </c>
      <c r="W91" s="188">
        <v>73</v>
      </c>
      <c r="X91" s="188">
        <v>2552</v>
      </c>
      <c r="Y91" s="188" t="s">
        <v>949</v>
      </c>
      <c r="Z91" s="188">
        <v>94</v>
      </c>
      <c r="AA91" s="188">
        <v>0</v>
      </c>
      <c r="AB91" s="188" t="s">
        <v>949</v>
      </c>
      <c r="AC91" s="188">
        <v>14</v>
      </c>
      <c r="AD91" s="188">
        <v>2237</v>
      </c>
      <c r="AE91" s="188">
        <v>501</v>
      </c>
      <c r="AF91" s="188">
        <v>2086</v>
      </c>
      <c r="AG91" s="189" t="s">
        <v>957</v>
      </c>
      <c r="AH91" s="189" t="s">
        <v>957</v>
      </c>
      <c r="AI91" s="189" t="s">
        <v>957</v>
      </c>
      <c r="AJ91" s="189" t="s">
        <v>957</v>
      </c>
      <c r="AK91" s="189" t="s">
        <v>957</v>
      </c>
      <c r="AL91" s="188">
        <v>1810</v>
      </c>
      <c r="AM91" s="188">
        <v>428</v>
      </c>
      <c r="AN91" s="188">
        <v>140</v>
      </c>
      <c r="AO91" s="188" t="s">
        <v>949</v>
      </c>
      <c r="AP91" s="188">
        <v>32</v>
      </c>
      <c r="AQ91" s="188">
        <v>0</v>
      </c>
      <c r="AR91" s="188">
        <v>0</v>
      </c>
      <c r="AS91" s="188">
        <v>6</v>
      </c>
      <c r="AT91" s="188">
        <v>48</v>
      </c>
      <c r="AU91" s="188">
        <v>57</v>
      </c>
      <c r="AV91" s="190">
        <v>2692</v>
      </c>
      <c r="AW91" s="190">
        <v>466</v>
      </c>
      <c r="AX91" s="190">
        <v>2086</v>
      </c>
      <c r="AY91" s="190">
        <v>140</v>
      </c>
      <c r="AZ91" s="189">
        <v>4</v>
      </c>
      <c r="BA91" s="189" t="s">
        <v>957</v>
      </c>
      <c r="BB91" s="190" t="s">
        <v>949</v>
      </c>
      <c r="BC91" s="189" t="s">
        <v>949</v>
      </c>
      <c r="BD91" s="190">
        <v>126</v>
      </c>
      <c r="BE91" s="189" t="s">
        <v>957</v>
      </c>
      <c r="BF91" s="190">
        <v>94</v>
      </c>
      <c r="BG91" s="190">
        <v>32</v>
      </c>
      <c r="BH91" s="190">
        <v>0</v>
      </c>
      <c r="BI91" s="189" t="s">
        <v>957</v>
      </c>
      <c r="BJ91" s="189">
        <v>0</v>
      </c>
      <c r="BK91" s="190">
        <v>0</v>
      </c>
      <c r="BL91" s="190" t="s">
        <v>949</v>
      </c>
      <c r="BM91" s="189" t="s">
        <v>957</v>
      </c>
      <c r="BN91" s="190" t="s">
        <v>949</v>
      </c>
      <c r="BO91" s="190">
        <v>0</v>
      </c>
      <c r="BP91" s="190">
        <v>20</v>
      </c>
      <c r="BQ91" s="189" t="s">
        <v>957</v>
      </c>
      <c r="BR91" s="190">
        <v>14</v>
      </c>
      <c r="BS91" s="190">
        <v>6</v>
      </c>
      <c r="BT91" s="190">
        <v>2285</v>
      </c>
      <c r="BU91" s="190">
        <v>427</v>
      </c>
      <c r="BV91" s="190">
        <v>1810</v>
      </c>
      <c r="BW91" s="190">
        <v>48</v>
      </c>
      <c r="BX91" s="190">
        <v>558</v>
      </c>
      <c r="BY91" s="190">
        <v>73</v>
      </c>
      <c r="BZ91" s="190">
        <v>428</v>
      </c>
      <c r="CA91" s="190">
        <v>57</v>
      </c>
    </row>
    <row r="92" spans="1:79" x14ac:dyDescent="0.2">
      <c r="A92" s="2" t="s">
        <v>388</v>
      </c>
      <c r="B92" s="3" t="s">
        <v>387</v>
      </c>
      <c r="C92" s="192">
        <v>4600</v>
      </c>
      <c r="D92" s="192">
        <v>1304</v>
      </c>
      <c r="E92" s="192">
        <v>3149</v>
      </c>
      <c r="F92" s="192">
        <v>1845</v>
      </c>
      <c r="G92" s="192">
        <v>1451</v>
      </c>
      <c r="H92" s="188">
        <v>1136</v>
      </c>
      <c r="I92" s="188" t="s">
        <v>949</v>
      </c>
      <c r="J92" s="188">
        <v>15</v>
      </c>
      <c r="K92" s="188">
        <v>0</v>
      </c>
      <c r="L92" s="188">
        <v>3</v>
      </c>
      <c r="M92" s="188">
        <v>61</v>
      </c>
      <c r="N92" s="188">
        <v>973</v>
      </c>
      <c r="O92" s="188">
        <v>221</v>
      </c>
      <c r="P92" s="188">
        <v>303</v>
      </c>
      <c r="Q92" s="188" t="s">
        <v>957</v>
      </c>
      <c r="R92" s="188" t="s">
        <v>957</v>
      </c>
      <c r="S92" s="188" t="s">
        <v>957</v>
      </c>
      <c r="T92" s="188" t="s">
        <v>957</v>
      </c>
      <c r="U92" s="188" t="s">
        <v>957</v>
      </c>
      <c r="V92" s="188">
        <v>290</v>
      </c>
      <c r="W92" s="188">
        <v>34</v>
      </c>
      <c r="X92" s="188">
        <v>1067</v>
      </c>
      <c r="Y92" s="188" t="s">
        <v>949</v>
      </c>
      <c r="Z92" s="188">
        <v>12</v>
      </c>
      <c r="AA92" s="188">
        <v>0</v>
      </c>
      <c r="AB92" s="188" t="s">
        <v>949</v>
      </c>
      <c r="AC92" s="188">
        <v>41</v>
      </c>
      <c r="AD92" s="188">
        <v>948</v>
      </c>
      <c r="AE92" s="188">
        <v>194</v>
      </c>
      <c r="AF92" s="188">
        <v>764</v>
      </c>
      <c r="AG92" s="189" t="s">
        <v>957</v>
      </c>
      <c r="AH92" s="189" t="s">
        <v>957</v>
      </c>
      <c r="AI92" s="189" t="s">
        <v>957</v>
      </c>
      <c r="AJ92" s="189" t="s">
        <v>957</v>
      </c>
      <c r="AK92" s="189" t="s">
        <v>957</v>
      </c>
      <c r="AL92" s="188">
        <v>658</v>
      </c>
      <c r="AM92" s="188">
        <v>160</v>
      </c>
      <c r="AN92" s="188">
        <v>69</v>
      </c>
      <c r="AO92" s="188">
        <v>0</v>
      </c>
      <c r="AP92" s="188">
        <v>3</v>
      </c>
      <c r="AQ92" s="188">
        <v>0</v>
      </c>
      <c r="AR92" s="188" t="s">
        <v>949</v>
      </c>
      <c r="AS92" s="188">
        <v>20</v>
      </c>
      <c r="AT92" s="188">
        <v>25</v>
      </c>
      <c r="AU92" s="188">
        <v>27</v>
      </c>
      <c r="AV92" s="190">
        <v>1136</v>
      </c>
      <c r="AW92" s="190">
        <v>303</v>
      </c>
      <c r="AX92" s="190">
        <v>764</v>
      </c>
      <c r="AY92" s="190">
        <v>69</v>
      </c>
      <c r="AZ92" s="189" t="s">
        <v>949</v>
      </c>
      <c r="BA92" s="189" t="s">
        <v>957</v>
      </c>
      <c r="BB92" s="190" t="s">
        <v>949</v>
      </c>
      <c r="BC92" s="189">
        <v>0</v>
      </c>
      <c r="BD92" s="190">
        <v>15</v>
      </c>
      <c r="BE92" s="189" t="s">
        <v>957</v>
      </c>
      <c r="BF92" s="190">
        <v>12</v>
      </c>
      <c r="BG92" s="190">
        <v>3</v>
      </c>
      <c r="BH92" s="190">
        <v>0</v>
      </c>
      <c r="BI92" s="189" t="s">
        <v>957</v>
      </c>
      <c r="BJ92" s="189">
        <v>0</v>
      </c>
      <c r="BK92" s="190">
        <v>0</v>
      </c>
      <c r="BL92" s="190">
        <v>3</v>
      </c>
      <c r="BM92" s="189" t="s">
        <v>957</v>
      </c>
      <c r="BN92" s="190" t="s">
        <v>949</v>
      </c>
      <c r="BO92" s="190" t="s">
        <v>949</v>
      </c>
      <c r="BP92" s="190">
        <v>61</v>
      </c>
      <c r="BQ92" s="189" t="s">
        <v>957</v>
      </c>
      <c r="BR92" s="190">
        <v>41</v>
      </c>
      <c r="BS92" s="190">
        <v>20</v>
      </c>
      <c r="BT92" s="190">
        <v>973</v>
      </c>
      <c r="BU92" s="190">
        <v>290</v>
      </c>
      <c r="BV92" s="190">
        <v>658</v>
      </c>
      <c r="BW92" s="190">
        <v>25</v>
      </c>
      <c r="BX92" s="190">
        <v>221</v>
      </c>
      <c r="BY92" s="190">
        <v>34</v>
      </c>
      <c r="BZ92" s="190">
        <v>160</v>
      </c>
      <c r="CA92" s="190">
        <v>27</v>
      </c>
    </row>
    <row r="93" spans="1:79" x14ac:dyDescent="0.2">
      <c r="A93" s="2" t="s">
        <v>390</v>
      </c>
      <c r="B93" s="3" t="s">
        <v>389</v>
      </c>
      <c r="C93" s="192">
        <v>6178</v>
      </c>
      <c r="D93" s="192">
        <v>1757</v>
      </c>
      <c r="E93" s="192">
        <v>4128</v>
      </c>
      <c r="F93" s="192">
        <v>2371</v>
      </c>
      <c r="G93" s="192">
        <v>2050</v>
      </c>
      <c r="H93" s="188">
        <v>924</v>
      </c>
      <c r="I93" s="188">
        <v>0</v>
      </c>
      <c r="J93" s="188">
        <v>23</v>
      </c>
      <c r="K93" s="188" t="s">
        <v>949</v>
      </c>
      <c r="L93" s="188">
        <v>0</v>
      </c>
      <c r="M93" s="188">
        <v>26</v>
      </c>
      <c r="N93" s="188">
        <v>807</v>
      </c>
      <c r="O93" s="188">
        <v>130</v>
      </c>
      <c r="P93" s="188">
        <v>402</v>
      </c>
      <c r="Q93" s="188" t="s">
        <v>957</v>
      </c>
      <c r="R93" s="188" t="s">
        <v>957</v>
      </c>
      <c r="S93" s="188" t="s">
        <v>957</v>
      </c>
      <c r="T93" s="188" t="s">
        <v>957</v>
      </c>
      <c r="U93" s="188" t="s">
        <v>957</v>
      </c>
      <c r="V93" s="188">
        <v>385</v>
      </c>
      <c r="W93" s="188">
        <v>24</v>
      </c>
      <c r="X93" s="188">
        <v>886</v>
      </c>
      <c r="Y93" s="188">
        <v>0</v>
      </c>
      <c r="Z93" s="188">
        <v>17</v>
      </c>
      <c r="AA93" s="188">
        <v>0</v>
      </c>
      <c r="AB93" s="188">
        <v>0</v>
      </c>
      <c r="AC93" s="188" t="s">
        <v>949</v>
      </c>
      <c r="AD93" s="188">
        <v>791</v>
      </c>
      <c r="AE93" s="188">
        <v>115</v>
      </c>
      <c r="AF93" s="188">
        <v>484</v>
      </c>
      <c r="AG93" s="189" t="s">
        <v>957</v>
      </c>
      <c r="AH93" s="189" t="s">
        <v>957</v>
      </c>
      <c r="AI93" s="189" t="s">
        <v>957</v>
      </c>
      <c r="AJ93" s="189" t="s">
        <v>957</v>
      </c>
      <c r="AK93" s="189" t="s">
        <v>957</v>
      </c>
      <c r="AL93" s="188">
        <v>406</v>
      </c>
      <c r="AM93" s="188">
        <v>91</v>
      </c>
      <c r="AN93" s="188">
        <v>38</v>
      </c>
      <c r="AO93" s="188">
        <v>0</v>
      </c>
      <c r="AP93" s="188">
        <v>6</v>
      </c>
      <c r="AQ93" s="188" t="s">
        <v>949</v>
      </c>
      <c r="AR93" s="188">
        <v>0</v>
      </c>
      <c r="AS93" s="188" t="s">
        <v>949</v>
      </c>
      <c r="AT93" s="188">
        <v>16</v>
      </c>
      <c r="AU93" s="188">
        <v>15</v>
      </c>
      <c r="AV93" s="190">
        <v>924</v>
      </c>
      <c r="AW93" s="190">
        <v>402</v>
      </c>
      <c r="AX93" s="190">
        <v>484</v>
      </c>
      <c r="AY93" s="190">
        <v>38</v>
      </c>
      <c r="AZ93" s="189">
        <v>0</v>
      </c>
      <c r="BA93" s="189" t="s">
        <v>957</v>
      </c>
      <c r="BB93" s="190">
        <v>0</v>
      </c>
      <c r="BC93" s="189">
        <v>0</v>
      </c>
      <c r="BD93" s="190">
        <v>23</v>
      </c>
      <c r="BE93" s="189" t="s">
        <v>957</v>
      </c>
      <c r="BF93" s="190">
        <v>17</v>
      </c>
      <c r="BG93" s="190">
        <v>6</v>
      </c>
      <c r="BH93" s="190" t="s">
        <v>949</v>
      </c>
      <c r="BI93" s="189" t="s">
        <v>957</v>
      </c>
      <c r="BJ93" s="189">
        <v>0</v>
      </c>
      <c r="BK93" s="190" t="s">
        <v>949</v>
      </c>
      <c r="BL93" s="190">
        <v>0</v>
      </c>
      <c r="BM93" s="189" t="s">
        <v>957</v>
      </c>
      <c r="BN93" s="190">
        <v>0</v>
      </c>
      <c r="BO93" s="190">
        <v>0</v>
      </c>
      <c r="BP93" s="190">
        <v>26</v>
      </c>
      <c r="BQ93" s="189" t="s">
        <v>957</v>
      </c>
      <c r="BR93" s="190" t="s">
        <v>949</v>
      </c>
      <c r="BS93" s="190" t="s">
        <v>949</v>
      </c>
      <c r="BT93" s="190">
        <v>807</v>
      </c>
      <c r="BU93" s="190">
        <v>385</v>
      </c>
      <c r="BV93" s="190">
        <v>406</v>
      </c>
      <c r="BW93" s="190">
        <v>16</v>
      </c>
      <c r="BX93" s="190">
        <v>130</v>
      </c>
      <c r="BY93" s="190">
        <v>24</v>
      </c>
      <c r="BZ93" s="190">
        <v>91</v>
      </c>
      <c r="CA93" s="190">
        <v>15</v>
      </c>
    </row>
    <row r="94" spans="1:79" x14ac:dyDescent="0.2">
      <c r="A94" s="2" t="s">
        <v>132</v>
      </c>
      <c r="B94" s="3" t="s">
        <v>131</v>
      </c>
      <c r="C94" s="192">
        <v>21909</v>
      </c>
      <c r="D94" s="192">
        <v>6510</v>
      </c>
      <c r="E94" s="192">
        <v>14968</v>
      </c>
      <c r="F94" s="192">
        <v>8458</v>
      </c>
      <c r="G94" s="192">
        <v>6941</v>
      </c>
      <c r="H94" s="188">
        <v>3347</v>
      </c>
      <c r="I94" s="188" t="s">
        <v>949</v>
      </c>
      <c r="J94" s="188">
        <v>51</v>
      </c>
      <c r="K94" s="188">
        <v>10</v>
      </c>
      <c r="L94" s="188">
        <v>0</v>
      </c>
      <c r="M94" s="188">
        <v>846</v>
      </c>
      <c r="N94" s="188">
        <v>2198</v>
      </c>
      <c r="O94" s="188">
        <v>306</v>
      </c>
      <c r="P94" s="188">
        <v>1794</v>
      </c>
      <c r="Q94" s="188" t="s">
        <v>957</v>
      </c>
      <c r="R94" s="188" t="s">
        <v>957</v>
      </c>
      <c r="S94" s="188" t="s">
        <v>957</v>
      </c>
      <c r="T94" s="188" t="s">
        <v>957</v>
      </c>
      <c r="U94" s="188" t="s">
        <v>957</v>
      </c>
      <c r="V94" s="188">
        <v>1788</v>
      </c>
      <c r="W94" s="188">
        <v>32</v>
      </c>
      <c r="X94" s="188">
        <v>3022</v>
      </c>
      <c r="Y94" s="188" t="s">
        <v>949</v>
      </c>
      <c r="Z94" s="188">
        <v>33</v>
      </c>
      <c r="AA94" s="188" t="s">
        <v>949</v>
      </c>
      <c r="AB94" s="188">
        <v>0</v>
      </c>
      <c r="AC94" s="188">
        <v>600</v>
      </c>
      <c r="AD94" s="188">
        <v>2172</v>
      </c>
      <c r="AE94" s="188">
        <v>270</v>
      </c>
      <c r="AF94" s="188">
        <v>1228</v>
      </c>
      <c r="AG94" s="189" t="s">
        <v>957</v>
      </c>
      <c r="AH94" s="189" t="s">
        <v>957</v>
      </c>
      <c r="AI94" s="189" t="s">
        <v>957</v>
      </c>
      <c r="AJ94" s="189" t="s">
        <v>957</v>
      </c>
      <c r="AK94" s="189" t="s">
        <v>957</v>
      </c>
      <c r="AL94" s="188">
        <v>384</v>
      </c>
      <c r="AM94" s="188">
        <v>238</v>
      </c>
      <c r="AN94" s="188">
        <v>325</v>
      </c>
      <c r="AO94" s="188" t="s">
        <v>949</v>
      </c>
      <c r="AP94" s="188">
        <v>18</v>
      </c>
      <c r="AQ94" s="188" t="s">
        <v>949</v>
      </c>
      <c r="AR94" s="188">
        <v>0</v>
      </c>
      <c r="AS94" s="188">
        <v>246</v>
      </c>
      <c r="AT94" s="188">
        <v>26</v>
      </c>
      <c r="AU94" s="188">
        <v>36</v>
      </c>
      <c r="AV94" s="190">
        <v>3347</v>
      </c>
      <c r="AW94" s="190">
        <v>1794</v>
      </c>
      <c r="AX94" s="190">
        <v>1228</v>
      </c>
      <c r="AY94" s="190">
        <v>325</v>
      </c>
      <c r="AZ94" s="189" t="s">
        <v>949</v>
      </c>
      <c r="BA94" s="189" t="s">
        <v>957</v>
      </c>
      <c r="BB94" s="190" t="s">
        <v>949</v>
      </c>
      <c r="BC94" s="189" t="s">
        <v>949</v>
      </c>
      <c r="BD94" s="190">
        <v>51</v>
      </c>
      <c r="BE94" s="189" t="s">
        <v>957</v>
      </c>
      <c r="BF94" s="190">
        <v>33</v>
      </c>
      <c r="BG94" s="190">
        <v>18</v>
      </c>
      <c r="BH94" s="190">
        <v>10</v>
      </c>
      <c r="BI94" s="189" t="s">
        <v>957</v>
      </c>
      <c r="BJ94" s="189" t="s">
        <v>949</v>
      </c>
      <c r="BK94" s="190" t="s">
        <v>949</v>
      </c>
      <c r="BL94" s="190">
        <v>0</v>
      </c>
      <c r="BM94" s="189" t="s">
        <v>957</v>
      </c>
      <c r="BN94" s="190">
        <v>0</v>
      </c>
      <c r="BO94" s="190">
        <v>0</v>
      </c>
      <c r="BP94" s="190">
        <v>846</v>
      </c>
      <c r="BQ94" s="189" t="s">
        <v>957</v>
      </c>
      <c r="BR94" s="190">
        <v>600</v>
      </c>
      <c r="BS94" s="190">
        <v>246</v>
      </c>
      <c r="BT94" s="190">
        <v>2198</v>
      </c>
      <c r="BU94" s="190">
        <v>1788</v>
      </c>
      <c r="BV94" s="190">
        <v>384</v>
      </c>
      <c r="BW94" s="190">
        <v>26</v>
      </c>
      <c r="BX94" s="190">
        <v>306</v>
      </c>
      <c r="BY94" s="190">
        <v>32</v>
      </c>
      <c r="BZ94" s="190">
        <v>238</v>
      </c>
      <c r="CA94" s="190">
        <v>36</v>
      </c>
    </row>
    <row r="95" spans="1:79" x14ac:dyDescent="0.2">
      <c r="A95" s="2" t="s">
        <v>134</v>
      </c>
      <c r="B95" s="3" t="s">
        <v>133</v>
      </c>
      <c r="C95" s="192">
        <v>6143</v>
      </c>
      <c r="D95" s="192">
        <v>1823</v>
      </c>
      <c r="E95" s="192">
        <v>4086</v>
      </c>
      <c r="F95" s="192">
        <v>2263</v>
      </c>
      <c r="G95" s="192">
        <v>2057</v>
      </c>
      <c r="H95" s="188">
        <v>846</v>
      </c>
      <c r="I95" s="188" t="s">
        <v>949</v>
      </c>
      <c r="J95" s="188">
        <v>11</v>
      </c>
      <c r="K95" s="188">
        <v>7</v>
      </c>
      <c r="L95" s="188">
        <v>108</v>
      </c>
      <c r="M95" s="188">
        <v>33</v>
      </c>
      <c r="N95" s="188">
        <v>527</v>
      </c>
      <c r="O95" s="188">
        <v>239</v>
      </c>
      <c r="P95" s="188">
        <v>186</v>
      </c>
      <c r="Q95" s="188" t="s">
        <v>957</v>
      </c>
      <c r="R95" s="188" t="s">
        <v>957</v>
      </c>
      <c r="S95" s="188" t="s">
        <v>957</v>
      </c>
      <c r="T95" s="188" t="s">
        <v>957</v>
      </c>
      <c r="U95" s="188" t="s">
        <v>957</v>
      </c>
      <c r="V95" s="188">
        <v>161</v>
      </c>
      <c r="W95" s="188">
        <v>34</v>
      </c>
      <c r="X95" s="188">
        <v>717</v>
      </c>
      <c r="Y95" s="188" t="s">
        <v>949</v>
      </c>
      <c r="Z95" s="188">
        <v>8</v>
      </c>
      <c r="AA95" s="188" t="s">
        <v>949</v>
      </c>
      <c r="AB95" s="188">
        <v>40</v>
      </c>
      <c r="AC95" s="188">
        <v>25</v>
      </c>
      <c r="AD95" s="188">
        <v>495</v>
      </c>
      <c r="AE95" s="188">
        <v>212</v>
      </c>
      <c r="AF95" s="188">
        <v>531</v>
      </c>
      <c r="AG95" s="189" t="s">
        <v>957</v>
      </c>
      <c r="AH95" s="189" t="s">
        <v>957</v>
      </c>
      <c r="AI95" s="189" t="s">
        <v>957</v>
      </c>
      <c r="AJ95" s="189" t="s">
        <v>957</v>
      </c>
      <c r="AK95" s="189" t="s">
        <v>957</v>
      </c>
      <c r="AL95" s="188">
        <v>334</v>
      </c>
      <c r="AM95" s="188">
        <v>178</v>
      </c>
      <c r="AN95" s="188">
        <v>129</v>
      </c>
      <c r="AO95" s="188">
        <v>0</v>
      </c>
      <c r="AP95" s="188">
        <v>3</v>
      </c>
      <c r="AQ95" s="188" t="s">
        <v>949</v>
      </c>
      <c r="AR95" s="188">
        <v>68</v>
      </c>
      <c r="AS95" s="188">
        <v>8</v>
      </c>
      <c r="AT95" s="188">
        <v>32</v>
      </c>
      <c r="AU95" s="188">
        <v>27</v>
      </c>
      <c r="AV95" s="190">
        <v>846</v>
      </c>
      <c r="AW95" s="190">
        <v>186</v>
      </c>
      <c r="AX95" s="190">
        <v>531</v>
      </c>
      <c r="AY95" s="190">
        <v>129</v>
      </c>
      <c r="AZ95" s="189" t="s">
        <v>949</v>
      </c>
      <c r="BA95" s="189" t="s">
        <v>957</v>
      </c>
      <c r="BB95" s="190" t="s">
        <v>949</v>
      </c>
      <c r="BC95" s="189">
        <v>0</v>
      </c>
      <c r="BD95" s="190">
        <v>11</v>
      </c>
      <c r="BE95" s="189" t="s">
        <v>957</v>
      </c>
      <c r="BF95" s="190">
        <v>8</v>
      </c>
      <c r="BG95" s="190">
        <v>3</v>
      </c>
      <c r="BH95" s="190">
        <v>7</v>
      </c>
      <c r="BI95" s="189" t="s">
        <v>957</v>
      </c>
      <c r="BJ95" s="189" t="s">
        <v>949</v>
      </c>
      <c r="BK95" s="190" t="s">
        <v>949</v>
      </c>
      <c r="BL95" s="190">
        <v>108</v>
      </c>
      <c r="BM95" s="189" t="s">
        <v>957</v>
      </c>
      <c r="BN95" s="190">
        <v>40</v>
      </c>
      <c r="BO95" s="190">
        <v>68</v>
      </c>
      <c r="BP95" s="190">
        <v>33</v>
      </c>
      <c r="BQ95" s="189" t="s">
        <v>957</v>
      </c>
      <c r="BR95" s="190">
        <v>25</v>
      </c>
      <c r="BS95" s="190">
        <v>8</v>
      </c>
      <c r="BT95" s="190">
        <v>527</v>
      </c>
      <c r="BU95" s="190">
        <v>161</v>
      </c>
      <c r="BV95" s="190">
        <v>334</v>
      </c>
      <c r="BW95" s="190">
        <v>32</v>
      </c>
      <c r="BX95" s="190">
        <v>239</v>
      </c>
      <c r="BY95" s="190">
        <v>34</v>
      </c>
      <c r="BZ95" s="190">
        <v>178</v>
      </c>
      <c r="CA95" s="190">
        <v>27</v>
      </c>
    </row>
    <row r="96" spans="1:79" x14ac:dyDescent="0.2">
      <c r="A96" s="2" t="s">
        <v>513</v>
      </c>
      <c r="B96" s="3" t="s">
        <v>514</v>
      </c>
      <c r="C96" s="192">
        <v>15727</v>
      </c>
      <c r="D96" s="192">
        <v>4682</v>
      </c>
      <c r="E96" s="192">
        <v>10893</v>
      </c>
      <c r="F96" s="192">
        <v>6211</v>
      </c>
      <c r="G96" s="192">
        <v>4834</v>
      </c>
      <c r="H96" s="188">
        <v>2673</v>
      </c>
      <c r="I96" s="188">
        <v>3</v>
      </c>
      <c r="J96" s="188">
        <v>42</v>
      </c>
      <c r="K96" s="188">
        <v>0</v>
      </c>
      <c r="L96" s="188">
        <v>99</v>
      </c>
      <c r="M96" s="188">
        <v>355</v>
      </c>
      <c r="N96" s="188">
        <v>1815</v>
      </c>
      <c r="O96" s="188">
        <v>760</v>
      </c>
      <c r="P96" s="188">
        <v>856</v>
      </c>
      <c r="Q96" s="188" t="s">
        <v>957</v>
      </c>
      <c r="R96" s="188" t="s">
        <v>957</v>
      </c>
      <c r="S96" s="188" t="s">
        <v>957</v>
      </c>
      <c r="T96" s="188" t="s">
        <v>957</v>
      </c>
      <c r="U96" s="188" t="s">
        <v>957</v>
      </c>
      <c r="V96" s="188">
        <v>798</v>
      </c>
      <c r="W96" s="188">
        <v>120</v>
      </c>
      <c r="X96" s="188">
        <v>2422</v>
      </c>
      <c r="Y96" s="188" t="s">
        <v>949</v>
      </c>
      <c r="Z96" s="188">
        <v>31</v>
      </c>
      <c r="AA96" s="188">
        <v>0</v>
      </c>
      <c r="AB96" s="188">
        <v>50</v>
      </c>
      <c r="AC96" s="188">
        <v>268</v>
      </c>
      <c r="AD96" s="188">
        <v>1758</v>
      </c>
      <c r="AE96" s="188">
        <v>683</v>
      </c>
      <c r="AF96" s="188">
        <v>1566</v>
      </c>
      <c r="AG96" s="189" t="s">
        <v>957</v>
      </c>
      <c r="AH96" s="189" t="s">
        <v>957</v>
      </c>
      <c r="AI96" s="189" t="s">
        <v>957</v>
      </c>
      <c r="AJ96" s="189" t="s">
        <v>957</v>
      </c>
      <c r="AK96" s="189" t="s">
        <v>957</v>
      </c>
      <c r="AL96" s="188">
        <v>960</v>
      </c>
      <c r="AM96" s="188">
        <v>563</v>
      </c>
      <c r="AN96" s="188">
        <v>251</v>
      </c>
      <c r="AO96" s="188" t="s">
        <v>949</v>
      </c>
      <c r="AP96" s="188">
        <v>11</v>
      </c>
      <c r="AQ96" s="188">
        <v>0</v>
      </c>
      <c r="AR96" s="188">
        <v>49</v>
      </c>
      <c r="AS96" s="188">
        <v>87</v>
      </c>
      <c r="AT96" s="188">
        <v>57</v>
      </c>
      <c r="AU96" s="188">
        <v>77</v>
      </c>
      <c r="AV96" s="190">
        <v>2673</v>
      </c>
      <c r="AW96" s="190">
        <v>856</v>
      </c>
      <c r="AX96" s="190">
        <v>1566</v>
      </c>
      <c r="AY96" s="190">
        <v>251</v>
      </c>
      <c r="AZ96" s="189">
        <v>3</v>
      </c>
      <c r="BA96" s="189" t="s">
        <v>957</v>
      </c>
      <c r="BB96" s="190" t="s">
        <v>949</v>
      </c>
      <c r="BC96" s="189" t="s">
        <v>949</v>
      </c>
      <c r="BD96" s="190">
        <v>42</v>
      </c>
      <c r="BE96" s="189" t="s">
        <v>957</v>
      </c>
      <c r="BF96" s="190">
        <v>31</v>
      </c>
      <c r="BG96" s="190">
        <v>11</v>
      </c>
      <c r="BH96" s="190">
        <v>0</v>
      </c>
      <c r="BI96" s="189" t="s">
        <v>957</v>
      </c>
      <c r="BJ96" s="189">
        <v>0</v>
      </c>
      <c r="BK96" s="190">
        <v>0</v>
      </c>
      <c r="BL96" s="190">
        <v>99</v>
      </c>
      <c r="BM96" s="189" t="s">
        <v>957</v>
      </c>
      <c r="BN96" s="190">
        <v>50</v>
      </c>
      <c r="BO96" s="190">
        <v>49</v>
      </c>
      <c r="BP96" s="190">
        <v>355</v>
      </c>
      <c r="BQ96" s="189" t="s">
        <v>957</v>
      </c>
      <c r="BR96" s="190">
        <v>268</v>
      </c>
      <c r="BS96" s="190">
        <v>87</v>
      </c>
      <c r="BT96" s="190">
        <v>1815</v>
      </c>
      <c r="BU96" s="190">
        <v>798</v>
      </c>
      <c r="BV96" s="190">
        <v>960</v>
      </c>
      <c r="BW96" s="190">
        <v>57</v>
      </c>
      <c r="BX96" s="190">
        <v>760</v>
      </c>
      <c r="BY96" s="190">
        <v>120</v>
      </c>
      <c r="BZ96" s="190">
        <v>563</v>
      </c>
      <c r="CA96" s="190">
        <v>77</v>
      </c>
    </row>
    <row r="97" spans="1:79" x14ac:dyDescent="0.2">
      <c r="A97" s="2" t="s">
        <v>392</v>
      </c>
      <c r="B97" s="3" t="s">
        <v>391</v>
      </c>
      <c r="C97" s="192">
        <v>12930</v>
      </c>
      <c r="D97" s="192">
        <v>3883</v>
      </c>
      <c r="E97" s="192">
        <v>9029</v>
      </c>
      <c r="F97" s="192">
        <v>5146</v>
      </c>
      <c r="G97" s="192">
        <v>3901</v>
      </c>
      <c r="H97" s="188">
        <v>4271</v>
      </c>
      <c r="I97" s="188">
        <v>0</v>
      </c>
      <c r="J97" s="188">
        <v>42</v>
      </c>
      <c r="K97" s="188">
        <v>0</v>
      </c>
      <c r="L97" s="188">
        <v>198</v>
      </c>
      <c r="M97" s="188">
        <v>650</v>
      </c>
      <c r="N97" s="188">
        <v>3490</v>
      </c>
      <c r="O97" s="188">
        <v>663</v>
      </c>
      <c r="P97" s="188">
        <v>1371</v>
      </c>
      <c r="Q97" s="188" t="s">
        <v>957</v>
      </c>
      <c r="R97" s="188" t="s">
        <v>957</v>
      </c>
      <c r="S97" s="188" t="s">
        <v>957</v>
      </c>
      <c r="T97" s="188" t="s">
        <v>957</v>
      </c>
      <c r="U97" s="188" t="s">
        <v>957</v>
      </c>
      <c r="V97" s="188">
        <v>1352</v>
      </c>
      <c r="W97" s="188">
        <v>103</v>
      </c>
      <c r="X97" s="188">
        <v>3795</v>
      </c>
      <c r="Y97" s="188">
        <v>0</v>
      </c>
      <c r="Z97" s="188">
        <v>20</v>
      </c>
      <c r="AA97" s="188">
        <v>0</v>
      </c>
      <c r="AB97" s="188">
        <v>107</v>
      </c>
      <c r="AC97" s="188">
        <v>446</v>
      </c>
      <c r="AD97" s="188">
        <v>3320</v>
      </c>
      <c r="AE97" s="188">
        <v>580</v>
      </c>
      <c r="AF97" s="188">
        <v>2424</v>
      </c>
      <c r="AG97" s="189" t="s">
        <v>957</v>
      </c>
      <c r="AH97" s="189" t="s">
        <v>957</v>
      </c>
      <c r="AI97" s="189" t="s">
        <v>957</v>
      </c>
      <c r="AJ97" s="189" t="s">
        <v>957</v>
      </c>
      <c r="AK97" s="189" t="s">
        <v>957</v>
      </c>
      <c r="AL97" s="188">
        <v>1968</v>
      </c>
      <c r="AM97" s="188">
        <v>477</v>
      </c>
      <c r="AN97" s="188">
        <v>476</v>
      </c>
      <c r="AO97" s="188">
        <v>0</v>
      </c>
      <c r="AP97" s="188">
        <v>22</v>
      </c>
      <c r="AQ97" s="188">
        <v>0</v>
      </c>
      <c r="AR97" s="188">
        <v>91</v>
      </c>
      <c r="AS97" s="188">
        <v>204</v>
      </c>
      <c r="AT97" s="188">
        <v>170</v>
      </c>
      <c r="AU97" s="188">
        <v>83</v>
      </c>
      <c r="AV97" s="190">
        <v>4271</v>
      </c>
      <c r="AW97" s="190">
        <v>1371</v>
      </c>
      <c r="AX97" s="190">
        <v>2424</v>
      </c>
      <c r="AY97" s="190">
        <v>476</v>
      </c>
      <c r="AZ97" s="189">
        <v>0</v>
      </c>
      <c r="BA97" s="189" t="s">
        <v>957</v>
      </c>
      <c r="BB97" s="190">
        <v>0</v>
      </c>
      <c r="BC97" s="189">
        <v>0</v>
      </c>
      <c r="BD97" s="190">
        <v>42</v>
      </c>
      <c r="BE97" s="189" t="s">
        <v>957</v>
      </c>
      <c r="BF97" s="190">
        <v>20</v>
      </c>
      <c r="BG97" s="190">
        <v>22</v>
      </c>
      <c r="BH97" s="190">
        <v>0</v>
      </c>
      <c r="BI97" s="189" t="s">
        <v>957</v>
      </c>
      <c r="BJ97" s="189">
        <v>0</v>
      </c>
      <c r="BK97" s="190">
        <v>0</v>
      </c>
      <c r="BL97" s="190">
        <v>198</v>
      </c>
      <c r="BM97" s="189" t="s">
        <v>957</v>
      </c>
      <c r="BN97" s="190">
        <v>107</v>
      </c>
      <c r="BO97" s="190">
        <v>91</v>
      </c>
      <c r="BP97" s="190">
        <v>650</v>
      </c>
      <c r="BQ97" s="189" t="s">
        <v>957</v>
      </c>
      <c r="BR97" s="190">
        <v>446</v>
      </c>
      <c r="BS97" s="190">
        <v>204</v>
      </c>
      <c r="BT97" s="190">
        <v>3490</v>
      </c>
      <c r="BU97" s="190">
        <v>1352</v>
      </c>
      <c r="BV97" s="190">
        <v>1968</v>
      </c>
      <c r="BW97" s="190">
        <v>170</v>
      </c>
      <c r="BX97" s="190">
        <v>663</v>
      </c>
      <c r="BY97" s="190">
        <v>103</v>
      </c>
      <c r="BZ97" s="190">
        <v>477</v>
      </c>
      <c r="CA97" s="190">
        <v>83</v>
      </c>
    </row>
    <row r="98" spans="1:79" x14ac:dyDescent="0.2">
      <c r="A98" s="2" t="s">
        <v>515</v>
      </c>
      <c r="B98" s="3" t="s">
        <v>516</v>
      </c>
      <c r="C98" s="192">
        <v>6909</v>
      </c>
      <c r="D98" s="192">
        <v>2034</v>
      </c>
      <c r="E98" s="192">
        <v>4783</v>
      </c>
      <c r="F98" s="192">
        <v>2749</v>
      </c>
      <c r="G98" s="192">
        <v>2126</v>
      </c>
      <c r="H98" s="188">
        <v>1070</v>
      </c>
      <c r="I98" s="188">
        <v>0</v>
      </c>
      <c r="J98" s="188">
        <v>31</v>
      </c>
      <c r="K98" s="188">
        <v>0</v>
      </c>
      <c r="L98" s="188">
        <v>51</v>
      </c>
      <c r="M98" s="188">
        <v>19</v>
      </c>
      <c r="N98" s="188">
        <v>698</v>
      </c>
      <c r="O98" s="188">
        <v>376</v>
      </c>
      <c r="P98" s="188">
        <v>358</v>
      </c>
      <c r="Q98" s="188" t="s">
        <v>957</v>
      </c>
      <c r="R98" s="188" t="s">
        <v>957</v>
      </c>
      <c r="S98" s="188" t="s">
        <v>957</v>
      </c>
      <c r="T98" s="188" t="s">
        <v>957</v>
      </c>
      <c r="U98" s="188" t="s">
        <v>957</v>
      </c>
      <c r="V98" s="188">
        <v>334</v>
      </c>
      <c r="W98" s="188">
        <v>35</v>
      </c>
      <c r="X98" s="188">
        <v>995</v>
      </c>
      <c r="Y98" s="188">
        <v>0</v>
      </c>
      <c r="Z98" s="188">
        <v>25</v>
      </c>
      <c r="AA98" s="188">
        <v>0</v>
      </c>
      <c r="AB98" s="188">
        <v>29</v>
      </c>
      <c r="AC98" s="188">
        <v>16</v>
      </c>
      <c r="AD98" s="188">
        <v>689</v>
      </c>
      <c r="AE98" s="188">
        <v>337</v>
      </c>
      <c r="AF98" s="188">
        <v>637</v>
      </c>
      <c r="AG98" s="189" t="s">
        <v>957</v>
      </c>
      <c r="AH98" s="189" t="s">
        <v>957</v>
      </c>
      <c r="AI98" s="189" t="s">
        <v>957</v>
      </c>
      <c r="AJ98" s="189" t="s">
        <v>957</v>
      </c>
      <c r="AK98" s="189" t="s">
        <v>957</v>
      </c>
      <c r="AL98" s="188">
        <v>355</v>
      </c>
      <c r="AM98" s="188">
        <v>302</v>
      </c>
      <c r="AN98" s="188">
        <v>75</v>
      </c>
      <c r="AO98" s="188">
        <v>0</v>
      </c>
      <c r="AP98" s="188">
        <v>6</v>
      </c>
      <c r="AQ98" s="188">
        <v>0</v>
      </c>
      <c r="AR98" s="188">
        <v>22</v>
      </c>
      <c r="AS98" s="188">
        <v>3</v>
      </c>
      <c r="AT98" s="188">
        <v>9</v>
      </c>
      <c r="AU98" s="188">
        <v>39</v>
      </c>
      <c r="AV98" s="190">
        <v>1070</v>
      </c>
      <c r="AW98" s="190">
        <v>358</v>
      </c>
      <c r="AX98" s="190">
        <v>637</v>
      </c>
      <c r="AY98" s="190">
        <v>75</v>
      </c>
      <c r="AZ98" s="189">
        <v>0</v>
      </c>
      <c r="BA98" s="189" t="s">
        <v>957</v>
      </c>
      <c r="BB98" s="190">
        <v>0</v>
      </c>
      <c r="BC98" s="189">
        <v>0</v>
      </c>
      <c r="BD98" s="190">
        <v>31</v>
      </c>
      <c r="BE98" s="189" t="s">
        <v>957</v>
      </c>
      <c r="BF98" s="190">
        <v>25</v>
      </c>
      <c r="BG98" s="190">
        <v>6</v>
      </c>
      <c r="BH98" s="190">
        <v>0</v>
      </c>
      <c r="BI98" s="189" t="s">
        <v>957</v>
      </c>
      <c r="BJ98" s="189">
        <v>0</v>
      </c>
      <c r="BK98" s="190">
        <v>0</v>
      </c>
      <c r="BL98" s="190">
        <v>51</v>
      </c>
      <c r="BM98" s="189" t="s">
        <v>957</v>
      </c>
      <c r="BN98" s="190">
        <v>29</v>
      </c>
      <c r="BO98" s="190">
        <v>22</v>
      </c>
      <c r="BP98" s="190">
        <v>19</v>
      </c>
      <c r="BQ98" s="189" t="s">
        <v>957</v>
      </c>
      <c r="BR98" s="190">
        <v>16</v>
      </c>
      <c r="BS98" s="190">
        <v>3</v>
      </c>
      <c r="BT98" s="190">
        <v>698</v>
      </c>
      <c r="BU98" s="190">
        <v>334</v>
      </c>
      <c r="BV98" s="190">
        <v>355</v>
      </c>
      <c r="BW98" s="190">
        <v>9</v>
      </c>
      <c r="BX98" s="190">
        <v>376</v>
      </c>
      <c r="BY98" s="190">
        <v>35</v>
      </c>
      <c r="BZ98" s="190">
        <v>302</v>
      </c>
      <c r="CA98" s="190">
        <v>39</v>
      </c>
    </row>
    <row r="99" spans="1:79" x14ac:dyDescent="0.2">
      <c r="A99" s="2" t="s">
        <v>517</v>
      </c>
      <c r="B99" s="3" t="s">
        <v>518</v>
      </c>
      <c r="C99" s="192">
        <v>13272</v>
      </c>
      <c r="D99" s="192">
        <v>3814</v>
      </c>
      <c r="E99" s="192">
        <v>8998</v>
      </c>
      <c r="F99" s="192">
        <v>5184</v>
      </c>
      <c r="G99" s="192">
        <v>4274</v>
      </c>
      <c r="H99" s="188">
        <v>3244</v>
      </c>
      <c r="I99" s="188">
        <v>7</v>
      </c>
      <c r="J99" s="188">
        <v>13</v>
      </c>
      <c r="K99" s="188">
        <v>0</v>
      </c>
      <c r="L99" s="188">
        <v>16</v>
      </c>
      <c r="M99" s="188">
        <v>464</v>
      </c>
      <c r="N99" s="188">
        <v>2583</v>
      </c>
      <c r="O99" s="188">
        <v>561</v>
      </c>
      <c r="P99" s="188">
        <v>926</v>
      </c>
      <c r="Q99" s="188" t="s">
        <v>957</v>
      </c>
      <c r="R99" s="188" t="s">
        <v>957</v>
      </c>
      <c r="S99" s="188" t="s">
        <v>957</v>
      </c>
      <c r="T99" s="188" t="s">
        <v>957</v>
      </c>
      <c r="U99" s="188" t="s">
        <v>957</v>
      </c>
      <c r="V99" s="188">
        <v>901</v>
      </c>
      <c r="W99" s="188">
        <v>64</v>
      </c>
      <c r="X99" s="188">
        <v>3020</v>
      </c>
      <c r="Y99" s="188">
        <v>3</v>
      </c>
      <c r="Z99" s="188">
        <v>8</v>
      </c>
      <c r="AA99" s="188">
        <v>0</v>
      </c>
      <c r="AB99" s="188">
        <v>10</v>
      </c>
      <c r="AC99" s="188">
        <v>357</v>
      </c>
      <c r="AD99" s="188">
        <v>2531</v>
      </c>
      <c r="AE99" s="188">
        <v>486</v>
      </c>
      <c r="AF99" s="188">
        <v>2094</v>
      </c>
      <c r="AG99" s="189" t="s">
        <v>957</v>
      </c>
      <c r="AH99" s="189" t="s">
        <v>957</v>
      </c>
      <c r="AI99" s="189" t="s">
        <v>957</v>
      </c>
      <c r="AJ99" s="189" t="s">
        <v>957</v>
      </c>
      <c r="AK99" s="189" t="s">
        <v>957</v>
      </c>
      <c r="AL99" s="188">
        <v>1630</v>
      </c>
      <c r="AM99" s="188">
        <v>422</v>
      </c>
      <c r="AN99" s="188">
        <v>224</v>
      </c>
      <c r="AO99" s="188">
        <v>4</v>
      </c>
      <c r="AP99" s="188">
        <v>5</v>
      </c>
      <c r="AQ99" s="188">
        <v>0</v>
      </c>
      <c r="AR99" s="188">
        <v>6</v>
      </c>
      <c r="AS99" s="188">
        <v>107</v>
      </c>
      <c r="AT99" s="188">
        <v>52</v>
      </c>
      <c r="AU99" s="188">
        <v>75</v>
      </c>
      <c r="AV99" s="190">
        <v>3244</v>
      </c>
      <c r="AW99" s="190">
        <v>926</v>
      </c>
      <c r="AX99" s="190">
        <v>2094</v>
      </c>
      <c r="AY99" s="190">
        <v>224</v>
      </c>
      <c r="AZ99" s="189">
        <v>7</v>
      </c>
      <c r="BA99" s="189" t="s">
        <v>957</v>
      </c>
      <c r="BB99" s="190">
        <v>3</v>
      </c>
      <c r="BC99" s="189">
        <v>4</v>
      </c>
      <c r="BD99" s="190">
        <v>13</v>
      </c>
      <c r="BE99" s="189" t="s">
        <v>957</v>
      </c>
      <c r="BF99" s="190">
        <v>8</v>
      </c>
      <c r="BG99" s="190">
        <v>5</v>
      </c>
      <c r="BH99" s="190">
        <v>0</v>
      </c>
      <c r="BI99" s="189" t="s">
        <v>957</v>
      </c>
      <c r="BJ99" s="189">
        <v>0</v>
      </c>
      <c r="BK99" s="190">
        <v>0</v>
      </c>
      <c r="BL99" s="190">
        <v>16</v>
      </c>
      <c r="BM99" s="189" t="s">
        <v>957</v>
      </c>
      <c r="BN99" s="190">
        <v>10</v>
      </c>
      <c r="BO99" s="190">
        <v>6</v>
      </c>
      <c r="BP99" s="190">
        <v>464</v>
      </c>
      <c r="BQ99" s="189" t="s">
        <v>957</v>
      </c>
      <c r="BR99" s="190">
        <v>357</v>
      </c>
      <c r="BS99" s="190">
        <v>107</v>
      </c>
      <c r="BT99" s="190">
        <v>2583</v>
      </c>
      <c r="BU99" s="190">
        <v>901</v>
      </c>
      <c r="BV99" s="190">
        <v>1630</v>
      </c>
      <c r="BW99" s="190">
        <v>52</v>
      </c>
      <c r="BX99" s="190">
        <v>561</v>
      </c>
      <c r="BY99" s="190">
        <v>64</v>
      </c>
      <c r="BZ99" s="190">
        <v>422</v>
      </c>
      <c r="CA99" s="190">
        <v>75</v>
      </c>
    </row>
    <row r="100" spans="1:79" x14ac:dyDescent="0.2">
      <c r="A100" s="2" t="s">
        <v>394</v>
      </c>
      <c r="B100" s="3" t="s">
        <v>393</v>
      </c>
      <c r="C100" s="192">
        <v>13604</v>
      </c>
      <c r="D100" s="192">
        <v>3768</v>
      </c>
      <c r="E100" s="192">
        <v>9371</v>
      </c>
      <c r="F100" s="192">
        <v>5603</v>
      </c>
      <c r="G100" s="192">
        <v>4233</v>
      </c>
      <c r="H100" s="188">
        <v>1173</v>
      </c>
      <c r="I100" s="188">
        <v>43</v>
      </c>
      <c r="J100" s="188">
        <v>97</v>
      </c>
      <c r="K100" s="188">
        <v>0</v>
      </c>
      <c r="L100" s="188">
        <v>10</v>
      </c>
      <c r="M100" s="188">
        <v>375</v>
      </c>
      <c r="N100" s="188">
        <v>90</v>
      </c>
      <c r="O100" s="188">
        <v>651</v>
      </c>
      <c r="P100" s="188">
        <v>101</v>
      </c>
      <c r="Q100" s="188" t="s">
        <v>957</v>
      </c>
      <c r="R100" s="188" t="s">
        <v>957</v>
      </c>
      <c r="S100" s="188" t="s">
        <v>957</v>
      </c>
      <c r="T100" s="188" t="s">
        <v>957</v>
      </c>
      <c r="U100" s="188" t="s">
        <v>957</v>
      </c>
      <c r="V100" s="188">
        <v>34</v>
      </c>
      <c r="W100" s="188">
        <v>69</v>
      </c>
      <c r="X100" s="188">
        <v>989</v>
      </c>
      <c r="Y100" s="188">
        <v>40</v>
      </c>
      <c r="Z100" s="188">
        <v>70</v>
      </c>
      <c r="AA100" s="188">
        <v>0</v>
      </c>
      <c r="AB100" s="188">
        <v>7</v>
      </c>
      <c r="AC100" s="188">
        <v>290</v>
      </c>
      <c r="AD100" s="188">
        <v>82</v>
      </c>
      <c r="AE100" s="188">
        <v>581</v>
      </c>
      <c r="AF100" s="188">
        <v>888</v>
      </c>
      <c r="AG100" s="189" t="s">
        <v>957</v>
      </c>
      <c r="AH100" s="189" t="s">
        <v>957</v>
      </c>
      <c r="AI100" s="189" t="s">
        <v>957</v>
      </c>
      <c r="AJ100" s="189" t="s">
        <v>957</v>
      </c>
      <c r="AK100" s="189" t="s">
        <v>957</v>
      </c>
      <c r="AL100" s="188">
        <v>48</v>
      </c>
      <c r="AM100" s="188">
        <v>512</v>
      </c>
      <c r="AN100" s="188">
        <v>184</v>
      </c>
      <c r="AO100" s="188">
        <v>3</v>
      </c>
      <c r="AP100" s="188">
        <v>27</v>
      </c>
      <c r="AQ100" s="188">
        <v>0</v>
      </c>
      <c r="AR100" s="188">
        <v>3</v>
      </c>
      <c r="AS100" s="188">
        <v>85</v>
      </c>
      <c r="AT100" s="188">
        <v>8</v>
      </c>
      <c r="AU100" s="188">
        <v>70</v>
      </c>
      <c r="AV100" s="190">
        <v>1173</v>
      </c>
      <c r="AW100" s="190">
        <v>101</v>
      </c>
      <c r="AX100" s="190">
        <v>888</v>
      </c>
      <c r="AY100" s="190">
        <v>184</v>
      </c>
      <c r="AZ100" s="189">
        <v>43</v>
      </c>
      <c r="BA100" s="189" t="s">
        <v>957</v>
      </c>
      <c r="BB100" s="190">
        <v>40</v>
      </c>
      <c r="BC100" s="189">
        <v>3</v>
      </c>
      <c r="BD100" s="190">
        <v>97</v>
      </c>
      <c r="BE100" s="189" t="s">
        <v>957</v>
      </c>
      <c r="BF100" s="190">
        <v>70</v>
      </c>
      <c r="BG100" s="190">
        <v>27</v>
      </c>
      <c r="BH100" s="190">
        <v>0</v>
      </c>
      <c r="BI100" s="189" t="s">
        <v>957</v>
      </c>
      <c r="BJ100" s="189">
        <v>0</v>
      </c>
      <c r="BK100" s="190">
        <v>0</v>
      </c>
      <c r="BL100" s="190">
        <v>10</v>
      </c>
      <c r="BM100" s="189" t="s">
        <v>957</v>
      </c>
      <c r="BN100" s="190">
        <v>7</v>
      </c>
      <c r="BO100" s="190">
        <v>3</v>
      </c>
      <c r="BP100" s="190">
        <v>375</v>
      </c>
      <c r="BQ100" s="189" t="s">
        <v>957</v>
      </c>
      <c r="BR100" s="190">
        <v>290</v>
      </c>
      <c r="BS100" s="190">
        <v>85</v>
      </c>
      <c r="BT100" s="190">
        <v>90</v>
      </c>
      <c r="BU100" s="190">
        <v>34</v>
      </c>
      <c r="BV100" s="190">
        <v>48</v>
      </c>
      <c r="BW100" s="190">
        <v>8</v>
      </c>
      <c r="BX100" s="190">
        <v>651</v>
      </c>
      <c r="BY100" s="190">
        <v>69</v>
      </c>
      <c r="BZ100" s="190">
        <v>512</v>
      </c>
      <c r="CA100" s="190">
        <v>70</v>
      </c>
    </row>
    <row r="101" spans="1:79" x14ac:dyDescent="0.2">
      <c r="A101" s="2" t="s">
        <v>519</v>
      </c>
      <c r="B101" s="3" t="s">
        <v>520</v>
      </c>
      <c r="C101" s="192">
        <v>47222</v>
      </c>
      <c r="D101" s="192">
        <v>13137</v>
      </c>
      <c r="E101" s="192">
        <v>32300</v>
      </c>
      <c r="F101" s="192">
        <v>19163</v>
      </c>
      <c r="G101" s="192">
        <v>14922</v>
      </c>
      <c r="H101" s="188" t="s">
        <v>958</v>
      </c>
      <c r="I101" s="188" t="s">
        <v>958</v>
      </c>
      <c r="J101" s="188" t="s">
        <v>958</v>
      </c>
      <c r="K101" s="188" t="s">
        <v>958</v>
      </c>
      <c r="L101" s="188" t="s">
        <v>958</v>
      </c>
      <c r="M101" s="188" t="s">
        <v>958</v>
      </c>
      <c r="N101" s="188" t="s">
        <v>958</v>
      </c>
      <c r="O101" s="188" t="s">
        <v>958</v>
      </c>
      <c r="P101" s="188" t="s">
        <v>958</v>
      </c>
      <c r="Q101" s="188" t="s">
        <v>957</v>
      </c>
      <c r="R101" s="188" t="s">
        <v>957</v>
      </c>
      <c r="S101" s="188" t="s">
        <v>957</v>
      </c>
      <c r="T101" s="188" t="s">
        <v>957</v>
      </c>
      <c r="U101" s="188" t="s">
        <v>957</v>
      </c>
      <c r="V101" s="188" t="s">
        <v>958</v>
      </c>
      <c r="W101" s="188" t="s">
        <v>958</v>
      </c>
      <c r="X101" s="188" t="s">
        <v>958</v>
      </c>
      <c r="Y101" s="188" t="s">
        <v>958</v>
      </c>
      <c r="Z101" s="188" t="s">
        <v>958</v>
      </c>
      <c r="AA101" s="188" t="s">
        <v>958</v>
      </c>
      <c r="AB101" s="188" t="s">
        <v>958</v>
      </c>
      <c r="AC101" s="188" t="s">
        <v>958</v>
      </c>
      <c r="AD101" s="188" t="s">
        <v>958</v>
      </c>
      <c r="AE101" s="188" t="s">
        <v>958</v>
      </c>
      <c r="AF101" s="188" t="s">
        <v>958</v>
      </c>
      <c r="AG101" s="189" t="s">
        <v>957</v>
      </c>
      <c r="AH101" s="189" t="s">
        <v>957</v>
      </c>
      <c r="AI101" s="189" t="s">
        <v>957</v>
      </c>
      <c r="AJ101" s="189" t="s">
        <v>957</v>
      </c>
      <c r="AK101" s="189" t="s">
        <v>957</v>
      </c>
      <c r="AL101" s="188" t="s">
        <v>958</v>
      </c>
      <c r="AM101" s="188" t="s">
        <v>958</v>
      </c>
      <c r="AN101" s="188" t="s">
        <v>958</v>
      </c>
      <c r="AO101" s="188" t="s">
        <v>958</v>
      </c>
      <c r="AP101" s="188" t="s">
        <v>958</v>
      </c>
      <c r="AQ101" s="188" t="s">
        <v>958</v>
      </c>
      <c r="AR101" s="188" t="s">
        <v>958</v>
      </c>
      <c r="AS101" s="188" t="s">
        <v>958</v>
      </c>
      <c r="AT101" s="188" t="s">
        <v>958</v>
      </c>
      <c r="AU101" s="188" t="s">
        <v>958</v>
      </c>
      <c r="AV101" s="190" t="s">
        <v>958</v>
      </c>
      <c r="AW101" s="190" t="s">
        <v>958</v>
      </c>
      <c r="AX101" s="190" t="s">
        <v>958</v>
      </c>
      <c r="AY101" s="190" t="s">
        <v>958</v>
      </c>
      <c r="AZ101" s="189" t="s">
        <v>958</v>
      </c>
      <c r="BA101" s="189" t="s">
        <v>957</v>
      </c>
      <c r="BB101" s="190" t="s">
        <v>958</v>
      </c>
      <c r="BC101" s="189" t="s">
        <v>958</v>
      </c>
      <c r="BD101" s="190" t="s">
        <v>958</v>
      </c>
      <c r="BE101" s="189" t="s">
        <v>957</v>
      </c>
      <c r="BF101" s="190" t="s">
        <v>958</v>
      </c>
      <c r="BG101" s="190" t="s">
        <v>958</v>
      </c>
      <c r="BH101" s="190" t="s">
        <v>958</v>
      </c>
      <c r="BI101" s="189" t="s">
        <v>957</v>
      </c>
      <c r="BJ101" s="189" t="s">
        <v>958</v>
      </c>
      <c r="BK101" s="190" t="s">
        <v>958</v>
      </c>
      <c r="BL101" s="190" t="s">
        <v>958</v>
      </c>
      <c r="BM101" s="189" t="s">
        <v>957</v>
      </c>
      <c r="BN101" s="190" t="s">
        <v>958</v>
      </c>
      <c r="BO101" s="190" t="s">
        <v>958</v>
      </c>
      <c r="BP101" s="190" t="s">
        <v>958</v>
      </c>
      <c r="BQ101" s="189" t="s">
        <v>957</v>
      </c>
      <c r="BR101" s="190" t="s">
        <v>958</v>
      </c>
      <c r="BS101" s="190" t="s">
        <v>958</v>
      </c>
      <c r="BT101" s="190" t="s">
        <v>958</v>
      </c>
      <c r="BU101" s="190" t="s">
        <v>958</v>
      </c>
      <c r="BV101" s="190" t="s">
        <v>958</v>
      </c>
      <c r="BW101" s="190" t="s">
        <v>958</v>
      </c>
      <c r="BX101" s="190" t="s">
        <v>958</v>
      </c>
      <c r="BY101" s="190" t="s">
        <v>958</v>
      </c>
      <c r="BZ101" s="190" t="s">
        <v>958</v>
      </c>
      <c r="CA101" s="190" t="s">
        <v>958</v>
      </c>
    </row>
    <row r="102" spans="1:79" x14ac:dyDescent="0.2">
      <c r="A102" s="2" t="s">
        <v>521</v>
      </c>
      <c r="B102" s="3" t="s">
        <v>522</v>
      </c>
      <c r="C102" s="192">
        <v>7534</v>
      </c>
      <c r="D102" s="192">
        <v>2199</v>
      </c>
      <c r="E102" s="192">
        <v>5146</v>
      </c>
      <c r="F102" s="192">
        <v>2947</v>
      </c>
      <c r="G102" s="192">
        <v>2388</v>
      </c>
      <c r="H102" s="188">
        <v>1871</v>
      </c>
      <c r="I102" s="188">
        <v>136</v>
      </c>
      <c r="J102" s="188">
        <v>79</v>
      </c>
      <c r="K102" s="188" t="s">
        <v>949</v>
      </c>
      <c r="L102" s="188">
        <v>43</v>
      </c>
      <c r="M102" s="188">
        <v>283</v>
      </c>
      <c r="N102" s="188">
        <v>1478</v>
      </c>
      <c r="O102" s="188">
        <v>438</v>
      </c>
      <c r="P102" s="188">
        <v>369</v>
      </c>
      <c r="Q102" s="188" t="s">
        <v>957</v>
      </c>
      <c r="R102" s="188" t="s">
        <v>957</v>
      </c>
      <c r="S102" s="188" t="s">
        <v>957</v>
      </c>
      <c r="T102" s="188" t="s">
        <v>957</v>
      </c>
      <c r="U102" s="188" t="s">
        <v>957</v>
      </c>
      <c r="V102" s="188">
        <v>351</v>
      </c>
      <c r="W102" s="188">
        <v>49</v>
      </c>
      <c r="X102" s="188">
        <v>1631</v>
      </c>
      <c r="Y102" s="188">
        <v>96</v>
      </c>
      <c r="Z102" s="188">
        <v>49</v>
      </c>
      <c r="AA102" s="188" t="s">
        <v>949</v>
      </c>
      <c r="AB102" s="188">
        <v>24</v>
      </c>
      <c r="AC102" s="188">
        <v>199</v>
      </c>
      <c r="AD102" s="188">
        <v>1392</v>
      </c>
      <c r="AE102" s="188">
        <v>375</v>
      </c>
      <c r="AF102" s="188">
        <v>1262</v>
      </c>
      <c r="AG102" s="189" t="s">
        <v>957</v>
      </c>
      <c r="AH102" s="189" t="s">
        <v>957</v>
      </c>
      <c r="AI102" s="189" t="s">
        <v>957</v>
      </c>
      <c r="AJ102" s="189" t="s">
        <v>957</v>
      </c>
      <c r="AK102" s="189" t="s">
        <v>957</v>
      </c>
      <c r="AL102" s="188">
        <v>1041</v>
      </c>
      <c r="AM102" s="188">
        <v>326</v>
      </c>
      <c r="AN102" s="188">
        <v>240</v>
      </c>
      <c r="AO102" s="188">
        <v>40</v>
      </c>
      <c r="AP102" s="188">
        <v>30</v>
      </c>
      <c r="AQ102" s="188">
        <v>0</v>
      </c>
      <c r="AR102" s="188">
        <v>19</v>
      </c>
      <c r="AS102" s="188">
        <v>84</v>
      </c>
      <c r="AT102" s="188">
        <v>86</v>
      </c>
      <c r="AU102" s="188">
        <v>63</v>
      </c>
      <c r="AV102" s="190">
        <v>1871</v>
      </c>
      <c r="AW102" s="190">
        <v>369</v>
      </c>
      <c r="AX102" s="190">
        <v>1262</v>
      </c>
      <c r="AY102" s="190">
        <v>240</v>
      </c>
      <c r="AZ102" s="189">
        <v>136</v>
      </c>
      <c r="BA102" s="189" t="s">
        <v>957</v>
      </c>
      <c r="BB102" s="190">
        <v>96</v>
      </c>
      <c r="BC102" s="189">
        <v>40</v>
      </c>
      <c r="BD102" s="190">
        <v>79</v>
      </c>
      <c r="BE102" s="189" t="s">
        <v>957</v>
      </c>
      <c r="BF102" s="190">
        <v>49</v>
      </c>
      <c r="BG102" s="190">
        <v>30</v>
      </c>
      <c r="BH102" s="190" t="s">
        <v>949</v>
      </c>
      <c r="BI102" s="189" t="s">
        <v>957</v>
      </c>
      <c r="BJ102" s="189" t="s">
        <v>949</v>
      </c>
      <c r="BK102" s="190">
        <v>0</v>
      </c>
      <c r="BL102" s="190">
        <v>43</v>
      </c>
      <c r="BM102" s="189" t="s">
        <v>957</v>
      </c>
      <c r="BN102" s="190">
        <v>24</v>
      </c>
      <c r="BO102" s="190">
        <v>19</v>
      </c>
      <c r="BP102" s="190">
        <v>283</v>
      </c>
      <c r="BQ102" s="189" t="s">
        <v>957</v>
      </c>
      <c r="BR102" s="190">
        <v>199</v>
      </c>
      <c r="BS102" s="190">
        <v>84</v>
      </c>
      <c r="BT102" s="190">
        <v>1478</v>
      </c>
      <c r="BU102" s="190">
        <v>351</v>
      </c>
      <c r="BV102" s="190">
        <v>1041</v>
      </c>
      <c r="BW102" s="190">
        <v>86</v>
      </c>
      <c r="BX102" s="190">
        <v>438</v>
      </c>
      <c r="BY102" s="190">
        <v>49</v>
      </c>
      <c r="BZ102" s="190">
        <v>326</v>
      </c>
      <c r="CA102" s="190">
        <v>63</v>
      </c>
    </row>
    <row r="103" spans="1:79" x14ac:dyDescent="0.2">
      <c r="A103" s="2" t="s">
        <v>523</v>
      </c>
      <c r="B103" s="3" t="s">
        <v>524</v>
      </c>
      <c r="C103" s="192">
        <v>20001</v>
      </c>
      <c r="D103" s="192">
        <v>5712</v>
      </c>
      <c r="E103" s="192">
        <v>13215</v>
      </c>
      <c r="F103" s="192">
        <v>7503</v>
      </c>
      <c r="G103" s="192">
        <v>6786</v>
      </c>
      <c r="H103" s="188">
        <v>5407</v>
      </c>
      <c r="I103" s="188">
        <v>0</v>
      </c>
      <c r="J103" s="188">
        <v>3</v>
      </c>
      <c r="K103" s="188">
        <v>0</v>
      </c>
      <c r="L103" s="188">
        <v>87</v>
      </c>
      <c r="M103" s="188">
        <v>440</v>
      </c>
      <c r="N103" s="188">
        <v>4802</v>
      </c>
      <c r="O103" s="188">
        <v>722</v>
      </c>
      <c r="P103" s="188">
        <v>1760</v>
      </c>
      <c r="Q103" s="188" t="s">
        <v>957</v>
      </c>
      <c r="R103" s="188" t="s">
        <v>957</v>
      </c>
      <c r="S103" s="188" t="s">
        <v>957</v>
      </c>
      <c r="T103" s="188" t="s">
        <v>957</v>
      </c>
      <c r="U103" s="188" t="s">
        <v>957</v>
      </c>
      <c r="V103" s="188">
        <v>1730</v>
      </c>
      <c r="W103" s="188">
        <v>107</v>
      </c>
      <c r="X103" s="188">
        <v>5026</v>
      </c>
      <c r="Y103" s="188">
        <v>0</v>
      </c>
      <c r="Z103" s="188" t="s">
        <v>949</v>
      </c>
      <c r="AA103" s="188">
        <v>0</v>
      </c>
      <c r="AB103" s="188">
        <v>51</v>
      </c>
      <c r="AC103" s="188">
        <v>296</v>
      </c>
      <c r="AD103" s="188">
        <v>4630</v>
      </c>
      <c r="AE103" s="188">
        <v>656</v>
      </c>
      <c r="AF103" s="188">
        <v>3266</v>
      </c>
      <c r="AG103" s="189" t="s">
        <v>957</v>
      </c>
      <c r="AH103" s="189" t="s">
        <v>957</v>
      </c>
      <c r="AI103" s="189" t="s">
        <v>957</v>
      </c>
      <c r="AJ103" s="189" t="s">
        <v>957</v>
      </c>
      <c r="AK103" s="189" t="s">
        <v>957</v>
      </c>
      <c r="AL103" s="188">
        <v>2900</v>
      </c>
      <c r="AM103" s="188">
        <v>549</v>
      </c>
      <c r="AN103" s="188">
        <v>381</v>
      </c>
      <c r="AO103" s="188">
        <v>0</v>
      </c>
      <c r="AP103" s="188" t="s">
        <v>949</v>
      </c>
      <c r="AQ103" s="188">
        <v>0</v>
      </c>
      <c r="AR103" s="188">
        <v>36</v>
      </c>
      <c r="AS103" s="188">
        <v>144</v>
      </c>
      <c r="AT103" s="188">
        <v>172</v>
      </c>
      <c r="AU103" s="188">
        <v>66</v>
      </c>
      <c r="AV103" s="190">
        <v>5407</v>
      </c>
      <c r="AW103" s="190">
        <v>1760</v>
      </c>
      <c r="AX103" s="190">
        <v>3266</v>
      </c>
      <c r="AY103" s="190">
        <v>381</v>
      </c>
      <c r="AZ103" s="189">
        <v>0</v>
      </c>
      <c r="BA103" s="189" t="s">
        <v>957</v>
      </c>
      <c r="BB103" s="190">
        <v>0</v>
      </c>
      <c r="BC103" s="189">
        <v>0</v>
      </c>
      <c r="BD103" s="190">
        <v>3</v>
      </c>
      <c r="BE103" s="189" t="s">
        <v>957</v>
      </c>
      <c r="BF103" s="190" t="s">
        <v>949</v>
      </c>
      <c r="BG103" s="190" t="s">
        <v>949</v>
      </c>
      <c r="BH103" s="190">
        <v>0</v>
      </c>
      <c r="BI103" s="189" t="s">
        <v>957</v>
      </c>
      <c r="BJ103" s="189">
        <v>0</v>
      </c>
      <c r="BK103" s="190">
        <v>0</v>
      </c>
      <c r="BL103" s="190">
        <v>87</v>
      </c>
      <c r="BM103" s="189" t="s">
        <v>957</v>
      </c>
      <c r="BN103" s="190">
        <v>51</v>
      </c>
      <c r="BO103" s="190">
        <v>36</v>
      </c>
      <c r="BP103" s="190">
        <v>440</v>
      </c>
      <c r="BQ103" s="189" t="s">
        <v>957</v>
      </c>
      <c r="BR103" s="190">
        <v>296</v>
      </c>
      <c r="BS103" s="190">
        <v>144</v>
      </c>
      <c r="BT103" s="190">
        <v>4802</v>
      </c>
      <c r="BU103" s="190">
        <v>1730</v>
      </c>
      <c r="BV103" s="190">
        <v>2900</v>
      </c>
      <c r="BW103" s="190">
        <v>172</v>
      </c>
      <c r="BX103" s="190">
        <v>722</v>
      </c>
      <c r="BY103" s="190">
        <v>107</v>
      </c>
      <c r="BZ103" s="190">
        <v>549</v>
      </c>
      <c r="CA103" s="190">
        <v>66</v>
      </c>
    </row>
    <row r="104" spans="1:79" x14ac:dyDescent="0.2">
      <c r="A104" s="2" t="s">
        <v>136</v>
      </c>
      <c r="B104" s="3" t="s">
        <v>135</v>
      </c>
      <c r="C104" s="192">
        <v>8934</v>
      </c>
      <c r="D104" s="192">
        <v>2587</v>
      </c>
      <c r="E104" s="192">
        <v>5962</v>
      </c>
      <c r="F104" s="192">
        <v>3375</v>
      </c>
      <c r="G104" s="192">
        <v>2972</v>
      </c>
      <c r="H104" s="188">
        <v>350</v>
      </c>
      <c r="I104" s="188">
        <v>0</v>
      </c>
      <c r="J104" s="188">
        <v>0</v>
      </c>
      <c r="K104" s="188">
        <v>0</v>
      </c>
      <c r="L104" s="188">
        <v>143</v>
      </c>
      <c r="M104" s="188">
        <v>3</v>
      </c>
      <c r="N104" s="188">
        <v>4</v>
      </c>
      <c r="O104" s="188">
        <v>209</v>
      </c>
      <c r="P104" s="188">
        <v>21</v>
      </c>
      <c r="Q104" s="188" t="s">
        <v>957</v>
      </c>
      <c r="R104" s="188" t="s">
        <v>957</v>
      </c>
      <c r="S104" s="188" t="s">
        <v>957</v>
      </c>
      <c r="T104" s="188" t="s">
        <v>957</v>
      </c>
      <c r="U104" s="188" t="s">
        <v>957</v>
      </c>
      <c r="V104" s="188" t="s">
        <v>949</v>
      </c>
      <c r="W104" s="188" t="s">
        <v>949</v>
      </c>
      <c r="X104" s="188">
        <v>268</v>
      </c>
      <c r="Y104" s="188">
        <v>0</v>
      </c>
      <c r="Z104" s="188">
        <v>0</v>
      </c>
      <c r="AA104" s="188">
        <v>0</v>
      </c>
      <c r="AB104" s="188">
        <v>79</v>
      </c>
      <c r="AC104" s="188" t="s">
        <v>949</v>
      </c>
      <c r="AD104" s="188">
        <v>4</v>
      </c>
      <c r="AE104" s="188">
        <v>190</v>
      </c>
      <c r="AF104" s="188">
        <v>247</v>
      </c>
      <c r="AG104" s="189" t="s">
        <v>957</v>
      </c>
      <c r="AH104" s="189" t="s">
        <v>957</v>
      </c>
      <c r="AI104" s="189" t="s">
        <v>957</v>
      </c>
      <c r="AJ104" s="189" t="s">
        <v>957</v>
      </c>
      <c r="AK104" s="189" t="s">
        <v>957</v>
      </c>
      <c r="AL104" s="188" t="s">
        <v>949</v>
      </c>
      <c r="AM104" s="188" t="s">
        <v>949</v>
      </c>
      <c r="AN104" s="188">
        <v>82</v>
      </c>
      <c r="AO104" s="188">
        <v>0</v>
      </c>
      <c r="AP104" s="188">
        <v>0</v>
      </c>
      <c r="AQ104" s="188">
        <v>0</v>
      </c>
      <c r="AR104" s="188">
        <v>64</v>
      </c>
      <c r="AS104" s="188" t="s">
        <v>949</v>
      </c>
      <c r="AT104" s="188">
        <v>0</v>
      </c>
      <c r="AU104" s="188">
        <v>19</v>
      </c>
      <c r="AV104" s="190">
        <v>350</v>
      </c>
      <c r="AW104" s="190">
        <v>21</v>
      </c>
      <c r="AX104" s="190">
        <v>247</v>
      </c>
      <c r="AY104" s="190">
        <v>82</v>
      </c>
      <c r="AZ104" s="189">
        <v>0</v>
      </c>
      <c r="BA104" s="189" t="s">
        <v>957</v>
      </c>
      <c r="BB104" s="190">
        <v>0</v>
      </c>
      <c r="BC104" s="189">
        <v>0</v>
      </c>
      <c r="BD104" s="190">
        <v>0</v>
      </c>
      <c r="BE104" s="189" t="s">
        <v>957</v>
      </c>
      <c r="BF104" s="190">
        <v>0</v>
      </c>
      <c r="BG104" s="190">
        <v>0</v>
      </c>
      <c r="BH104" s="190">
        <v>0</v>
      </c>
      <c r="BI104" s="189" t="s">
        <v>957</v>
      </c>
      <c r="BJ104" s="189">
        <v>0</v>
      </c>
      <c r="BK104" s="190">
        <v>0</v>
      </c>
      <c r="BL104" s="190">
        <v>143</v>
      </c>
      <c r="BM104" s="189" t="s">
        <v>957</v>
      </c>
      <c r="BN104" s="190">
        <v>79</v>
      </c>
      <c r="BO104" s="190">
        <v>64</v>
      </c>
      <c r="BP104" s="190">
        <v>3</v>
      </c>
      <c r="BQ104" s="189" t="s">
        <v>957</v>
      </c>
      <c r="BR104" s="190" t="s">
        <v>949</v>
      </c>
      <c r="BS104" s="190" t="s">
        <v>949</v>
      </c>
      <c r="BT104" s="190">
        <v>4</v>
      </c>
      <c r="BU104" s="190" t="s">
        <v>949</v>
      </c>
      <c r="BV104" s="190" t="s">
        <v>949</v>
      </c>
      <c r="BW104" s="190">
        <v>0</v>
      </c>
      <c r="BX104" s="190">
        <v>209</v>
      </c>
      <c r="BY104" s="190" t="s">
        <v>949</v>
      </c>
      <c r="BZ104" s="190" t="s">
        <v>949</v>
      </c>
      <c r="CA104" s="190">
        <v>19</v>
      </c>
    </row>
    <row r="105" spans="1:79" x14ac:dyDescent="0.2">
      <c r="A105" s="2" t="s">
        <v>525</v>
      </c>
      <c r="B105" s="3" t="s">
        <v>526</v>
      </c>
      <c r="C105" s="192">
        <v>14380</v>
      </c>
      <c r="D105" s="192">
        <v>4159</v>
      </c>
      <c r="E105" s="192">
        <v>9819</v>
      </c>
      <c r="F105" s="192">
        <v>5660</v>
      </c>
      <c r="G105" s="192">
        <v>4561</v>
      </c>
      <c r="H105" s="188">
        <v>2896</v>
      </c>
      <c r="I105" s="188">
        <v>0</v>
      </c>
      <c r="J105" s="188">
        <v>12</v>
      </c>
      <c r="K105" s="188">
        <v>0</v>
      </c>
      <c r="L105" s="188">
        <v>234</v>
      </c>
      <c r="M105" s="188">
        <v>180</v>
      </c>
      <c r="N105" s="188">
        <v>2183</v>
      </c>
      <c r="O105" s="188">
        <v>670</v>
      </c>
      <c r="P105" s="188">
        <v>851</v>
      </c>
      <c r="Q105" s="188" t="s">
        <v>957</v>
      </c>
      <c r="R105" s="188" t="s">
        <v>957</v>
      </c>
      <c r="S105" s="188" t="s">
        <v>957</v>
      </c>
      <c r="T105" s="188" t="s">
        <v>957</v>
      </c>
      <c r="U105" s="188" t="s">
        <v>957</v>
      </c>
      <c r="V105" s="188">
        <v>807</v>
      </c>
      <c r="W105" s="188">
        <v>81</v>
      </c>
      <c r="X105" s="188">
        <v>2627</v>
      </c>
      <c r="Y105" s="188">
        <v>0</v>
      </c>
      <c r="Z105" s="188">
        <v>9</v>
      </c>
      <c r="AA105" s="188">
        <v>0</v>
      </c>
      <c r="AB105" s="188">
        <v>117</v>
      </c>
      <c r="AC105" s="188">
        <v>129</v>
      </c>
      <c r="AD105" s="188">
        <v>2120</v>
      </c>
      <c r="AE105" s="188">
        <v>605</v>
      </c>
      <c r="AF105" s="188">
        <v>1776</v>
      </c>
      <c r="AG105" s="189" t="s">
        <v>957</v>
      </c>
      <c r="AH105" s="189" t="s">
        <v>957</v>
      </c>
      <c r="AI105" s="189" t="s">
        <v>957</v>
      </c>
      <c r="AJ105" s="189" t="s">
        <v>957</v>
      </c>
      <c r="AK105" s="189" t="s">
        <v>957</v>
      </c>
      <c r="AL105" s="188">
        <v>1313</v>
      </c>
      <c r="AM105" s="188">
        <v>524</v>
      </c>
      <c r="AN105" s="188">
        <v>269</v>
      </c>
      <c r="AO105" s="188">
        <v>0</v>
      </c>
      <c r="AP105" s="188">
        <v>3</v>
      </c>
      <c r="AQ105" s="188">
        <v>0</v>
      </c>
      <c r="AR105" s="188">
        <v>117</v>
      </c>
      <c r="AS105" s="188">
        <v>51</v>
      </c>
      <c r="AT105" s="188">
        <v>63</v>
      </c>
      <c r="AU105" s="188">
        <v>65</v>
      </c>
      <c r="AV105" s="190">
        <v>2896</v>
      </c>
      <c r="AW105" s="190">
        <v>851</v>
      </c>
      <c r="AX105" s="190">
        <v>1776</v>
      </c>
      <c r="AY105" s="190">
        <v>269</v>
      </c>
      <c r="AZ105" s="189">
        <v>0</v>
      </c>
      <c r="BA105" s="189" t="s">
        <v>957</v>
      </c>
      <c r="BB105" s="190">
        <v>0</v>
      </c>
      <c r="BC105" s="189">
        <v>0</v>
      </c>
      <c r="BD105" s="190">
        <v>12</v>
      </c>
      <c r="BE105" s="189" t="s">
        <v>957</v>
      </c>
      <c r="BF105" s="190">
        <v>9</v>
      </c>
      <c r="BG105" s="190">
        <v>3</v>
      </c>
      <c r="BH105" s="190">
        <v>0</v>
      </c>
      <c r="BI105" s="189" t="s">
        <v>957</v>
      </c>
      <c r="BJ105" s="189">
        <v>0</v>
      </c>
      <c r="BK105" s="190">
        <v>0</v>
      </c>
      <c r="BL105" s="190">
        <v>234</v>
      </c>
      <c r="BM105" s="189" t="s">
        <v>957</v>
      </c>
      <c r="BN105" s="190">
        <v>117</v>
      </c>
      <c r="BO105" s="190">
        <v>117</v>
      </c>
      <c r="BP105" s="190">
        <v>180</v>
      </c>
      <c r="BQ105" s="189" t="s">
        <v>957</v>
      </c>
      <c r="BR105" s="190">
        <v>129</v>
      </c>
      <c r="BS105" s="190">
        <v>51</v>
      </c>
      <c r="BT105" s="190">
        <v>2183</v>
      </c>
      <c r="BU105" s="190">
        <v>807</v>
      </c>
      <c r="BV105" s="190">
        <v>1313</v>
      </c>
      <c r="BW105" s="190">
        <v>63</v>
      </c>
      <c r="BX105" s="190">
        <v>670</v>
      </c>
      <c r="BY105" s="190">
        <v>81</v>
      </c>
      <c r="BZ105" s="190">
        <v>524</v>
      </c>
      <c r="CA105" s="190">
        <v>65</v>
      </c>
    </row>
    <row r="106" spans="1:79" x14ac:dyDescent="0.2">
      <c r="A106" s="2" t="s">
        <v>527</v>
      </c>
      <c r="B106" s="3" t="s">
        <v>528</v>
      </c>
      <c r="C106" s="192">
        <v>4738</v>
      </c>
      <c r="D106" s="192">
        <v>1424</v>
      </c>
      <c r="E106" s="192">
        <v>3283</v>
      </c>
      <c r="F106" s="192">
        <v>1859</v>
      </c>
      <c r="G106" s="192">
        <v>1455</v>
      </c>
      <c r="H106" s="188">
        <v>682</v>
      </c>
      <c r="I106" s="188">
        <v>0</v>
      </c>
      <c r="J106" s="188">
        <v>12</v>
      </c>
      <c r="K106" s="188">
        <v>0</v>
      </c>
      <c r="L106" s="188">
        <v>67</v>
      </c>
      <c r="M106" s="188">
        <v>12</v>
      </c>
      <c r="N106" s="188">
        <v>465</v>
      </c>
      <c r="O106" s="188">
        <v>177</v>
      </c>
      <c r="P106" s="188">
        <v>153</v>
      </c>
      <c r="Q106" s="188" t="s">
        <v>957</v>
      </c>
      <c r="R106" s="188" t="s">
        <v>957</v>
      </c>
      <c r="S106" s="188" t="s">
        <v>957</v>
      </c>
      <c r="T106" s="188" t="s">
        <v>957</v>
      </c>
      <c r="U106" s="188" t="s">
        <v>957</v>
      </c>
      <c r="V106" s="188">
        <v>133</v>
      </c>
      <c r="W106" s="188">
        <v>24</v>
      </c>
      <c r="X106" s="188">
        <v>612</v>
      </c>
      <c r="Y106" s="188">
        <v>0</v>
      </c>
      <c r="Z106" s="188">
        <v>6</v>
      </c>
      <c r="AA106" s="188">
        <v>0</v>
      </c>
      <c r="AB106" s="188">
        <v>36</v>
      </c>
      <c r="AC106" s="188">
        <v>8</v>
      </c>
      <c r="AD106" s="188">
        <v>454</v>
      </c>
      <c r="AE106" s="188">
        <v>154</v>
      </c>
      <c r="AF106" s="188">
        <v>459</v>
      </c>
      <c r="AG106" s="189" t="s">
        <v>957</v>
      </c>
      <c r="AH106" s="189" t="s">
        <v>957</v>
      </c>
      <c r="AI106" s="189" t="s">
        <v>957</v>
      </c>
      <c r="AJ106" s="189" t="s">
        <v>957</v>
      </c>
      <c r="AK106" s="189" t="s">
        <v>957</v>
      </c>
      <c r="AL106" s="188">
        <v>321</v>
      </c>
      <c r="AM106" s="188">
        <v>130</v>
      </c>
      <c r="AN106" s="188">
        <v>70</v>
      </c>
      <c r="AO106" s="188">
        <v>0</v>
      </c>
      <c r="AP106" s="188">
        <v>6</v>
      </c>
      <c r="AQ106" s="188">
        <v>0</v>
      </c>
      <c r="AR106" s="188">
        <v>31</v>
      </c>
      <c r="AS106" s="188">
        <v>4</v>
      </c>
      <c r="AT106" s="188">
        <v>11</v>
      </c>
      <c r="AU106" s="188">
        <v>23</v>
      </c>
      <c r="AV106" s="190">
        <v>682</v>
      </c>
      <c r="AW106" s="190">
        <v>153</v>
      </c>
      <c r="AX106" s="190">
        <v>459</v>
      </c>
      <c r="AY106" s="190">
        <v>70</v>
      </c>
      <c r="AZ106" s="189">
        <v>0</v>
      </c>
      <c r="BA106" s="189" t="s">
        <v>957</v>
      </c>
      <c r="BB106" s="190">
        <v>0</v>
      </c>
      <c r="BC106" s="189">
        <v>0</v>
      </c>
      <c r="BD106" s="190">
        <v>12</v>
      </c>
      <c r="BE106" s="189" t="s">
        <v>957</v>
      </c>
      <c r="BF106" s="190">
        <v>6</v>
      </c>
      <c r="BG106" s="190">
        <v>6</v>
      </c>
      <c r="BH106" s="190">
        <v>0</v>
      </c>
      <c r="BI106" s="189" t="s">
        <v>957</v>
      </c>
      <c r="BJ106" s="189">
        <v>0</v>
      </c>
      <c r="BK106" s="190">
        <v>0</v>
      </c>
      <c r="BL106" s="190">
        <v>67</v>
      </c>
      <c r="BM106" s="189" t="s">
        <v>957</v>
      </c>
      <c r="BN106" s="190">
        <v>36</v>
      </c>
      <c r="BO106" s="190">
        <v>31</v>
      </c>
      <c r="BP106" s="190">
        <v>12</v>
      </c>
      <c r="BQ106" s="189" t="s">
        <v>957</v>
      </c>
      <c r="BR106" s="190">
        <v>8</v>
      </c>
      <c r="BS106" s="190">
        <v>4</v>
      </c>
      <c r="BT106" s="190">
        <v>465</v>
      </c>
      <c r="BU106" s="190">
        <v>133</v>
      </c>
      <c r="BV106" s="190">
        <v>321</v>
      </c>
      <c r="BW106" s="190">
        <v>11</v>
      </c>
      <c r="BX106" s="190">
        <v>177</v>
      </c>
      <c r="BY106" s="190">
        <v>24</v>
      </c>
      <c r="BZ106" s="190">
        <v>130</v>
      </c>
      <c r="CA106" s="190">
        <v>23</v>
      </c>
    </row>
    <row r="107" spans="1:79" x14ac:dyDescent="0.2">
      <c r="A107" s="2" t="s">
        <v>529</v>
      </c>
      <c r="B107" s="3" t="s">
        <v>530</v>
      </c>
      <c r="C107" s="192">
        <v>6408</v>
      </c>
      <c r="D107" s="192">
        <v>1888</v>
      </c>
      <c r="E107" s="192">
        <v>4357</v>
      </c>
      <c r="F107" s="192">
        <v>2469</v>
      </c>
      <c r="G107" s="192">
        <v>2051</v>
      </c>
      <c r="H107" s="188">
        <v>1348</v>
      </c>
      <c r="I107" s="188">
        <v>0</v>
      </c>
      <c r="J107" s="188">
        <v>8</v>
      </c>
      <c r="K107" s="188">
        <v>0</v>
      </c>
      <c r="L107" s="188" t="s">
        <v>949</v>
      </c>
      <c r="M107" s="188">
        <v>111</v>
      </c>
      <c r="N107" s="188">
        <v>1216</v>
      </c>
      <c r="O107" s="188">
        <v>154</v>
      </c>
      <c r="P107" s="188">
        <v>464</v>
      </c>
      <c r="Q107" s="188" t="s">
        <v>957</v>
      </c>
      <c r="R107" s="188" t="s">
        <v>957</v>
      </c>
      <c r="S107" s="188" t="s">
        <v>957</v>
      </c>
      <c r="T107" s="188" t="s">
        <v>957</v>
      </c>
      <c r="U107" s="188" t="s">
        <v>957</v>
      </c>
      <c r="V107" s="188">
        <v>459</v>
      </c>
      <c r="W107" s="188">
        <v>26</v>
      </c>
      <c r="X107" s="188">
        <v>1288</v>
      </c>
      <c r="Y107" s="188">
        <v>0</v>
      </c>
      <c r="Z107" s="188">
        <v>5</v>
      </c>
      <c r="AA107" s="188">
        <v>0</v>
      </c>
      <c r="AB107" s="188">
        <v>0</v>
      </c>
      <c r="AC107" s="188">
        <v>83</v>
      </c>
      <c r="AD107" s="188">
        <v>1187</v>
      </c>
      <c r="AE107" s="188">
        <v>148</v>
      </c>
      <c r="AF107" s="188">
        <v>824</v>
      </c>
      <c r="AG107" s="189" t="s">
        <v>957</v>
      </c>
      <c r="AH107" s="189" t="s">
        <v>957</v>
      </c>
      <c r="AI107" s="189" t="s">
        <v>957</v>
      </c>
      <c r="AJ107" s="189" t="s">
        <v>957</v>
      </c>
      <c r="AK107" s="189" t="s">
        <v>957</v>
      </c>
      <c r="AL107" s="188">
        <v>728</v>
      </c>
      <c r="AM107" s="188">
        <v>122</v>
      </c>
      <c r="AN107" s="188">
        <v>60</v>
      </c>
      <c r="AO107" s="188">
        <v>0</v>
      </c>
      <c r="AP107" s="188">
        <v>3</v>
      </c>
      <c r="AQ107" s="188">
        <v>0</v>
      </c>
      <c r="AR107" s="188" t="s">
        <v>949</v>
      </c>
      <c r="AS107" s="188">
        <v>28</v>
      </c>
      <c r="AT107" s="188">
        <v>29</v>
      </c>
      <c r="AU107" s="188">
        <v>6</v>
      </c>
      <c r="AV107" s="190">
        <v>1348</v>
      </c>
      <c r="AW107" s="190">
        <v>464</v>
      </c>
      <c r="AX107" s="190">
        <v>824</v>
      </c>
      <c r="AY107" s="190">
        <v>60</v>
      </c>
      <c r="AZ107" s="189">
        <v>0</v>
      </c>
      <c r="BA107" s="189" t="s">
        <v>957</v>
      </c>
      <c r="BB107" s="190">
        <v>0</v>
      </c>
      <c r="BC107" s="189">
        <v>0</v>
      </c>
      <c r="BD107" s="190">
        <v>8</v>
      </c>
      <c r="BE107" s="189" t="s">
        <v>957</v>
      </c>
      <c r="BF107" s="190">
        <v>5</v>
      </c>
      <c r="BG107" s="190">
        <v>3</v>
      </c>
      <c r="BH107" s="190">
        <v>0</v>
      </c>
      <c r="BI107" s="189" t="s">
        <v>957</v>
      </c>
      <c r="BJ107" s="189">
        <v>0</v>
      </c>
      <c r="BK107" s="190">
        <v>0</v>
      </c>
      <c r="BL107" s="190" t="s">
        <v>949</v>
      </c>
      <c r="BM107" s="189" t="s">
        <v>957</v>
      </c>
      <c r="BN107" s="190">
        <v>0</v>
      </c>
      <c r="BO107" s="190" t="s">
        <v>949</v>
      </c>
      <c r="BP107" s="190">
        <v>111</v>
      </c>
      <c r="BQ107" s="189" t="s">
        <v>957</v>
      </c>
      <c r="BR107" s="190">
        <v>83</v>
      </c>
      <c r="BS107" s="190">
        <v>28</v>
      </c>
      <c r="BT107" s="190">
        <v>1216</v>
      </c>
      <c r="BU107" s="190">
        <v>459</v>
      </c>
      <c r="BV107" s="190">
        <v>728</v>
      </c>
      <c r="BW107" s="190">
        <v>29</v>
      </c>
      <c r="BX107" s="190">
        <v>154</v>
      </c>
      <c r="BY107" s="190">
        <v>26</v>
      </c>
      <c r="BZ107" s="190">
        <v>122</v>
      </c>
      <c r="CA107" s="190">
        <v>6</v>
      </c>
    </row>
    <row r="108" spans="1:79" x14ac:dyDescent="0.2">
      <c r="A108" s="2" t="s">
        <v>531</v>
      </c>
      <c r="B108" s="3" t="s">
        <v>532</v>
      </c>
      <c r="C108" s="192">
        <v>5679</v>
      </c>
      <c r="D108" s="192">
        <v>1724</v>
      </c>
      <c r="E108" s="192">
        <v>3777</v>
      </c>
      <c r="F108" s="192">
        <v>2053</v>
      </c>
      <c r="G108" s="192">
        <v>1902</v>
      </c>
      <c r="H108" s="188">
        <v>489</v>
      </c>
      <c r="I108" s="188">
        <v>0</v>
      </c>
      <c r="J108" s="188">
        <v>19</v>
      </c>
      <c r="K108" s="188">
        <v>0</v>
      </c>
      <c r="L108" s="188">
        <v>7</v>
      </c>
      <c r="M108" s="188">
        <v>71</v>
      </c>
      <c r="N108" s="188">
        <v>205</v>
      </c>
      <c r="O108" s="188">
        <v>218</v>
      </c>
      <c r="P108" s="188">
        <v>57</v>
      </c>
      <c r="Q108" s="188" t="s">
        <v>957</v>
      </c>
      <c r="R108" s="188" t="s">
        <v>957</v>
      </c>
      <c r="S108" s="188" t="s">
        <v>957</v>
      </c>
      <c r="T108" s="188" t="s">
        <v>957</v>
      </c>
      <c r="U108" s="188" t="s">
        <v>957</v>
      </c>
      <c r="V108" s="188">
        <v>25</v>
      </c>
      <c r="W108" s="188">
        <v>33</v>
      </c>
      <c r="X108" s="188">
        <v>410</v>
      </c>
      <c r="Y108" s="188">
        <v>0</v>
      </c>
      <c r="Z108" s="188">
        <v>9</v>
      </c>
      <c r="AA108" s="188">
        <v>0</v>
      </c>
      <c r="AB108" s="188">
        <v>3</v>
      </c>
      <c r="AC108" s="188">
        <v>43</v>
      </c>
      <c r="AD108" s="188">
        <v>190</v>
      </c>
      <c r="AE108" s="188">
        <v>194</v>
      </c>
      <c r="AF108" s="188">
        <v>353</v>
      </c>
      <c r="AG108" s="189" t="s">
        <v>957</v>
      </c>
      <c r="AH108" s="189" t="s">
        <v>957</v>
      </c>
      <c r="AI108" s="189" t="s">
        <v>957</v>
      </c>
      <c r="AJ108" s="189" t="s">
        <v>957</v>
      </c>
      <c r="AK108" s="189" t="s">
        <v>957</v>
      </c>
      <c r="AL108" s="188">
        <v>165</v>
      </c>
      <c r="AM108" s="188">
        <v>161</v>
      </c>
      <c r="AN108" s="188">
        <v>79</v>
      </c>
      <c r="AO108" s="188">
        <v>0</v>
      </c>
      <c r="AP108" s="188">
        <v>10</v>
      </c>
      <c r="AQ108" s="188">
        <v>0</v>
      </c>
      <c r="AR108" s="188">
        <v>4</v>
      </c>
      <c r="AS108" s="188">
        <v>28</v>
      </c>
      <c r="AT108" s="188">
        <v>15</v>
      </c>
      <c r="AU108" s="188">
        <v>24</v>
      </c>
      <c r="AV108" s="190">
        <v>489</v>
      </c>
      <c r="AW108" s="190">
        <v>57</v>
      </c>
      <c r="AX108" s="190">
        <v>353</v>
      </c>
      <c r="AY108" s="190">
        <v>79</v>
      </c>
      <c r="AZ108" s="189">
        <v>0</v>
      </c>
      <c r="BA108" s="189" t="s">
        <v>957</v>
      </c>
      <c r="BB108" s="190">
        <v>0</v>
      </c>
      <c r="BC108" s="189">
        <v>0</v>
      </c>
      <c r="BD108" s="190">
        <v>19</v>
      </c>
      <c r="BE108" s="189" t="s">
        <v>957</v>
      </c>
      <c r="BF108" s="190">
        <v>9</v>
      </c>
      <c r="BG108" s="190">
        <v>10</v>
      </c>
      <c r="BH108" s="190">
        <v>0</v>
      </c>
      <c r="BI108" s="189" t="s">
        <v>957</v>
      </c>
      <c r="BJ108" s="189">
        <v>0</v>
      </c>
      <c r="BK108" s="190">
        <v>0</v>
      </c>
      <c r="BL108" s="190">
        <v>7</v>
      </c>
      <c r="BM108" s="189" t="s">
        <v>957</v>
      </c>
      <c r="BN108" s="190">
        <v>3</v>
      </c>
      <c r="BO108" s="190">
        <v>4</v>
      </c>
      <c r="BP108" s="190">
        <v>71</v>
      </c>
      <c r="BQ108" s="189" t="s">
        <v>957</v>
      </c>
      <c r="BR108" s="190">
        <v>43</v>
      </c>
      <c r="BS108" s="190">
        <v>28</v>
      </c>
      <c r="BT108" s="190">
        <v>205</v>
      </c>
      <c r="BU108" s="190">
        <v>25</v>
      </c>
      <c r="BV108" s="190">
        <v>165</v>
      </c>
      <c r="BW108" s="190">
        <v>15</v>
      </c>
      <c r="BX108" s="190">
        <v>218</v>
      </c>
      <c r="BY108" s="190">
        <v>33</v>
      </c>
      <c r="BZ108" s="190">
        <v>161</v>
      </c>
      <c r="CA108" s="190">
        <v>24</v>
      </c>
    </row>
    <row r="109" spans="1:79" x14ac:dyDescent="0.2">
      <c r="A109" s="2" t="s">
        <v>533</v>
      </c>
      <c r="B109" s="3" t="s">
        <v>534</v>
      </c>
      <c r="C109" s="192">
        <v>7086</v>
      </c>
      <c r="D109" s="192">
        <v>2026</v>
      </c>
      <c r="E109" s="192">
        <v>4767</v>
      </c>
      <c r="F109" s="192">
        <v>2741</v>
      </c>
      <c r="G109" s="192">
        <v>2319</v>
      </c>
      <c r="H109" s="188">
        <v>1651</v>
      </c>
      <c r="I109" s="188" t="s">
        <v>949</v>
      </c>
      <c r="J109" s="188">
        <v>3</v>
      </c>
      <c r="K109" s="188">
        <v>0</v>
      </c>
      <c r="L109" s="188">
        <v>25</v>
      </c>
      <c r="M109" s="188">
        <v>444</v>
      </c>
      <c r="N109" s="188">
        <v>1154</v>
      </c>
      <c r="O109" s="188">
        <v>389</v>
      </c>
      <c r="P109" s="188">
        <v>384</v>
      </c>
      <c r="Q109" s="188" t="s">
        <v>957</v>
      </c>
      <c r="R109" s="188" t="s">
        <v>957</v>
      </c>
      <c r="S109" s="188" t="s">
        <v>957</v>
      </c>
      <c r="T109" s="188" t="s">
        <v>957</v>
      </c>
      <c r="U109" s="188" t="s">
        <v>957</v>
      </c>
      <c r="V109" s="188">
        <v>355</v>
      </c>
      <c r="W109" s="188">
        <v>53</v>
      </c>
      <c r="X109" s="188">
        <v>1440</v>
      </c>
      <c r="Y109" s="188" t="s">
        <v>949</v>
      </c>
      <c r="Z109" s="188" t="s">
        <v>949</v>
      </c>
      <c r="AA109" s="188">
        <v>0</v>
      </c>
      <c r="AB109" s="188">
        <v>14</v>
      </c>
      <c r="AC109" s="188">
        <v>292</v>
      </c>
      <c r="AD109" s="188">
        <v>1117</v>
      </c>
      <c r="AE109" s="188">
        <v>350</v>
      </c>
      <c r="AF109" s="188">
        <v>1056</v>
      </c>
      <c r="AG109" s="189" t="s">
        <v>957</v>
      </c>
      <c r="AH109" s="189" t="s">
        <v>957</v>
      </c>
      <c r="AI109" s="189" t="s">
        <v>957</v>
      </c>
      <c r="AJ109" s="189" t="s">
        <v>957</v>
      </c>
      <c r="AK109" s="189" t="s">
        <v>957</v>
      </c>
      <c r="AL109" s="188">
        <v>762</v>
      </c>
      <c r="AM109" s="188">
        <v>297</v>
      </c>
      <c r="AN109" s="188">
        <v>211</v>
      </c>
      <c r="AO109" s="188">
        <v>0</v>
      </c>
      <c r="AP109" s="188" t="s">
        <v>949</v>
      </c>
      <c r="AQ109" s="188">
        <v>0</v>
      </c>
      <c r="AR109" s="188">
        <v>11</v>
      </c>
      <c r="AS109" s="188">
        <v>152</v>
      </c>
      <c r="AT109" s="188">
        <v>37</v>
      </c>
      <c r="AU109" s="188">
        <v>39</v>
      </c>
      <c r="AV109" s="190">
        <v>1651</v>
      </c>
      <c r="AW109" s="190">
        <v>384</v>
      </c>
      <c r="AX109" s="190">
        <v>1056</v>
      </c>
      <c r="AY109" s="190">
        <v>211</v>
      </c>
      <c r="AZ109" s="189" t="s">
        <v>949</v>
      </c>
      <c r="BA109" s="189" t="s">
        <v>957</v>
      </c>
      <c r="BB109" s="190" t="s">
        <v>949</v>
      </c>
      <c r="BC109" s="189">
        <v>0</v>
      </c>
      <c r="BD109" s="190">
        <v>3</v>
      </c>
      <c r="BE109" s="189" t="s">
        <v>957</v>
      </c>
      <c r="BF109" s="190" t="s">
        <v>949</v>
      </c>
      <c r="BG109" s="190" t="s">
        <v>949</v>
      </c>
      <c r="BH109" s="190">
        <v>0</v>
      </c>
      <c r="BI109" s="189" t="s">
        <v>957</v>
      </c>
      <c r="BJ109" s="189">
        <v>0</v>
      </c>
      <c r="BK109" s="190">
        <v>0</v>
      </c>
      <c r="BL109" s="190">
        <v>25</v>
      </c>
      <c r="BM109" s="189" t="s">
        <v>957</v>
      </c>
      <c r="BN109" s="190">
        <v>14</v>
      </c>
      <c r="BO109" s="190">
        <v>11</v>
      </c>
      <c r="BP109" s="190">
        <v>444</v>
      </c>
      <c r="BQ109" s="189" t="s">
        <v>957</v>
      </c>
      <c r="BR109" s="190">
        <v>292</v>
      </c>
      <c r="BS109" s="190">
        <v>152</v>
      </c>
      <c r="BT109" s="190">
        <v>1154</v>
      </c>
      <c r="BU109" s="190">
        <v>355</v>
      </c>
      <c r="BV109" s="190">
        <v>762</v>
      </c>
      <c r="BW109" s="190">
        <v>37</v>
      </c>
      <c r="BX109" s="190">
        <v>389</v>
      </c>
      <c r="BY109" s="190">
        <v>53</v>
      </c>
      <c r="BZ109" s="190">
        <v>297</v>
      </c>
      <c r="CA109" s="190">
        <v>39</v>
      </c>
    </row>
    <row r="110" spans="1:79" x14ac:dyDescent="0.2">
      <c r="A110" s="2" t="s">
        <v>535</v>
      </c>
      <c r="B110" s="3" t="s">
        <v>536</v>
      </c>
      <c r="C110" s="192">
        <v>15257</v>
      </c>
      <c r="D110" s="192">
        <v>4273</v>
      </c>
      <c r="E110" s="192">
        <v>10401</v>
      </c>
      <c r="F110" s="192">
        <v>6128</v>
      </c>
      <c r="G110" s="192">
        <v>4856</v>
      </c>
      <c r="H110" s="188">
        <v>4261</v>
      </c>
      <c r="I110" s="188" t="s">
        <v>949</v>
      </c>
      <c r="J110" s="188">
        <v>70</v>
      </c>
      <c r="K110" s="188">
        <v>0</v>
      </c>
      <c r="L110" s="188">
        <v>273</v>
      </c>
      <c r="M110" s="188">
        <v>82</v>
      </c>
      <c r="N110" s="188">
        <v>3776</v>
      </c>
      <c r="O110" s="188">
        <v>604</v>
      </c>
      <c r="P110" s="188">
        <v>1251</v>
      </c>
      <c r="Q110" s="188" t="s">
        <v>957</v>
      </c>
      <c r="R110" s="188" t="s">
        <v>957</v>
      </c>
      <c r="S110" s="188" t="s">
        <v>957</v>
      </c>
      <c r="T110" s="188" t="s">
        <v>957</v>
      </c>
      <c r="U110" s="188" t="s">
        <v>957</v>
      </c>
      <c r="V110" s="188">
        <v>1227</v>
      </c>
      <c r="W110" s="188">
        <v>81</v>
      </c>
      <c r="X110" s="188">
        <v>3932</v>
      </c>
      <c r="Y110" s="188" t="s">
        <v>949</v>
      </c>
      <c r="Z110" s="188">
        <v>52</v>
      </c>
      <c r="AA110" s="188">
        <v>0</v>
      </c>
      <c r="AB110" s="188">
        <v>158</v>
      </c>
      <c r="AC110" s="188">
        <v>59</v>
      </c>
      <c r="AD110" s="188">
        <v>3614</v>
      </c>
      <c r="AE110" s="188">
        <v>530</v>
      </c>
      <c r="AF110" s="188">
        <v>2681</v>
      </c>
      <c r="AG110" s="189" t="s">
        <v>957</v>
      </c>
      <c r="AH110" s="189" t="s">
        <v>957</v>
      </c>
      <c r="AI110" s="189" t="s">
        <v>957</v>
      </c>
      <c r="AJ110" s="189" t="s">
        <v>957</v>
      </c>
      <c r="AK110" s="189" t="s">
        <v>957</v>
      </c>
      <c r="AL110" s="188">
        <v>2387</v>
      </c>
      <c r="AM110" s="188">
        <v>449</v>
      </c>
      <c r="AN110" s="188">
        <v>329</v>
      </c>
      <c r="AO110" s="188">
        <v>0</v>
      </c>
      <c r="AP110" s="188">
        <v>18</v>
      </c>
      <c r="AQ110" s="188">
        <v>0</v>
      </c>
      <c r="AR110" s="188">
        <v>115</v>
      </c>
      <c r="AS110" s="188">
        <v>23</v>
      </c>
      <c r="AT110" s="188">
        <v>162</v>
      </c>
      <c r="AU110" s="188">
        <v>74</v>
      </c>
      <c r="AV110" s="190">
        <v>4261</v>
      </c>
      <c r="AW110" s="190">
        <v>1251</v>
      </c>
      <c r="AX110" s="190">
        <v>2681</v>
      </c>
      <c r="AY110" s="190">
        <v>329</v>
      </c>
      <c r="AZ110" s="189" t="s">
        <v>949</v>
      </c>
      <c r="BA110" s="189" t="s">
        <v>957</v>
      </c>
      <c r="BB110" s="190" t="s">
        <v>949</v>
      </c>
      <c r="BC110" s="189">
        <v>0</v>
      </c>
      <c r="BD110" s="190">
        <v>70</v>
      </c>
      <c r="BE110" s="189" t="s">
        <v>957</v>
      </c>
      <c r="BF110" s="190">
        <v>52</v>
      </c>
      <c r="BG110" s="190">
        <v>18</v>
      </c>
      <c r="BH110" s="190">
        <v>0</v>
      </c>
      <c r="BI110" s="189" t="s">
        <v>957</v>
      </c>
      <c r="BJ110" s="189">
        <v>0</v>
      </c>
      <c r="BK110" s="190">
        <v>0</v>
      </c>
      <c r="BL110" s="190">
        <v>273</v>
      </c>
      <c r="BM110" s="189" t="s">
        <v>957</v>
      </c>
      <c r="BN110" s="190">
        <v>158</v>
      </c>
      <c r="BO110" s="190">
        <v>115</v>
      </c>
      <c r="BP110" s="190">
        <v>82</v>
      </c>
      <c r="BQ110" s="189" t="s">
        <v>957</v>
      </c>
      <c r="BR110" s="190">
        <v>59</v>
      </c>
      <c r="BS110" s="190">
        <v>23</v>
      </c>
      <c r="BT110" s="190">
        <v>3776</v>
      </c>
      <c r="BU110" s="190">
        <v>1227</v>
      </c>
      <c r="BV110" s="190">
        <v>2387</v>
      </c>
      <c r="BW110" s="190">
        <v>162</v>
      </c>
      <c r="BX110" s="190">
        <v>604</v>
      </c>
      <c r="BY110" s="190">
        <v>81</v>
      </c>
      <c r="BZ110" s="190">
        <v>449</v>
      </c>
      <c r="CA110" s="190">
        <v>74</v>
      </c>
    </row>
    <row r="111" spans="1:79" x14ac:dyDescent="0.2">
      <c r="A111" s="2" t="s">
        <v>396</v>
      </c>
      <c r="B111" s="3" t="s">
        <v>395</v>
      </c>
      <c r="C111" s="192">
        <v>4735</v>
      </c>
      <c r="D111" s="192">
        <v>1373</v>
      </c>
      <c r="E111" s="192">
        <v>3175</v>
      </c>
      <c r="F111" s="192">
        <v>1802</v>
      </c>
      <c r="G111" s="192">
        <v>1560</v>
      </c>
      <c r="H111" s="188">
        <v>316</v>
      </c>
      <c r="I111" s="188" t="s">
        <v>949</v>
      </c>
      <c r="J111" s="188">
        <v>14</v>
      </c>
      <c r="K111" s="188" t="s">
        <v>949</v>
      </c>
      <c r="L111" s="188">
        <v>51</v>
      </c>
      <c r="M111" s="188">
        <v>21</v>
      </c>
      <c r="N111" s="188">
        <v>0</v>
      </c>
      <c r="O111" s="188">
        <v>246</v>
      </c>
      <c r="P111" s="188">
        <v>39</v>
      </c>
      <c r="Q111" s="188" t="s">
        <v>957</v>
      </c>
      <c r="R111" s="188" t="s">
        <v>957</v>
      </c>
      <c r="S111" s="188" t="s">
        <v>957</v>
      </c>
      <c r="T111" s="188" t="s">
        <v>957</v>
      </c>
      <c r="U111" s="188" t="s">
        <v>957</v>
      </c>
      <c r="V111" s="188">
        <v>0</v>
      </c>
      <c r="W111" s="188">
        <v>39</v>
      </c>
      <c r="X111" s="188">
        <v>260</v>
      </c>
      <c r="Y111" s="188" t="s">
        <v>949</v>
      </c>
      <c r="Z111" s="188" t="s">
        <v>949</v>
      </c>
      <c r="AA111" s="188">
        <v>0</v>
      </c>
      <c r="AB111" s="188">
        <v>30</v>
      </c>
      <c r="AC111" s="188">
        <v>18</v>
      </c>
      <c r="AD111" s="188">
        <v>0</v>
      </c>
      <c r="AE111" s="188">
        <v>214</v>
      </c>
      <c r="AF111" s="188">
        <v>221</v>
      </c>
      <c r="AG111" s="189" t="s">
        <v>957</v>
      </c>
      <c r="AH111" s="189" t="s">
        <v>957</v>
      </c>
      <c r="AI111" s="189" t="s">
        <v>957</v>
      </c>
      <c r="AJ111" s="189" t="s">
        <v>957</v>
      </c>
      <c r="AK111" s="189" t="s">
        <v>957</v>
      </c>
      <c r="AL111" s="188">
        <v>0</v>
      </c>
      <c r="AM111" s="188">
        <v>175</v>
      </c>
      <c r="AN111" s="188">
        <v>56</v>
      </c>
      <c r="AO111" s="188">
        <v>0</v>
      </c>
      <c r="AP111" s="188" t="s">
        <v>949</v>
      </c>
      <c r="AQ111" s="188" t="s">
        <v>949</v>
      </c>
      <c r="AR111" s="188">
        <v>21</v>
      </c>
      <c r="AS111" s="188">
        <v>3</v>
      </c>
      <c r="AT111" s="188">
        <v>0</v>
      </c>
      <c r="AU111" s="188">
        <v>32</v>
      </c>
      <c r="AV111" s="190">
        <v>316</v>
      </c>
      <c r="AW111" s="190">
        <v>39</v>
      </c>
      <c r="AX111" s="190">
        <v>221</v>
      </c>
      <c r="AY111" s="190">
        <v>56</v>
      </c>
      <c r="AZ111" s="189" t="s">
        <v>949</v>
      </c>
      <c r="BA111" s="189" t="s">
        <v>957</v>
      </c>
      <c r="BB111" s="190" t="s">
        <v>949</v>
      </c>
      <c r="BC111" s="189">
        <v>0</v>
      </c>
      <c r="BD111" s="190">
        <v>14</v>
      </c>
      <c r="BE111" s="189" t="s">
        <v>957</v>
      </c>
      <c r="BF111" s="190" t="s">
        <v>949</v>
      </c>
      <c r="BG111" s="190" t="s">
        <v>949</v>
      </c>
      <c r="BH111" s="190" t="s">
        <v>949</v>
      </c>
      <c r="BI111" s="189" t="s">
        <v>957</v>
      </c>
      <c r="BJ111" s="189">
        <v>0</v>
      </c>
      <c r="BK111" s="190" t="s">
        <v>949</v>
      </c>
      <c r="BL111" s="190">
        <v>51</v>
      </c>
      <c r="BM111" s="189" t="s">
        <v>957</v>
      </c>
      <c r="BN111" s="190">
        <v>30</v>
      </c>
      <c r="BO111" s="190">
        <v>21</v>
      </c>
      <c r="BP111" s="190">
        <v>21</v>
      </c>
      <c r="BQ111" s="189" t="s">
        <v>957</v>
      </c>
      <c r="BR111" s="190">
        <v>18</v>
      </c>
      <c r="BS111" s="190">
        <v>3</v>
      </c>
      <c r="BT111" s="190">
        <v>0</v>
      </c>
      <c r="BU111" s="190">
        <v>0</v>
      </c>
      <c r="BV111" s="190">
        <v>0</v>
      </c>
      <c r="BW111" s="190">
        <v>0</v>
      </c>
      <c r="BX111" s="190">
        <v>246</v>
      </c>
      <c r="BY111" s="190">
        <v>39</v>
      </c>
      <c r="BZ111" s="190">
        <v>175</v>
      </c>
      <c r="CA111" s="190">
        <v>32</v>
      </c>
    </row>
    <row r="112" spans="1:79" x14ac:dyDescent="0.2">
      <c r="A112" s="2" t="s">
        <v>138</v>
      </c>
      <c r="B112" s="3" t="s">
        <v>137</v>
      </c>
      <c r="C112" s="192">
        <v>23248</v>
      </c>
      <c r="D112" s="192">
        <v>6754</v>
      </c>
      <c r="E112" s="192">
        <v>16058</v>
      </c>
      <c r="F112" s="192">
        <v>9304</v>
      </c>
      <c r="G112" s="192">
        <v>7190</v>
      </c>
      <c r="H112" s="188">
        <v>6771</v>
      </c>
      <c r="I112" s="188">
        <v>6611</v>
      </c>
      <c r="J112" s="188">
        <v>310</v>
      </c>
      <c r="K112" s="188">
        <v>0</v>
      </c>
      <c r="L112" s="188">
        <v>102</v>
      </c>
      <c r="M112" s="188">
        <v>900</v>
      </c>
      <c r="N112" s="188">
        <v>3239</v>
      </c>
      <c r="O112" s="188">
        <v>1149</v>
      </c>
      <c r="P112" s="188">
        <v>1219</v>
      </c>
      <c r="Q112" s="188" t="s">
        <v>957</v>
      </c>
      <c r="R112" s="188" t="s">
        <v>957</v>
      </c>
      <c r="S112" s="188" t="s">
        <v>957</v>
      </c>
      <c r="T112" s="188" t="s">
        <v>957</v>
      </c>
      <c r="U112" s="188" t="s">
        <v>957</v>
      </c>
      <c r="V112" s="188">
        <v>1010</v>
      </c>
      <c r="W112" s="188">
        <v>152</v>
      </c>
      <c r="X112" s="188">
        <v>5721</v>
      </c>
      <c r="Y112" s="188">
        <v>5628</v>
      </c>
      <c r="Z112" s="188">
        <v>211</v>
      </c>
      <c r="AA112" s="188">
        <v>0</v>
      </c>
      <c r="AB112" s="188">
        <v>66</v>
      </c>
      <c r="AC112" s="188">
        <v>733</v>
      </c>
      <c r="AD112" s="188">
        <v>3052</v>
      </c>
      <c r="AE112" s="188">
        <v>1012</v>
      </c>
      <c r="AF112" s="188">
        <v>4502</v>
      </c>
      <c r="AG112" s="189" t="s">
        <v>957</v>
      </c>
      <c r="AH112" s="189" t="s">
        <v>957</v>
      </c>
      <c r="AI112" s="189" t="s">
        <v>957</v>
      </c>
      <c r="AJ112" s="189" t="s">
        <v>957</v>
      </c>
      <c r="AK112" s="189" t="s">
        <v>957</v>
      </c>
      <c r="AL112" s="188">
        <v>2042</v>
      </c>
      <c r="AM112" s="188">
        <v>860</v>
      </c>
      <c r="AN112" s="188">
        <v>1050</v>
      </c>
      <c r="AO112" s="188">
        <v>983</v>
      </c>
      <c r="AP112" s="188">
        <v>99</v>
      </c>
      <c r="AQ112" s="188">
        <v>0</v>
      </c>
      <c r="AR112" s="188">
        <v>36</v>
      </c>
      <c r="AS112" s="188">
        <v>167</v>
      </c>
      <c r="AT112" s="188">
        <v>187</v>
      </c>
      <c r="AU112" s="188">
        <v>137</v>
      </c>
      <c r="AV112" s="190">
        <v>6771</v>
      </c>
      <c r="AW112" s="190">
        <v>1219</v>
      </c>
      <c r="AX112" s="190">
        <v>4502</v>
      </c>
      <c r="AY112" s="190">
        <v>1050</v>
      </c>
      <c r="AZ112" s="189">
        <v>6611</v>
      </c>
      <c r="BA112" s="189" t="s">
        <v>957</v>
      </c>
      <c r="BB112" s="190">
        <v>5628</v>
      </c>
      <c r="BC112" s="189">
        <v>983</v>
      </c>
      <c r="BD112" s="190">
        <v>310</v>
      </c>
      <c r="BE112" s="189" t="s">
        <v>957</v>
      </c>
      <c r="BF112" s="190">
        <v>211</v>
      </c>
      <c r="BG112" s="190">
        <v>99</v>
      </c>
      <c r="BH112" s="190">
        <v>0</v>
      </c>
      <c r="BI112" s="189" t="s">
        <v>957</v>
      </c>
      <c r="BJ112" s="189">
        <v>0</v>
      </c>
      <c r="BK112" s="190">
        <v>0</v>
      </c>
      <c r="BL112" s="190">
        <v>102</v>
      </c>
      <c r="BM112" s="189" t="s">
        <v>957</v>
      </c>
      <c r="BN112" s="190">
        <v>66</v>
      </c>
      <c r="BO112" s="190">
        <v>36</v>
      </c>
      <c r="BP112" s="190">
        <v>900</v>
      </c>
      <c r="BQ112" s="189" t="s">
        <v>957</v>
      </c>
      <c r="BR112" s="190">
        <v>733</v>
      </c>
      <c r="BS112" s="190">
        <v>167</v>
      </c>
      <c r="BT112" s="190">
        <v>3239</v>
      </c>
      <c r="BU112" s="190">
        <v>1010</v>
      </c>
      <c r="BV112" s="190">
        <v>2042</v>
      </c>
      <c r="BW112" s="190">
        <v>187</v>
      </c>
      <c r="BX112" s="190">
        <v>1149</v>
      </c>
      <c r="BY112" s="190">
        <v>152</v>
      </c>
      <c r="BZ112" s="190">
        <v>860</v>
      </c>
      <c r="CA112" s="190">
        <v>137</v>
      </c>
    </row>
    <row r="113" spans="1:79" x14ac:dyDescent="0.2">
      <c r="A113" s="2" t="s">
        <v>140</v>
      </c>
      <c r="B113" s="3" t="s">
        <v>139</v>
      </c>
      <c r="C113" s="192">
        <v>8873</v>
      </c>
      <c r="D113" s="192">
        <v>2570</v>
      </c>
      <c r="E113" s="192">
        <v>6063</v>
      </c>
      <c r="F113" s="192">
        <v>3493</v>
      </c>
      <c r="G113" s="192">
        <v>2810</v>
      </c>
      <c r="H113" s="188">
        <v>5136</v>
      </c>
      <c r="I113" s="188">
        <v>666</v>
      </c>
      <c r="J113" s="188">
        <v>15</v>
      </c>
      <c r="K113" s="188">
        <v>0</v>
      </c>
      <c r="L113" s="188">
        <v>0</v>
      </c>
      <c r="M113" s="188">
        <v>1397</v>
      </c>
      <c r="N113" s="188">
        <v>4860</v>
      </c>
      <c r="O113" s="188">
        <v>4775</v>
      </c>
      <c r="P113" s="188">
        <v>1222</v>
      </c>
      <c r="Q113" s="188" t="s">
        <v>957</v>
      </c>
      <c r="R113" s="188" t="s">
        <v>957</v>
      </c>
      <c r="S113" s="188" t="s">
        <v>957</v>
      </c>
      <c r="T113" s="188" t="s">
        <v>957</v>
      </c>
      <c r="U113" s="188" t="s">
        <v>957</v>
      </c>
      <c r="V113" s="188">
        <v>1067</v>
      </c>
      <c r="W113" s="188">
        <v>1211</v>
      </c>
      <c r="X113" s="188">
        <v>4197</v>
      </c>
      <c r="Y113" s="188">
        <v>531</v>
      </c>
      <c r="Z113" s="188">
        <v>10</v>
      </c>
      <c r="AA113" s="188">
        <v>0</v>
      </c>
      <c r="AB113" s="188">
        <v>0</v>
      </c>
      <c r="AC113" s="188">
        <v>1059</v>
      </c>
      <c r="AD113" s="188">
        <v>3973</v>
      </c>
      <c r="AE113" s="188">
        <v>4124</v>
      </c>
      <c r="AF113" s="188">
        <v>2975</v>
      </c>
      <c r="AG113" s="189" t="s">
        <v>957</v>
      </c>
      <c r="AH113" s="189" t="s">
        <v>957</v>
      </c>
      <c r="AI113" s="189" t="s">
        <v>957</v>
      </c>
      <c r="AJ113" s="189" t="s">
        <v>957</v>
      </c>
      <c r="AK113" s="189" t="s">
        <v>957</v>
      </c>
      <c r="AL113" s="188">
        <v>2906</v>
      </c>
      <c r="AM113" s="188">
        <v>2913</v>
      </c>
      <c r="AN113" s="188">
        <v>939</v>
      </c>
      <c r="AO113" s="188">
        <v>135</v>
      </c>
      <c r="AP113" s="188">
        <v>5</v>
      </c>
      <c r="AQ113" s="188">
        <v>0</v>
      </c>
      <c r="AR113" s="188">
        <v>0</v>
      </c>
      <c r="AS113" s="188">
        <v>338</v>
      </c>
      <c r="AT113" s="188">
        <v>887</v>
      </c>
      <c r="AU113" s="188">
        <v>651</v>
      </c>
      <c r="AV113" s="190">
        <v>5136</v>
      </c>
      <c r="AW113" s="190">
        <v>1222</v>
      </c>
      <c r="AX113" s="190">
        <v>2975</v>
      </c>
      <c r="AY113" s="190">
        <v>939</v>
      </c>
      <c r="AZ113" s="189">
        <v>666</v>
      </c>
      <c r="BA113" s="189" t="s">
        <v>957</v>
      </c>
      <c r="BB113" s="190">
        <v>531</v>
      </c>
      <c r="BC113" s="189">
        <v>135</v>
      </c>
      <c r="BD113" s="190">
        <v>15</v>
      </c>
      <c r="BE113" s="189" t="s">
        <v>957</v>
      </c>
      <c r="BF113" s="190">
        <v>10</v>
      </c>
      <c r="BG113" s="190">
        <v>5</v>
      </c>
      <c r="BH113" s="190">
        <v>0</v>
      </c>
      <c r="BI113" s="189" t="s">
        <v>957</v>
      </c>
      <c r="BJ113" s="189">
        <v>0</v>
      </c>
      <c r="BK113" s="190">
        <v>0</v>
      </c>
      <c r="BL113" s="190">
        <v>0</v>
      </c>
      <c r="BM113" s="189" t="s">
        <v>957</v>
      </c>
      <c r="BN113" s="190">
        <v>0</v>
      </c>
      <c r="BO113" s="190">
        <v>0</v>
      </c>
      <c r="BP113" s="190">
        <v>1397</v>
      </c>
      <c r="BQ113" s="189" t="s">
        <v>957</v>
      </c>
      <c r="BR113" s="190">
        <v>1059</v>
      </c>
      <c r="BS113" s="190">
        <v>338</v>
      </c>
      <c r="BT113" s="190">
        <v>4860</v>
      </c>
      <c r="BU113" s="190">
        <v>1067</v>
      </c>
      <c r="BV113" s="190">
        <v>2906</v>
      </c>
      <c r="BW113" s="190">
        <v>887</v>
      </c>
      <c r="BX113" s="190">
        <v>4775</v>
      </c>
      <c r="BY113" s="190">
        <v>1211</v>
      </c>
      <c r="BZ113" s="190">
        <v>2913</v>
      </c>
      <c r="CA113" s="190">
        <v>651</v>
      </c>
    </row>
    <row r="114" spans="1:79" x14ac:dyDescent="0.2">
      <c r="A114" s="2" t="s">
        <v>142</v>
      </c>
      <c r="B114" s="3" t="s">
        <v>141</v>
      </c>
      <c r="C114" s="192">
        <v>6212</v>
      </c>
      <c r="D114" s="192">
        <v>1774</v>
      </c>
      <c r="E114" s="192">
        <v>4129</v>
      </c>
      <c r="F114" s="192">
        <v>2355</v>
      </c>
      <c r="G114" s="192">
        <v>2083</v>
      </c>
      <c r="H114" s="188">
        <v>3581</v>
      </c>
      <c r="I114" s="188">
        <v>393</v>
      </c>
      <c r="J114" s="188">
        <v>31</v>
      </c>
      <c r="K114" s="188">
        <v>0</v>
      </c>
      <c r="L114" s="188">
        <v>17</v>
      </c>
      <c r="M114" s="188">
        <v>79</v>
      </c>
      <c r="N114" s="188">
        <v>3423</v>
      </c>
      <c r="O114" s="188">
        <v>3208</v>
      </c>
      <c r="P114" s="188">
        <v>917</v>
      </c>
      <c r="Q114" s="188" t="s">
        <v>957</v>
      </c>
      <c r="R114" s="188" t="s">
        <v>957</v>
      </c>
      <c r="S114" s="188" t="s">
        <v>957</v>
      </c>
      <c r="T114" s="188" t="s">
        <v>957</v>
      </c>
      <c r="U114" s="188" t="s">
        <v>957</v>
      </c>
      <c r="V114" s="188">
        <v>856</v>
      </c>
      <c r="W114" s="188">
        <v>819</v>
      </c>
      <c r="X114" s="188">
        <v>2951</v>
      </c>
      <c r="Y114" s="188">
        <v>318</v>
      </c>
      <c r="Z114" s="188">
        <v>16</v>
      </c>
      <c r="AA114" s="188">
        <v>0</v>
      </c>
      <c r="AB114" s="188">
        <v>0</v>
      </c>
      <c r="AC114" s="188">
        <v>63</v>
      </c>
      <c r="AD114" s="188">
        <v>2835</v>
      </c>
      <c r="AE114" s="188">
        <v>2730</v>
      </c>
      <c r="AF114" s="188">
        <v>2034</v>
      </c>
      <c r="AG114" s="189" t="s">
        <v>957</v>
      </c>
      <c r="AH114" s="189" t="s">
        <v>957</v>
      </c>
      <c r="AI114" s="189" t="s">
        <v>957</v>
      </c>
      <c r="AJ114" s="189" t="s">
        <v>957</v>
      </c>
      <c r="AK114" s="189" t="s">
        <v>957</v>
      </c>
      <c r="AL114" s="188">
        <v>1979</v>
      </c>
      <c r="AM114" s="188">
        <v>1911</v>
      </c>
      <c r="AN114" s="188">
        <v>630</v>
      </c>
      <c r="AO114" s="188">
        <v>75</v>
      </c>
      <c r="AP114" s="188">
        <v>15</v>
      </c>
      <c r="AQ114" s="188">
        <v>0</v>
      </c>
      <c r="AR114" s="188">
        <v>17</v>
      </c>
      <c r="AS114" s="188">
        <v>16</v>
      </c>
      <c r="AT114" s="188">
        <v>588</v>
      </c>
      <c r="AU114" s="188">
        <v>478</v>
      </c>
      <c r="AV114" s="190">
        <v>3581</v>
      </c>
      <c r="AW114" s="190">
        <v>917</v>
      </c>
      <c r="AX114" s="190">
        <v>2034</v>
      </c>
      <c r="AY114" s="190">
        <v>630</v>
      </c>
      <c r="AZ114" s="189">
        <v>393</v>
      </c>
      <c r="BA114" s="189" t="s">
        <v>957</v>
      </c>
      <c r="BB114" s="190">
        <v>318</v>
      </c>
      <c r="BC114" s="189">
        <v>75</v>
      </c>
      <c r="BD114" s="190">
        <v>31</v>
      </c>
      <c r="BE114" s="189" t="s">
        <v>957</v>
      </c>
      <c r="BF114" s="190">
        <v>16</v>
      </c>
      <c r="BG114" s="190">
        <v>15</v>
      </c>
      <c r="BH114" s="190">
        <v>0</v>
      </c>
      <c r="BI114" s="189" t="s">
        <v>957</v>
      </c>
      <c r="BJ114" s="189">
        <v>0</v>
      </c>
      <c r="BK114" s="190">
        <v>0</v>
      </c>
      <c r="BL114" s="190">
        <v>17</v>
      </c>
      <c r="BM114" s="189" t="s">
        <v>957</v>
      </c>
      <c r="BN114" s="190">
        <v>0</v>
      </c>
      <c r="BO114" s="190">
        <v>17</v>
      </c>
      <c r="BP114" s="190">
        <v>79</v>
      </c>
      <c r="BQ114" s="189" t="s">
        <v>957</v>
      </c>
      <c r="BR114" s="190">
        <v>63</v>
      </c>
      <c r="BS114" s="190">
        <v>16</v>
      </c>
      <c r="BT114" s="190">
        <v>3423</v>
      </c>
      <c r="BU114" s="190">
        <v>856</v>
      </c>
      <c r="BV114" s="190">
        <v>1979</v>
      </c>
      <c r="BW114" s="190">
        <v>588</v>
      </c>
      <c r="BX114" s="190">
        <v>3208</v>
      </c>
      <c r="BY114" s="190">
        <v>819</v>
      </c>
      <c r="BZ114" s="190">
        <v>1911</v>
      </c>
      <c r="CA114" s="190">
        <v>478</v>
      </c>
    </row>
    <row r="115" spans="1:79" x14ac:dyDescent="0.2">
      <c r="A115" s="2" t="s">
        <v>144</v>
      </c>
      <c r="B115" s="3" t="s">
        <v>143</v>
      </c>
      <c r="C115" s="192">
        <v>3548</v>
      </c>
      <c r="D115" s="192">
        <v>1047</v>
      </c>
      <c r="E115" s="192">
        <v>2379</v>
      </c>
      <c r="F115" s="192">
        <v>1332</v>
      </c>
      <c r="G115" s="192">
        <v>1169</v>
      </c>
      <c r="H115" s="188">
        <v>889</v>
      </c>
      <c r="I115" s="188">
        <v>0</v>
      </c>
      <c r="J115" s="188">
        <v>16</v>
      </c>
      <c r="K115" s="188">
        <v>0</v>
      </c>
      <c r="L115" s="188">
        <v>13</v>
      </c>
      <c r="M115" s="188">
        <v>70</v>
      </c>
      <c r="N115" s="188">
        <v>651</v>
      </c>
      <c r="O115" s="188">
        <v>282</v>
      </c>
      <c r="P115" s="188">
        <v>224</v>
      </c>
      <c r="Q115" s="188" t="s">
        <v>957</v>
      </c>
      <c r="R115" s="188" t="s">
        <v>957</v>
      </c>
      <c r="S115" s="188" t="s">
        <v>957</v>
      </c>
      <c r="T115" s="188" t="s">
        <v>957</v>
      </c>
      <c r="U115" s="188" t="s">
        <v>957</v>
      </c>
      <c r="V115" s="188">
        <v>211</v>
      </c>
      <c r="W115" s="188">
        <v>22</v>
      </c>
      <c r="X115" s="188">
        <v>797</v>
      </c>
      <c r="Y115" s="188">
        <v>0</v>
      </c>
      <c r="Z115" s="188">
        <v>5</v>
      </c>
      <c r="AA115" s="188">
        <v>0</v>
      </c>
      <c r="AB115" s="188" t="s">
        <v>949</v>
      </c>
      <c r="AC115" s="188">
        <v>46</v>
      </c>
      <c r="AD115" s="188">
        <v>637</v>
      </c>
      <c r="AE115" s="188">
        <v>239</v>
      </c>
      <c r="AF115" s="188">
        <v>573</v>
      </c>
      <c r="AG115" s="189" t="s">
        <v>957</v>
      </c>
      <c r="AH115" s="189" t="s">
        <v>957</v>
      </c>
      <c r="AI115" s="189" t="s">
        <v>957</v>
      </c>
      <c r="AJ115" s="189" t="s">
        <v>957</v>
      </c>
      <c r="AK115" s="189" t="s">
        <v>957</v>
      </c>
      <c r="AL115" s="188">
        <v>426</v>
      </c>
      <c r="AM115" s="188">
        <v>217</v>
      </c>
      <c r="AN115" s="188">
        <v>92</v>
      </c>
      <c r="AO115" s="188">
        <v>0</v>
      </c>
      <c r="AP115" s="188">
        <v>11</v>
      </c>
      <c r="AQ115" s="188">
        <v>0</v>
      </c>
      <c r="AR115" s="188" t="s">
        <v>949</v>
      </c>
      <c r="AS115" s="188">
        <v>24</v>
      </c>
      <c r="AT115" s="188">
        <v>14</v>
      </c>
      <c r="AU115" s="188">
        <v>43</v>
      </c>
      <c r="AV115" s="190">
        <v>889</v>
      </c>
      <c r="AW115" s="190">
        <v>224</v>
      </c>
      <c r="AX115" s="190">
        <v>573</v>
      </c>
      <c r="AY115" s="190">
        <v>92</v>
      </c>
      <c r="AZ115" s="189">
        <v>0</v>
      </c>
      <c r="BA115" s="189" t="s">
        <v>957</v>
      </c>
      <c r="BB115" s="190">
        <v>0</v>
      </c>
      <c r="BC115" s="189">
        <v>0</v>
      </c>
      <c r="BD115" s="190">
        <v>16</v>
      </c>
      <c r="BE115" s="189" t="s">
        <v>957</v>
      </c>
      <c r="BF115" s="190">
        <v>5</v>
      </c>
      <c r="BG115" s="190">
        <v>11</v>
      </c>
      <c r="BH115" s="190">
        <v>0</v>
      </c>
      <c r="BI115" s="189" t="s">
        <v>957</v>
      </c>
      <c r="BJ115" s="189">
        <v>0</v>
      </c>
      <c r="BK115" s="190">
        <v>0</v>
      </c>
      <c r="BL115" s="190">
        <v>13</v>
      </c>
      <c r="BM115" s="189" t="s">
        <v>957</v>
      </c>
      <c r="BN115" s="190" t="s">
        <v>949</v>
      </c>
      <c r="BO115" s="190" t="s">
        <v>949</v>
      </c>
      <c r="BP115" s="190">
        <v>70</v>
      </c>
      <c r="BQ115" s="189" t="s">
        <v>957</v>
      </c>
      <c r="BR115" s="190">
        <v>46</v>
      </c>
      <c r="BS115" s="190">
        <v>24</v>
      </c>
      <c r="BT115" s="190">
        <v>651</v>
      </c>
      <c r="BU115" s="190">
        <v>211</v>
      </c>
      <c r="BV115" s="190">
        <v>426</v>
      </c>
      <c r="BW115" s="190">
        <v>14</v>
      </c>
      <c r="BX115" s="190">
        <v>282</v>
      </c>
      <c r="BY115" s="190">
        <v>22</v>
      </c>
      <c r="BZ115" s="190">
        <v>217</v>
      </c>
      <c r="CA115" s="190">
        <v>43</v>
      </c>
    </row>
    <row r="116" spans="1:79" x14ac:dyDescent="0.2">
      <c r="A116" s="2" t="s">
        <v>146</v>
      </c>
      <c r="B116" s="3" t="s">
        <v>145</v>
      </c>
      <c r="C116" s="192">
        <v>29680</v>
      </c>
      <c r="D116" s="192">
        <v>8546</v>
      </c>
      <c r="E116" s="192">
        <v>19901</v>
      </c>
      <c r="F116" s="192">
        <v>11355</v>
      </c>
      <c r="G116" s="192">
        <v>9779</v>
      </c>
      <c r="H116" s="188">
        <v>7790</v>
      </c>
      <c r="I116" s="188">
        <v>263</v>
      </c>
      <c r="J116" s="188">
        <v>83</v>
      </c>
      <c r="K116" s="188">
        <v>0</v>
      </c>
      <c r="L116" s="188">
        <v>429</v>
      </c>
      <c r="M116" s="188">
        <v>1657</v>
      </c>
      <c r="N116" s="188">
        <v>5511</v>
      </c>
      <c r="O116" s="188">
        <v>1498</v>
      </c>
      <c r="P116" s="188">
        <v>1961</v>
      </c>
      <c r="Q116" s="188" t="s">
        <v>957</v>
      </c>
      <c r="R116" s="188" t="s">
        <v>957</v>
      </c>
      <c r="S116" s="188" t="s">
        <v>957</v>
      </c>
      <c r="T116" s="188" t="s">
        <v>957</v>
      </c>
      <c r="U116" s="188" t="s">
        <v>957</v>
      </c>
      <c r="V116" s="188">
        <v>1880</v>
      </c>
      <c r="W116" s="188">
        <v>205</v>
      </c>
      <c r="X116" s="188">
        <v>6887</v>
      </c>
      <c r="Y116" s="188">
        <v>190</v>
      </c>
      <c r="Z116" s="188">
        <v>60</v>
      </c>
      <c r="AA116" s="188">
        <v>0</v>
      </c>
      <c r="AB116" s="188">
        <v>246</v>
      </c>
      <c r="AC116" s="188">
        <v>1356</v>
      </c>
      <c r="AD116" s="188">
        <v>5200</v>
      </c>
      <c r="AE116" s="188">
        <v>1332</v>
      </c>
      <c r="AF116" s="188">
        <v>4926</v>
      </c>
      <c r="AG116" s="189" t="s">
        <v>957</v>
      </c>
      <c r="AH116" s="189" t="s">
        <v>957</v>
      </c>
      <c r="AI116" s="189" t="s">
        <v>957</v>
      </c>
      <c r="AJ116" s="189" t="s">
        <v>957</v>
      </c>
      <c r="AK116" s="189" t="s">
        <v>957</v>
      </c>
      <c r="AL116" s="188">
        <v>3320</v>
      </c>
      <c r="AM116" s="188">
        <v>1127</v>
      </c>
      <c r="AN116" s="188">
        <v>903</v>
      </c>
      <c r="AO116" s="188">
        <v>73</v>
      </c>
      <c r="AP116" s="188">
        <v>23</v>
      </c>
      <c r="AQ116" s="188">
        <v>0</v>
      </c>
      <c r="AR116" s="188">
        <v>183</v>
      </c>
      <c r="AS116" s="188">
        <v>301</v>
      </c>
      <c r="AT116" s="188">
        <v>311</v>
      </c>
      <c r="AU116" s="188">
        <v>166</v>
      </c>
      <c r="AV116" s="190">
        <v>7790</v>
      </c>
      <c r="AW116" s="190">
        <v>1961</v>
      </c>
      <c r="AX116" s="190">
        <v>4926</v>
      </c>
      <c r="AY116" s="190">
        <v>903</v>
      </c>
      <c r="AZ116" s="189">
        <v>263</v>
      </c>
      <c r="BA116" s="189" t="s">
        <v>957</v>
      </c>
      <c r="BB116" s="190">
        <v>190</v>
      </c>
      <c r="BC116" s="189">
        <v>73</v>
      </c>
      <c r="BD116" s="190">
        <v>83</v>
      </c>
      <c r="BE116" s="189" t="s">
        <v>957</v>
      </c>
      <c r="BF116" s="190">
        <v>60</v>
      </c>
      <c r="BG116" s="190">
        <v>23</v>
      </c>
      <c r="BH116" s="190">
        <v>0</v>
      </c>
      <c r="BI116" s="189" t="s">
        <v>957</v>
      </c>
      <c r="BJ116" s="189">
        <v>0</v>
      </c>
      <c r="BK116" s="190">
        <v>0</v>
      </c>
      <c r="BL116" s="190">
        <v>429</v>
      </c>
      <c r="BM116" s="189" t="s">
        <v>957</v>
      </c>
      <c r="BN116" s="190">
        <v>246</v>
      </c>
      <c r="BO116" s="190">
        <v>183</v>
      </c>
      <c r="BP116" s="190">
        <v>1657</v>
      </c>
      <c r="BQ116" s="189" t="s">
        <v>957</v>
      </c>
      <c r="BR116" s="190">
        <v>1356</v>
      </c>
      <c r="BS116" s="190">
        <v>301</v>
      </c>
      <c r="BT116" s="190">
        <v>5511</v>
      </c>
      <c r="BU116" s="190">
        <v>1880</v>
      </c>
      <c r="BV116" s="190">
        <v>3320</v>
      </c>
      <c r="BW116" s="190">
        <v>311</v>
      </c>
      <c r="BX116" s="190">
        <v>1498</v>
      </c>
      <c r="BY116" s="190">
        <v>205</v>
      </c>
      <c r="BZ116" s="190">
        <v>1127</v>
      </c>
      <c r="CA116" s="190">
        <v>166</v>
      </c>
    </row>
    <row r="117" spans="1:79" x14ac:dyDescent="0.2">
      <c r="A117" s="2" t="s">
        <v>148</v>
      </c>
      <c r="B117" s="3" t="s">
        <v>147</v>
      </c>
      <c r="C117" s="192">
        <v>10008</v>
      </c>
      <c r="D117" s="192">
        <v>3047</v>
      </c>
      <c r="E117" s="192">
        <v>6876</v>
      </c>
      <c r="F117" s="192">
        <v>3829</v>
      </c>
      <c r="G117" s="192">
        <v>3132</v>
      </c>
      <c r="H117" s="188">
        <v>5945</v>
      </c>
      <c r="I117" s="188">
        <v>545</v>
      </c>
      <c r="J117" s="188">
        <v>30</v>
      </c>
      <c r="K117" s="188">
        <v>0</v>
      </c>
      <c r="L117" s="188">
        <v>20</v>
      </c>
      <c r="M117" s="188">
        <v>998</v>
      </c>
      <c r="N117" s="188">
        <v>5659</v>
      </c>
      <c r="O117" s="188">
        <v>5484</v>
      </c>
      <c r="P117" s="188">
        <v>1731</v>
      </c>
      <c r="Q117" s="188" t="s">
        <v>957</v>
      </c>
      <c r="R117" s="188" t="s">
        <v>957</v>
      </c>
      <c r="S117" s="188" t="s">
        <v>957</v>
      </c>
      <c r="T117" s="188" t="s">
        <v>957</v>
      </c>
      <c r="U117" s="188" t="s">
        <v>957</v>
      </c>
      <c r="V117" s="188">
        <v>1689</v>
      </c>
      <c r="W117" s="188">
        <v>1634</v>
      </c>
      <c r="X117" s="188">
        <v>5065</v>
      </c>
      <c r="Y117" s="188">
        <v>464</v>
      </c>
      <c r="Z117" s="188">
        <v>17</v>
      </c>
      <c r="AA117" s="188">
        <v>0</v>
      </c>
      <c r="AB117" s="188">
        <v>6</v>
      </c>
      <c r="AC117" s="188">
        <v>819</v>
      </c>
      <c r="AD117" s="188">
        <v>4878</v>
      </c>
      <c r="AE117" s="188">
        <v>4772</v>
      </c>
      <c r="AF117" s="188">
        <v>3334</v>
      </c>
      <c r="AG117" s="189" t="s">
        <v>957</v>
      </c>
      <c r="AH117" s="189" t="s">
        <v>957</v>
      </c>
      <c r="AI117" s="189" t="s">
        <v>957</v>
      </c>
      <c r="AJ117" s="189" t="s">
        <v>957</v>
      </c>
      <c r="AK117" s="189" t="s">
        <v>957</v>
      </c>
      <c r="AL117" s="188">
        <v>3189</v>
      </c>
      <c r="AM117" s="188">
        <v>3138</v>
      </c>
      <c r="AN117" s="188">
        <v>880</v>
      </c>
      <c r="AO117" s="188">
        <v>81</v>
      </c>
      <c r="AP117" s="188">
        <v>13</v>
      </c>
      <c r="AQ117" s="188">
        <v>0</v>
      </c>
      <c r="AR117" s="188">
        <v>14</v>
      </c>
      <c r="AS117" s="188">
        <v>179</v>
      </c>
      <c r="AT117" s="188">
        <v>781</v>
      </c>
      <c r="AU117" s="188">
        <v>712</v>
      </c>
      <c r="AV117" s="190">
        <v>5945</v>
      </c>
      <c r="AW117" s="190">
        <v>1731</v>
      </c>
      <c r="AX117" s="190">
        <v>3334</v>
      </c>
      <c r="AY117" s="190">
        <v>880</v>
      </c>
      <c r="AZ117" s="189">
        <v>545</v>
      </c>
      <c r="BA117" s="189" t="s">
        <v>957</v>
      </c>
      <c r="BB117" s="190">
        <v>464</v>
      </c>
      <c r="BC117" s="189">
        <v>81</v>
      </c>
      <c r="BD117" s="190">
        <v>30</v>
      </c>
      <c r="BE117" s="189" t="s">
        <v>957</v>
      </c>
      <c r="BF117" s="190">
        <v>17</v>
      </c>
      <c r="BG117" s="190">
        <v>13</v>
      </c>
      <c r="BH117" s="190">
        <v>0</v>
      </c>
      <c r="BI117" s="189" t="s">
        <v>957</v>
      </c>
      <c r="BJ117" s="189">
        <v>0</v>
      </c>
      <c r="BK117" s="190">
        <v>0</v>
      </c>
      <c r="BL117" s="190">
        <v>20</v>
      </c>
      <c r="BM117" s="189" t="s">
        <v>957</v>
      </c>
      <c r="BN117" s="190">
        <v>6</v>
      </c>
      <c r="BO117" s="190">
        <v>14</v>
      </c>
      <c r="BP117" s="190">
        <v>998</v>
      </c>
      <c r="BQ117" s="189" t="s">
        <v>957</v>
      </c>
      <c r="BR117" s="190">
        <v>819</v>
      </c>
      <c r="BS117" s="190">
        <v>179</v>
      </c>
      <c r="BT117" s="190">
        <v>5659</v>
      </c>
      <c r="BU117" s="190">
        <v>1689</v>
      </c>
      <c r="BV117" s="190">
        <v>3189</v>
      </c>
      <c r="BW117" s="190">
        <v>781</v>
      </c>
      <c r="BX117" s="190">
        <v>5484</v>
      </c>
      <c r="BY117" s="190">
        <v>1634</v>
      </c>
      <c r="BZ117" s="190">
        <v>3138</v>
      </c>
      <c r="CA117" s="190">
        <v>712</v>
      </c>
    </row>
    <row r="118" spans="1:79" x14ac:dyDescent="0.2">
      <c r="A118" s="2" t="s">
        <v>150</v>
      </c>
      <c r="B118" s="3" t="s">
        <v>149</v>
      </c>
      <c r="C118" s="192">
        <v>6823</v>
      </c>
      <c r="D118" s="192">
        <v>1849</v>
      </c>
      <c r="E118" s="192">
        <v>4604</v>
      </c>
      <c r="F118" s="192">
        <v>2755</v>
      </c>
      <c r="G118" s="192">
        <v>2219</v>
      </c>
      <c r="H118" s="188">
        <v>3854</v>
      </c>
      <c r="I118" s="188">
        <v>3481</v>
      </c>
      <c r="J118" s="188">
        <v>85</v>
      </c>
      <c r="K118" s="188">
        <v>0</v>
      </c>
      <c r="L118" s="188">
        <v>17</v>
      </c>
      <c r="M118" s="188">
        <v>560</v>
      </c>
      <c r="N118" s="188">
        <v>3712</v>
      </c>
      <c r="O118" s="188">
        <v>3334</v>
      </c>
      <c r="P118" s="188">
        <v>1025</v>
      </c>
      <c r="Q118" s="188" t="s">
        <v>957</v>
      </c>
      <c r="R118" s="188" t="s">
        <v>957</v>
      </c>
      <c r="S118" s="188" t="s">
        <v>957</v>
      </c>
      <c r="T118" s="188" t="s">
        <v>957</v>
      </c>
      <c r="U118" s="188" t="s">
        <v>957</v>
      </c>
      <c r="V118" s="188">
        <v>1018</v>
      </c>
      <c r="W118" s="188">
        <v>971</v>
      </c>
      <c r="X118" s="188">
        <v>3088</v>
      </c>
      <c r="Y118" s="188">
        <v>2790</v>
      </c>
      <c r="Z118" s="188">
        <v>56</v>
      </c>
      <c r="AA118" s="188">
        <v>0</v>
      </c>
      <c r="AB118" s="188" t="s">
        <v>949</v>
      </c>
      <c r="AC118" s="188">
        <v>408</v>
      </c>
      <c r="AD118" s="188">
        <v>2999</v>
      </c>
      <c r="AE118" s="188">
        <v>2857</v>
      </c>
      <c r="AF118" s="188">
        <v>2063</v>
      </c>
      <c r="AG118" s="189" t="s">
        <v>957</v>
      </c>
      <c r="AH118" s="189" t="s">
        <v>957</v>
      </c>
      <c r="AI118" s="189" t="s">
        <v>957</v>
      </c>
      <c r="AJ118" s="189" t="s">
        <v>957</v>
      </c>
      <c r="AK118" s="189" t="s">
        <v>957</v>
      </c>
      <c r="AL118" s="188">
        <v>1981</v>
      </c>
      <c r="AM118" s="188">
        <v>1886</v>
      </c>
      <c r="AN118" s="188">
        <v>766</v>
      </c>
      <c r="AO118" s="188">
        <v>691</v>
      </c>
      <c r="AP118" s="188">
        <v>29</v>
      </c>
      <c r="AQ118" s="188">
        <v>0</v>
      </c>
      <c r="AR118" s="188" t="s">
        <v>949</v>
      </c>
      <c r="AS118" s="188">
        <v>152</v>
      </c>
      <c r="AT118" s="188">
        <v>713</v>
      </c>
      <c r="AU118" s="188">
        <v>477</v>
      </c>
      <c r="AV118" s="190">
        <v>3854</v>
      </c>
      <c r="AW118" s="190">
        <v>1025</v>
      </c>
      <c r="AX118" s="190">
        <v>2063</v>
      </c>
      <c r="AY118" s="190">
        <v>766</v>
      </c>
      <c r="AZ118" s="189">
        <v>3481</v>
      </c>
      <c r="BA118" s="189" t="s">
        <v>957</v>
      </c>
      <c r="BB118" s="190">
        <v>2790</v>
      </c>
      <c r="BC118" s="189">
        <v>691</v>
      </c>
      <c r="BD118" s="190">
        <v>85</v>
      </c>
      <c r="BE118" s="189" t="s">
        <v>957</v>
      </c>
      <c r="BF118" s="190">
        <v>56</v>
      </c>
      <c r="BG118" s="190">
        <v>29</v>
      </c>
      <c r="BH118" s="190">
        <v>0</v>
      </c>
      <c r="BI118" s="189" t="s">
        <v>957</v>
      </c>
      <c r="BJ118" s="189">
        <v>0</v>
      </c>
      <c r="BK118" s="190">
        <v>0</v>
      </c>
      <c r="BL118" s="190">
        <v>17</v>
      </c>
      <c r="BM118" s="189" t="s">
        <v>957</v>
      </c>
      <c r="BN118" s="190" t="s">
        <v>949</v>
      </c>
      <c r="BO118" s="190" t="s">
        <v>949</v>
      </c>
      <c r="BP118" s="190">
        <v>560</v>
      </c>
      <c r="BQ118" s="189" t="s">
        <v>957</v>
      </c>
      <c r="BR118" s="190">
        <v>408</v>
      </c>
      <c r="BS118" s="190">
        <v>152</v>
      </c>
      <c r="BT118" s="190">
        <v>3712</v>
      </c>
      <c r="BU118" s="190">
        <v>1018</v>
      </c>
      <c r="BV118" s="190">
        <v>1981</v>
      </c>
      <c r="BW118" s="190">
        <v>713</v>
      </c>
      <c r="BX118" s="190">
        <v>3334</v>
      </c>
      <c r="BY118" s="190">
        <v>971</v>
      </c>
      <c r="BZ118" s="190">
        <v>1886</v>
      </c>
      <c r="CA118" s="190">
        <v>477</v>
      </c>
    </row>
    <row r="119" spans="1:79" x14ac:dyDescent="0.2">
      <c r="A119" s="2" t="s">
        <v>152</v>
      </c>
      <c r="B119" s="3" t="s">
        <v>151</v>
      </c>
      <c r="C119" s="192">
        <v>15718</v>
      </c>
      <c r="D119" s="192">
        <v>4218</v>
      </c>
      <c r="E119" s="192">
        <v>10385</v>
      </c>
      <c r="F119" s="192">
        <v>6167</v>
      </c>
      <c r="G119" s="192">
        <v>5333</v>
      </c>
      <c r="H119" s="188">
        <v>4816</v>
      </c>
      <c r="I119" s="188">
        <v>18</v>
      </c>
      <c r="J119" s="188">
        <v>211</v>
      </c>
      <c r="K119" s="188" t="s">
        <v>949</v>
      </c>
      <c r="L119" s="188">
        <v>3</v>
      </c>
      <c r="M119" s="188">
        <v>782</v>
      </c>
      <c r="N119" s="188">
        <v>4049</v>
      </c>
      <c r="O119" s="188">
        <v>952</v>
      </c>
      <c r="P119" s="188">
        <v>1441</v>
      </c>
      <c r="Q119" s="188" t="s">
        <v>957</v>
      </c>
      <c r="R119" s="188" t="s">
        <v>957</v>
      </c>
      <c r="S119" s="188" t="s">
        <v>957</v>
      </c>
      <c r="T119" s="188" t="s">
        <v>957</v>
      </c>
      <c r="U119" s="188" t="s">
        <v>957</v>
      </c>
      <c r="V119" s="188">
        <v>1426</v>
      </c>
      <c r="W119" s="188">
        <v>123</v>
      </c>
      <c r="X119" s="188">
        <v>4398</v>
      </c>
      <c r="Y119" s="188">
        <v>18</v>
      </c>
      <c r="Z119" s="188">
        <v>136</v>
      </c>
      <c r="AA119" s="188" t="s">
        <v>949</v>
      </c>
      <c r="AB119" s="188" t="s">
        <v>949</v>
      </c>
      <c r="AC119" s="188">
        <v>651</v>
      </c>
      <c r="AD119" s="188">
        <v>3889</v>
      </c>
      <c r="AE119" s="188">
        <v>823</v>
      </c>
      <c r="AF119" s="188">
        <v>2957</v>
      </c>
      <c r="AG119" s="189" t="s">
        <v>957</v>
      </c>
      <c r="AH119" s="189" t="s">
        <v>957</v>
      </c>
      <c r="AI119" s="189" t="s">
        <v>957</v>
      </c>
      <c r="AJ119" s="189" t="s">
        <v>957</v>
      </c>
      <c r="AK119" s="189" t="s">
        <v>957</v>
      </c>
      <c r="AL119" s="188">
        <v>2463</v>
      </c>
      <c r="AM119" s="188">
        <v>700</v>
      </c>
      <c r="AN119" s="188">
        <v>418</v>
      </c>
      <c r="AO119" s="188">
        <v>0</v>
      </c>
      <c r="AP119" s="188">
        <v>75</v>
      </c>
      <c r="AQ119" s="188">
        <v>0</v>
      </c>
      <c r="AR119" s="188" t="s">
        <v>949</v>
      </c>
      <c r="AS119" s="188">
        <v>131</v>
      </c>
      <c r="AT119" s="188">
        <v>160</v>
      </c>
      <c r="AU119" s="188">
        <v>129</v>
      </c>
      <c r="AV119" s="190">
        <v>4816</v>
      </c>
      <c r="AW119" s="190">
        <v>1441</v>
      </c>
      <c r="AX119" s="190">
        <v>2957</v>
      </c>
      <c r="AY119" s="190">
        <v>418</v>
      </c>
      <c r="AZ119" s="189">
        <v>18</v>
      </c>
      <c r="BA119" s="189" t="s">
        <v>957</v>
      </c>
      <c r="BB119" s="190">
        <v>18</v>
      </c>
      <c r="BC119" s="189">
        <v>0</v>
      </c>
      <c r="BD119" s="190">
        <v>211</v>
      </c>
      <c r="BE119" s="189" t="s">
        <v>957</v>
      </c>
      <c r="BF119" s="190">
        <v>136</v>
      </c>
      <c r="BG119" s="190">
        <v>75</v>
      </c>
      <c r="BH119" s="190" t="s">
        <v>949</v>
      </c>
      <c r="BI119" s="189" t="s">
        <v>957</v>
      </c>
      <c r="BJ119" s="189" t="s">
        <v>949</v>
      </c>
      <c r="BK119" s="190">
        <v>0</v>
      </c>
      <c r="BL119" s="190">
        <v>3</v>
      </c>
      <c r="BM119" s="189" t="s">
        <v>957</v>
      </c>
      <c r="BN119" s="190" t="s">
        <v>949</v>
      </c>
      <c r="BO119" s="190" t="s">
        <v>949</v>
      </c>
      <c r="BP119" s="190">
        <v>782</v>
      </c>
      <c r="BQ119" s="189" t="s">
        <v>957</v>
      </c>
      <c r="BR119" s="190">
        <v>651</v>
      </c>
      <c r="BS119" s="190">
        <v>131</v>
      </c>
      <c r="BT119" s="190">
        <v>4049</v>
      </c>
      <c r="BU119" s="190">
        <v>1426</v>
      </c>
      <c r="BV119" s="190">
        <v>2463</v>
      </c>
      <c r="BW119" s="190">
        <v>160</v>
      </c>
      <c r="BX119" s="190">
        <v>952</v>
      </c>
      <c r="BY119" s="190">
        <v>123</v>
      </c>
      <c r="BZ119" s="190">
        <v>700</v>
      </c>
      <c r="CA119" s="190">
        <v>129</v>
      </c>
    </row>
    <row r="120" spans="1:79" x14ac:dyDescent="0.2">
      <c r="A120" s="2" t="s">
        <v>154</v>
      </c>
      <c r="B120" s="3" t="s">
        <v>153</v>
      </c>
      <c r="C120" s="192">
        <v>7740</v>
      </c>
      <c r="D120" s="192">
        <v>2204</v>
      </c>
      <c r="E120" s="192">
        <v>5366</v>
      </c>
      <c r="F120" s="192">
        <v>3162</v>
      </c>
      <c r="G120" s="192">
        <v>2374</v>
      </c>
      <c r="H120" s="188">
        <v>2292</v>
      </c>
      <c r="I120" s="188">
        <v>19</v>
      </c>
      <c r="J120" s="188">
        <v>35</v>
      </c>
      <c r="K120" s="188" t="s">
        <v>949</v>
      </c>
      <c r="L120" s="188">
        <v>14</v>
      </c>
      <c r="M120" s="188">
        <v>51</v>
      </c>
      <c r="N120" s="188">
        <v>2135</v>
      </c>
      <c r="O120" s="188">
        <v>199</v>
      </c>
      <c r="P120" s="188">
        <v>582</v>
      </c>
      <c r="Q120" s="188" t="s">
        <v>957</v>
      </c>
      <c r="R120" s="188" t="s">
        <v>957</v>
      </c>
      <c r="S120" s="188" t="s">
        <v>957</v>
      </c>
      <c r="T120" s="188" t="s">
        <v>957</v>
      </c>
      <c r="U120" s="188" t="s">
        <v>957</v>
      </c>
      <c r="V120" s="188">
        <v>577</v>
      </c>
      <c r="W120" s="188">
        <v>21</v>
      </c>
      <c r="X120" s="188">
        <v>2099</v>
      </c>
      <c r="Y120" s="188">
        <v>17</v>
      </c>
      <c r="Z120" s="188">
        <v>22</v>
      </c>
      <c r="AA120" s="188">
        <v>0</v>
      </c>
      <c r="AB120" s="188" t="s">
        <v>949</v>
      </c>
      <c r="AC120" s="188">
        <v>38</v>
      </c>
      <c r="AD120" s="188">
        <v>1996</v>
      </c>
      <c r="AE120" s="188">
        <v>178</v>
      </c>
      <c r="AF120" s="188">
        <v>1517</v>
      </c>
      <c r="AG120" s="189" t="s">
        <v>957</v>
      </c>
      <c r="AH120" s="189" t="s">
        <v>957</v>
      </c>
      <c r="AI120" s="189" t="s">
        <v>957</v>
      </c>
      <c r="AJ120" s="189" t="s">
        <v>957</v>
      </c>
      <c r="AK120" s="189" t="s">
        <v>957</v>
      </c>
      <c r="AL120" s="188">
        <v>1419</v>
      </c>
      <c r="AM120" s="188">
        <v>157</v>
      </c>
      <c r="AN120" s="188">
        <v>193</v>
      </c>
      <c r="AO120" s="188" t="s">
        <v>949</v>
      </c>
      <c r="AP120" s="188">
        <v>13</v>
      </c>
      <c r="AQ120" s="188" t="s">
        <v>949</v>
      </c>
      <c r="AR120" s="188" t="s">
        <v>949</v>
      </c>
      <c r="AS120" s="188">
        <v>13</v>
      </c>
      <c r="AT120" s="188">
        <v>139</v>
      </c>
      <c r="AU120" s="188">
        <v>21</v>
      </c>
      <c r="AV120" s="190">
        <v>2292</v>
      </c>
      <c r="AW120" s="190">
        <v>582</v>
      </c>
      <c r="AX120" s="190">
        <v>1517</v>
      </c>
      <c r="AY120" s="190">
        <v>193</v>
      </c>
      <c r="AZ120" s="189">
        <v>19</v>
      </c>
      <c r="BA120" s="189" t="s">
        <v>957</v>
      </c>
      <c r="BB120" s="190">
        <v>17</v>
      </c>
      <c r="BC120" s="189" t="s">
        <v>949</v>
      </c>
      <c r="BD120" s="190">
        <v>35</v>
      </c>
      <c r="BE120" s="189" t="s">
        <v>957</v>
      </c>
      <c r="BF120" s="190">
        <v>22</v>
      </c>
      <c r="BG120" s="190">
        <v>13</v>
      </c>
      <c r="BH120" s="190" t="s">
        <v>949</v>
      </c>
      <c r="BI120" s="189" t="s">
        <v>957</v>
      </c>
      <c r="BJ120" s="189">
        <v>0</v>
      </c>
      <c r="BK120" s="190" t="s">
        <v>949</v>
      </c>
      <c r="BL120" s="190">
        <v>14</v>
      </c>
      <c r="BM120" s="189" t="s">
        <v>957</v>
      </c>
      <c r="BN120" s="190" t="s">
        <v>949</v>
      </c>
      <c r="BO120" s="190" t="s">
        <v>949</v>
      </c>
      <c r="BP120" s="190">
        <v>51</v>
      </c>
      <c r="BQ120" s="189" t="s">
        <v>957</v>
      </c>
      <c r="BR120" s="190">
        <v>38</v>
      </c>
      <c r="BS120" s="190">
        <v>13</v>
      </c>
      <c r="BT120" s="190">
        <v>2135</v>
      </c>
      <c r="BU120" s="190">
        <v>577</v>
      </c>
      <c r="BV120" s="190">
        <v>1419</v>
      </c>
      <c r="BW120" s="190">
        <v>139</v>
      </c>
      <c r="BX120" s="190">
        <v>199</v>
      </c>
      <c r="BY120" s="190">
        <v>21</v>
      </c>
      <c r="BZ120" s="190">
        <v>157</v>
      </c>
      <c r="CA120" s="190">
        <v>21</v>
      </c>
    </row>
    <row r="121" spans="1:79" x14ac:dyDescent="0.2">
      <c r="A121" s="2" t="s">
        <v>537</v>
      </c>
      <c r="B121" s="3" t="s">
        <v>538</v>
      </c>
      <c r="C121" s="192">
        <v>6937</v>
      </c>
      <c r="D121" s="192">
        <v>2052</v>
      </c>
      <c r="E121" s="192">
        <v>4746</v>
      </c>
      <c r="F121" s="192">
        <v>2694</v>
      </c>
      <c r="G121" s="192">
        <v>2191</v>
      </c>
      <c r="H121" s="188">
        <v>1981</v>
      </c>
      <c r="I121" s="188">
        <v>0</v>
      </c>
      <c r="J121" s="188">
        <v>31</v>
      </c>
      <c r="K121" s="188" t="s">
        <v>949</v>
      </c>
      <c r="L121" s="188">
        <v>6</v>
      </c>
      <c r="M121" s="188">
        <v>381</v>
      </c>
      <c r="N121" s="188">
        <v>1629</v>
      </c>
      <c r="O121" s="188">
        <v>238</v>
      </c>
      <c r="P121" s="188">
        <v>551</v>
      </c>
      <c r="Q121" s="188" t="s">
        <v>957</v>
      </c>
      <c r="R121" s="188" t="s">
        <v>957</v>
      </c>
      <c r="S121" s="188" t="s">
        <v>957</v>
      </c>
      <c r="T121" s="188" t="s">
        <v>957</v>
      </c>
      <c r="U121" s="188" t="s">
        <v>957</v>
      </c>
      <c r="V121" s="188">
        <v>540</v>
      </c>
      <c r="W121" s="188">
        <v>28</v>
      </c>
      <c r="X121" s="188">
        <v>1772</v>
      </c>
      <c r="Y121" s="188">
        <v>0</v>
      </c>
      <c r="Z121" s="188">
        <v>24</v>
      </c>
      <c r="AA121" s="188">
        <v>0</v>
      </c>
      <c r="AB121" s="188" t="s">
        <v>949</v>
      </c>
      <c r="AC121" s="188">
        <v>259</v>
      </c>
      <c r="AD121" s="188">
        <v>1550</v>
      </c>
      <c r="AE121" s="188">
        <v>204</v>
      </c>
      <c r="AF121" s="188">
        <v>1221</v>
      </c>
      <c r="AG121" s="189" t="s">
        <v>957</v>
      </c>
      <c r="AH121" s="189" t="s">
        <v>957</v>
      </c>
      <c r="AI121" s="189" t="s">
        <v>957</v>
      </c>
      <c r="AJ121" s="189" t="s">
        <v>957</v>
      </c>
      <c r="AK121" s="189" t="s">
        <v>957</v>
      </c>
      <c r="AL121" s="188">
        <v>1010</v>
      </c>
      <c r="AM121" s="188">
        <v>176</v>
      </c>
      <c r="AN121" s="188">
        <v>209</v>
      </c>
      <c r="AO121" s="188">
        <v>0</v>
      </c>
      <c r="AP121" s="188">
        <v>7</v>
      </c>
      <c r="AQ121" s="188" t="s">
        <v>949</v>
      </c>
      <c r="AR121" s="188" t="s">
        <v>949</v>
      </c>
      <c r="AS121" s="188">
        <v>122</v>
      </c>
      <c r="AT121" s="188">
        <v>79</v>
      </c>
      <c r="AU121" s="188">
        <v>34</v>
      </c>
      <c r="AV121" s="190">
        <v>1981</v>
      </c>
      <c r="AW121" s="190">
        <v>551</v>
      </c>
      <c r="AX121" s="190">
        <v>1221</v>
      </c>
      <c r="AY121" s="190">
        <v>209</v>
      </c>
      <c r="AZ121" s="189">
        <v>0</v>
      </c>
      <c r="BA121" s="189" t="s">
        <v>957</v>
      </c>
      <c r="BB121" s="190">
        <v>0</v>
      </c>
      <c r="BC121" s="189">
        <v>0</v>
      </c>
      <c r="BD121" s="190">
        <v>31</v>
      </c>
      <c r="BE121" s="189" t="s">
        <v>957</v>
      </c>
      <c r="BF121" s="190">
        <v>24</v>
      </c>
      <c r="BG121" s="190">
        <v>7</v>
      </c>
      <c r="BH121" s="190" t="s">
        <v>949</v>
      </c>
      <c r="BI121" s="189" t="s">
        <v>957</v>
      </c>
      <c r="BJ121" s="189">
        <v>0</v>
      </c>
      <c r="BK121" s="190" t="s">
        <v>949</v>
      </c>
      <c r="BL121" s="190">
        <v>6</v>
      </c>
      <c r="BM121" s="189" t="s">
        <v>957</v>
      </c>
      <c r="BN121" s="190" t="s">
        <v>949</v>
      </c>
      <c r="BO121" s="190" t="s">
        <v>949</v>
      </c>
      <c r="BP121" s="190">
        <v>381</v>
      </c>
      <c r="BQ121" s="189" t="s">
        <v>957</v>
      </c>
      <c r="BR121" s="190">
        <v>259</v>
      </c>
      <c r="BS121" s="190">
        <v>122</v>
      </c>
      <c r="BT121" s="190">
        <v>1629</v>
      </c>
      <c r="BU121" s="190">
        <v>540</v>
      </c>
      <c r="BV121" s="190">
        <v>1010</v>
      </c>
      <c r="BW121" s="190">
        <v>79</v>
      </c>
      <c r="BX121" s="190">
        <v>238</v>
      </c>
      <c r="BY121" s="190">
        <v>28</v>
      </c>
      <c r="BZ121" s="190">
        <v>176</v>
      </c>
      <c r="CA121" s="190">
        <v>34</v>
      </c>
    </row>
    <row r="122" spans="1:79" x14ac:dyDescent="0.2">
      <c r="A122" s="2" t="s">
        <v>539</v>
      </c>
      <c r="B122" s="3" t="s">
        <v>540</v>
      </c>
      <c r="C122" s="192">
        <v>2313</v>
      </c>
      <c r="D122" s="192">
        <v>710</v>
      </c>
      <c r="E122" s="192">
        <v>1583</v>
      </c>
      <c r="F122" s="192">
        <v>873</v>
      </c>
      <c r="G122" s="192">
        <v>730</v>
      </c>
      <c r="H122" s="188">
        <v>179</v>
      </c>
      <c r="I122" s="188">
        <v>0</v>
      </c>
      <c r="J122" s="188">
        <v>13</v>
      </c>
      <c r="K122" s="188">
        <v>0</v>
      </c>
      <c r="L122" s="188" t="s">
        <v>949</v>
      </c>
      <c r="M122" s="188">
        <v>4</v>
      </c>
      <c r="N122" s="188">
        <v>96</v>
      </c>
      <c r="O122" s="188">
        <v>78</v>
      </c>
      <c r="P122" s="188">
        <v>24</v>
      </c>
      <c r="Q122" s="188" t="s">
        <v>957</v>
      </c>
      <c r="R122" s="188" t="s">
        <v>957</v>
      </c>
      <c r="S122" s="188" t="s">
        <v>957</v>
      </c>
      <c r="T122" s="188" t="s">
        <v>957</v>
      </c>
      <c r="U122" s="188" t="s">
        <v>957</v>
      </c>
      <c r="V122" s="188">
        <v>18</v>
      </c>
      <c r="W122" s="188">
        <v>8</v>
      </c>
      <c r="X122" s="188">
        <v>154</v>
      </c>
      <c r="Y122" s="188">
        <v>0</v>
      </c>
      <c r="Z122" s="188">
        <v>9</v>
      </c>
      <c r="AA122" s="188">
        <v>0</v>
      </c>
      <c r="AB122" s="188">
        <v>0</v>
      </c>
      <c r="AC122" s="188" t="s">
        <v>949</v>
      </c>
      <c r="AD122" s="188">
        <v>86</v>
      </c>
      <c r="AE122" s="188">
        <v>64</v>
      </c>
      <c r="AF122" s="188">
        <v>130</v>
      </c>
      <c r="AG122" s="189" t="s">
        <v>957</v>
      </c>
      <c r="AH122" s="189" t="s">
        <v>957</v>
      </c>
      <c r="AI122" s="189" t="s">
        <v>957</v>
      </c>
      <c r="AJ122" s="189" t="s">
        <v>957</v>
      </c>
      <c r="AK122" s="189" t="s">
        <v>957</v>
      </c>
      <c r="AL122" s="188">
        <v>68</v>
      </c>
      <c r="AM122" s="188">
        <v>56</v>
      </c>
      <c r="AN122" s="188">
        <v>25</v>
      </c>
      <c r="AO122" s="188">
        <v>0</v>
      </c>
      <c r="AP122" s="188">
        <v>4</v>
      </c>
      <c r="AQ122" s="188">
        <v>0</v>
      </c>
      <c r="AR122" s="188" t="s">
        <v>949</v>
      </c>
      <c r="AS122" s="188" t="s">
        <v>949</v>
      </c>
      <c r="AT122" s="188">
        <v>10</v>
      </c>
      <c r="AU122" s="188">
        <v>14</v>
      </c>
      <c r="AV122" s="190">
        <v>179</v>
      </c>
      <c r="AW122" s="190">
        <v>24</v>
      </c>
      <c r="AX122" s="190">
        <v>130</v>
      </c>
      <c r="AY122" s="190">
        <v>25</v>
      </c>
      <c r="AZ122" s="189">
        <v>0</v>
      </c>
      <c r="BA122" s="189" t="s">
        <v>957</v>
      </c>
      <c r="BB122" s="190">
        <v>0</v>
      </c>
      <c r="BC122" s="189">
        <v>0</v>
      </c>
      <c r="BD122" s="190">
        <v>13</v>
      </c>
      <c r="BE122" s="189" t="s">
        <v>957</v>
      </c>
      <c r="BF122" s="190">
        <v>9</v>
      </c>
      <c r="BG122" s="190">
        <v>4</v>
      </c>
      <c r="BH122" s="190">
        <v>0</v>
      </c>
      <c r="BI122" s="189" t="s">
        <v>957</v>
      </c>
      <c r="BJ122" s="189">
        <v>0</v>
      </c>
      <c r="BK122" s="190">
        <v>0</v>
      </c>
      <c r="BL122" s="190" t="s">
        <v>949</v>
      </c>
      <c r="BM122" s="189" t="s">
        <v>957</v>
      </c>
      <c r="BN122" s="190">
        <v>0</v>
      </c>
      <c r="BO122" s="190" t="s">
        <v>949</v>
      </c>
      <c r="BP122" s="190">
        <v>4</v>
      </c>
      <c r="BQ122" s="189" t="s">
        <v>957</v>
      </c>
      <c r="BR122" s="190" t="s">
        <v>949</v>
      </c>
      <c r="BS122" s="190" t="s">
        <v>949</v>
      </c>
      <c r="BT122" s="190">
        <v>96</v>
      </c>
      <c r="BU122" s="190">
        <v>18</v>
      </c>
      <c r="BV122" s="190">
        <v>68</v>
      </c>
      <c r="BW122" s="190">
        <v>10</v>
      </c>
      <c r="BX122" s="190">
        <v>78</v>
      </c>
      <c r="BY122" s="190">
        <v>8</v>
      </c>
      <c r="BZ122" s="190">
        <v>56</v>
      </c>
      <c r="CA122" s="190">
        <v>14</v>
      </c>
    </row>
    <row r="123" spans="1:79" x14ac:dyDescent="0.2">
      <c r="A123" s="2" t="s">
        <v>156</v>
      </c>
      <c r="B123" s="3" t="s">
        <v>155</v>
      </c>
      <c r="C123" s="192">
        <v>10829</v>
      </c>
      <c r="D123" s="192">
        <v>3172</v>
      </c>
      <c r="E123" s="192">
        <v>7396</v>
      </c>
      <c r="F123" s="192">
        <v>4224</v>
      </c>
      <c r="G123" s="192">
        <v>3433</v>
      </c>
      <c r="H123" s="188">
        <v>2945</v>
      </c>
      <c r="I123" s="188">
        <v>6</v>
      </c>
      <c r="J123" s="188">
        <v>117</v>
      </c>
      <c r="K123" s="188" t="s">
        <v>949</v>
      </c>
      <c r="L123" s="188" t="s">
        <v>949</v>
      </c>
      <c r="M123" s="188">
        <v>419</v>
      </c>
      <c r="N123" s="188">
        <v>2473</v>
      </c>
      <c r="O123" s="188">
        <v>362</v>
      </c>
      <c r="P123" s="188">
        <v>951</v>
      </c>
      <c r="Q123" s="188" t="s">
        <v>957</v>
      </c>
      <c r="R123" s="188" t="s">
        <v>957</v>
      </c>
      <c r="S123" s="188" t="s">
        <v>957</v>
      </c>
      <c r="T123" s="188" t="s">
        <v>957</v>
      </c>
      <c r="U123" s="188" t="s">
        <v>957</v>
      </c>
      <c r="V123" s="188">
        <v>929</v>
      </c>
      <c r="W123" s="188">
        <v>54</v>
      </c>
      <c r="X123" s="188">
        <v>2714</v>
      </c>
      <c r="Y123" s="188">
        <v>6</v>
      </c>
      <c r="Z123" s="188">
        <v>79</v>
      </c>
      <c r="AA123" s="188" t="s">
        <v>949</v>
      </c>
      <c r="AB123" s="188">
        <v>0</v>
      </c>
      <c r="AC123" s="188">
        <v>318</v>
      </c>
      <c r="AD123" s="188">
        <v>2401</v>
      </c>
      <c r="AE123" s="188">
        <v>325</v>
      </c>
      <c r="AF123" s="188">
        <v>1763</v>
      </c>
      <c r="AG123" s="189" t="s">
        <v>957</v>
      </c>
      <c r="AH123" s="189" t="s">
        <v>957</v>
      </c>
      <c r="AI123" s="189" t="s">
        <v>957</v>
      </c>
      <c r="AJ123" s="189" t="s">
        <v>957</v>
      </c>
      <c r="AK123" s="189" t="s">
        <v>957</v>
      </c>
      <c r="AL123" s="188">
        <v>1472</v>
      </c>
      <c r="AM123" s="188">
        <v>271</v>
      </c>
      <c r="AN123" s="188">
        <v>231</v>
      </c>
      <c r="AO123" s="188">
        <v>0</v>
      </c>
      <c r="AP123" s="188">
        <v>38</v>
      </c>
      <c r="AQ123" s="188">
        <v>0</v>
      </c>
      <c r="AR123" s="188" t="s">
        <v>949</v>
      </c>
      <c r="AS123" s="188">
        <v>101</v>
      </c>
      <c r="AT123" s="188">
        <v>72</v>
      </c>
      <c r="AU123" s="188">
        <v>37</v>
      </c>
      <c r="AV123" s="190">
        <v>2945</v>
      </c>
      <c r="AW123" s="190">
        <v>951</v>
      </c>
      <c r="AX123" s="190">
        <v>1763</v>
      </c>
      <c r="AY123" s="190">
        <v>231</v>
      </c>
      <c r="AZ123" s="189">
        <v>6</v>
      </c>
      <c r="BA123" s="189" t="s">
        <v>957</v>
      </c>
      <c r="BB123" s="190">
        <v>6</v>
      </c>
      <c r="BC123" s="189">
        <v>0</v>
      </c>
      <c r="BD123" s="190">
        <v>117</v>
      </c>
      <c r="BE123" s="189" t="s">
        <v>957</v>
      </c>
      <c r="BF123" s="190">
        <v>79</v>
      </c>
      <c r="BG123" s="190">
        <v>38</v>
      </c>
      <c r="BH123" s="190" t="s">
        <v>949</v>
      </c>
      <c r="BI123" s="189" t="s">
        <v>957</v>
      </c>
      <c r="BJ123" s="189" t="s">
        <v>949</v>
      </c>
      <c r="BK123" s="190">
        <v>0</v>
      </c>
      <c r="BL123" s="190" t="s">
        <v>949</v>
      </c>
      <c r="BM123" s="189" t="s">
        <v>957</v>
      </c>
      <c r="BN123" s="190">
        <v>0</v>
      </c>
      <c r="BO123" s="190" t="s">
        <v>949</v>
      </c>
      <c r="BP123" s="190">
        <v>419</v>
      </c>
      <c r="BQ123" s="189" t="s">
        <v>957</v>
      </c>
      <c r="BR123" s="190">
        <v>318</v>
      </c>
      <c r="BS123" s="190">
        <v>101</v>
      </c>
      <c r="BT123" s="190">
        <v>2473</v>
      </c>
      <c r="BU123" s="190">
        <v>929</v>
      </c>
      <c r="BV123" s="190">
        <v>1472</v>
      </c>
      <c r="BW123" s="190">
        <v>72</v>
      </c>
      <c r="BX123" s="190">
        <v>362</v>
      </c>
      <c r="BY123" s="190">
        <v>54</v>
      </c>
      <c r="BZ123" s="190">
        <v>271</v>
      </c>
      <c r="CA123" s="190">
        <v>37</v>
      </c>
    </row>
    <row r="124" spans="1:79" x14ac:dyDescent="0.2">
      <c r="A124" s="2" t="s">
        <v>158</v>
      </c>
      <c r="B124" s="3" t="s">
        <v>157</v>
      </c>
      <c r="C124" s="192">
        <v>9683</v>
      </c>
      <c r="D124" s="192">
        <v>2788</v>
      </c>
      <c r="E124" s="192">
        <v>6585</v>
      </c>
      <c r="F124" s="192">
        <v>3797</v>
      </c>
      <c r="G124" s="192">
        <v>3098</v>
      </c>
      <c r="H124" s="188">
        <v>2420</v>
      </c>
      <c r="I124" s="188">
        <v>3</v>
      </c>
      <c r="J124" s="188">
        <v>30</v>
      </c>
      <c r="K124" s="188">
        <v>65</v>
      </c>
      <c r="L124" s="188">
        <v>7</v>
      </c>
      <c r="M124" s="188">
        <v>177</v>
      </c>
      <c r="N124" s="188">
        <v>2067</v>
      </c>
      <c r="O124" s="188">
        <v>271</v>
      </c>
      <c r="P124" s="188">
        <v>503</v>
      </c>
      <c r="Q124" s="188" t="s">
        <v>957</v>
      </c>
      <c r="R124" s="188" t="s">
        <v>957</v>
      </c>
      <c r="S124" s="188" t="s">
        <v>957</v>
      </c>
      <c r="T124" s="188" t="s">
        <v>957</v>
      </c>
      <c r="U124" s="188" t="s">
        <v>957</v>
      </c>
      <c r="V124" s="188">
        <v>492</v>
      </c>
      <c r="W124" s="188">
        <v>24</v>
      </c>
      <c r="X124" s="188">
        <v>2125</v>
      </c>
      <c r="Y124" s="188">
        <v>0</v>
      </c>
      <c r="Z124" s="188">
        <v>16</v>
      </c>
      <c r="AA124" s="188">
        <v>3</v>
      </c>
      <c r="AB124" s="188" t="s">
        <v>949</v>
      </c>
      <c r="AC124" s="188">
        <v>147</v>
      </c>
      <c r="AD124" s="188">
        <v>1908</v>
      </c>
      <c r="AE124" s="188">
        <v>222</v>
      </c>
      <c r="AF124" s="188">
        <v>1622</v>
      </c>
      <c r="AG124" s="189" t="s">
        <v>957</v>
      </c>
      <c r="AH124" s="189" t="s">
        <v>957</v>
      </c>
      <c r="AI124" s="189" t="s">
        <v>957</v>
      </c>
      <c r="AJ124" s="189" t="s">
        <v>957</v>
      </c>
      <c r="AK124" s="189" t="s">
        <v>957</v>
      </c>
      <c r="AL124" s="188">
        <v>1416</v>
      </c>
      <c r="AM124" s="188">
        <v>198</v>
      </c>
      <c r="AN124" s="188">
        <v>295</v>
      </c>
      <c r="AO124" s="188">
        <v>3</v>
      </c>
      <c r="AP124" s="188">
        <v>14</v>
      </c>
      <c r="AQ124" s="188">
        <v>62</v>
      </c>
      <c r="AR124" s="188" t="s">
        <v>949</v>
      </c>
      <c r="AS124" s="188">
        <v>30</v>
      </c>
      <c r="AT124" s="188">
        <v>159</v>
      </c>
      <c r="AU124" s="188">
        <v>49</v>
      </c>
      <c r="AV124" s="190">
        <v>2420</v>
      </c>
      <c r="AW124" s="190">
        <v>503</v>
      </c>
      <c r="AX124" s="190">
        <v>1622</v>
      </c>
      <c r="AY124" s="190">
        <v>295</v>
      </c>
      <c r="AZ124" s="189">
        <v>3</v>
      </c>
      <c r="BA124" s="189" t="s">
        <v>957</v>
      </c>
      <c r="BB124" s="190">
        <v>0</v>
      </c>
      <c r="BC124" s="189">
        <v>3</v>
      </c>
      <c r="BD124" s="190">
        <v>30</v>
      </c>
      <c r="BE124" s="189" t="s">
        <v>957</v>
      </c>
      <c r="BF124" s="190">
        <v>16</v>
      </c>
      <c r="BG124" s="190">
        <v>14</v>
      </c>
      <c r="BH124" s="190">
        <v>65</v>
      </c>
      <c r="BI124" s="189" t="s">
        <v>957</v>
      </c>
      <c r="BJ124" s="189">
        <v>3</v>
      </c>
      <c r="BK124" s="190">
        <v>62</v>
      </c>
      <c r="BL124" s="190">
        <v>7</v>
      </c>
      <c r="BM124" s="189" t="s">
        <v>957</v>
      </c>
      <c r="BN124" s="190" t="s">
        <v>949</v>
      </c>
      <c r="BO124" s="190" t="s">
        <v>949</v>
      </c>
      <c r="BP124" s="190">
        <v>177</v>
      </c>
      <c r="BQ124" s="189" t="s">
        <v>957</v>
      </c>
      <c r="BR124" s="190">
        <v>147</v>
      </c>
      <c r="BS124" s="190">
        <v>30</v>
      </c>
      <c r="BT124" s="190">
        <v>2067</v>
      </c>
      <c r="BU124" s="190">
        <v>492</v>
      </c>
      <c r="BV124" s="190">
        <v>1416</v>
      </c>
      <c r="BW124" s="190">
        <v>159</v>
      </c>
      <c r="BX124" s="190">
        <v>271</v>
      </c>
      <c r="BY124" s="190">
        <v>24</v>
      </c>
      <c r="BZ124" s="190">
        <v>198</v>
      </c>
      <c r="CA124" s="190">
        <v>49</v>
      </c>
    </row>
    <row r="125" spans="1:79" x14ac:dyDescent="0.2">
      <c r="A125" s="2" t="s">
        <v>541</v>
      </c>
      <c r="B125" s="3" t="s">
        <v>542</v>
      </c>
      <c r="C125" s="192">
        <v>8080</v>
      </c>
      <c r="D125" s="192">
        <v>2332</v>
      </c>
      <c r="E125" s="192">
        <v>5495</v>
      </c>
      <c r="F125" s="192">
        <v>3163</v>
      </c>
      <c r="G125" s="192">
        <v>2585</v>
      </c>
      <c r="H125" s="188">
        <v>2779</v>
      </c>
      <c r="I125" s="188">
        <v>0</v>
      </c>
      <c r="J125" s="188">
        <v>24</v>
      </c>
      <c r="K125" s="188">
        <v>0</v>
      </c>
      <c r="L125" s="188">
        <v>9</v>
      </c>
      <c r="M125" s="188">
        <v>376</v>
      </c>
      <c r="N125" s="188">
        <v>2409</v>
      </c>
      <c r="O125" s="188">
        <v>476</v>
      </c>
      <c r="P125" s="188">
        <v>764</v>
      </c>
      <c r="Q125" s="188" t="s">
        <v>957</v>
      </c>
      <c r="R125" s="188" t="s">
        <v>957</v>
      </c>
      <c r="S125" s="188" t="s">
        <v>957</v>
      </c>
      <c r="T125" s="188" t="s">
        <v>957</v>
      </c>
      <c r="U125" s="188" t="s">
        <v>957</v>
      </c>
      <c r="V125" s="188">
        <v>747</v>
      </c>
      <c r="W125" s="188">
        <v>58</v>
      </c>
      <c r="X125" s="188">
        <v>2500</v>
      </c>
      <c r="Y125" s="188">
        <v>0</v>
      </c>
      <c r="Z125" s="188">
        <v>19</v>
      </c>
      <c r="AA125" s="188">
        <v>0</v>
      </c>
      <c r="AB125" s="188">
        <v>3</v>
      </c>
      <c r="AC125" s="188">
        <v>286</v>
      </c>
      <c r="AD125" s="188">
        <v>2246</v>
      </c>
      <c r="AE125" s="188">
        <v>410</v>
      </c>
      <c r="AF125" s="188">
        <v>1736</v>
      </c>
      <c r="AG125" s="189" t="s">
        <v>957</v>
      </c>
      <c r="AH125" s="189" t="s">
        <v>957</v>
      </c>
      <c r="AI125" s="189" t="s">
        <v>957</v>
      </c>
      <c r="AJ125" s="189" t="s">
        <v>957</v>
      </c>
      <c r="AK125" s="189" t="s">
        <v>957</v>
      </c>
      <c r="AL125" s="188">
        <v>1499</v>
      </c>
      <c r="AM125" s="188">
        <v>352</v>
      </c>
      <c r="AN125" s="188">
        <v>279</v>
      </c>
      <c r="AO125" s="188">
        <v>0</v>
      </c>
      <c r="AP125" s="188">
        <v>5</v>
      </c>
      <c r="AQ125" s="188">
        <v>0</v>
      </c>
      <c r="AR125" s="188">
        <v>6</v>
      </c>
      <c r="AS125" s="188">
        <v>90</v>
      </c>
      <c r="AT125" s="188">
        <v>163</v>
      </c>
      <c r="AU125" s="188">
        <v>66</v>
      </c>
      <c r="AV125" s="190">
        <v>2779</v>
      </c>
      <c r="AW125" s="190">
        <v>764</v>
      </c>
      <c r="AX125" s="190">
        <v>1736</v>
      </c>
      <c r="AY125" s="190">
        <v>279</v>
      </c>
      <c r="AZ125" s="189">
        <v>0</v>
      </c>
      <c r="BA125" s="189" t="s">
        <v>957</v>
      </c>
      <c r="BB125" s="190">
        <v>0</v>
      </c>
      <c r="BC125" s="189">
        <v>0</v>
      </c>
      <c r="BD125" s="190">
        <v>24</v>
      </c>
      <c r="BE125" s="189" t="s">
        <v>957</v>
      </c>
      <c r="BF125" s="190">
        <v>19</v>
      </c>
      <c r="BG125" s="190">
        <v>5</v>
      </c>
      <c r="BH125" s="190">
        <v>0</v>
      </c>
      <c r="BI125" s="189" t="s">
        <v>957</v>
      </c>
      <c r="BJ125" s="189">
        <v>0</v>
      </c>
      <c r="BK125" s="190">
        <v>0</v>
      </c>
      <c r="BL125" s="190">
        <v>9</v>
      </c>
      <c r="BM125" s="189" t="s">
        <v>957</v>
      </c>
      <c r="BN125" s="190">
        <v>3</v>
      </c>
      <c r="BO125" s="190">
        <v>6</v>
      </c>
      <c r="BP125" s="190">
        <v>376</v>
      </c>
      <c r="BQ125" s="189" t="s">
        <v>957</v>
      </c>
      <c r="BR125" s="190">
        <v>286</v>
      </c>
      <c r="BS125" s="190">
        <v>90</v>
      </c>
      <c r="BT125" s="190">
        <v>2409</v>
      </c>
      <c r="BU125" s="190">
        <v>747</v>
      </c>
      <c r="BV125" s="190">
        <v>1499</v>
      </c>
      <c r="BW125" s="190">
        <v>163</v>
      </c>
      <c r="BX125" s="190">
        <v>476</v>
      </c>
      <c r="BY125" s="190">
        <v>58</v>
      </c>
      <c r="BZ125" s="190">
        <v>352</v>
      </c>
      <c r="CA125" s="190">
        <v>66</v>
      </c>
    </row>
    <row r="126" spans="1:79" x14ac:dyDescent="0.2">
      <c r="A126" s="2" t="s">
        <v>398</v>
      </c>
      <c r="B126" s="3" t="s">
        <v>397</v>
      </c>
      <c r="C126" s="192">
        <v>17766</v>
      </c>
      <c r="D126" s="192">
        <v>4985</v>
      </c>
      <c r="E126" s="192">
        <v>11816</v>
      </c>
      <c r="F126" s="192">
        <v>6831</v>
      </c>
      <c r="G126" s="192">
        <v>5950</v>
      </c>
      <c r="H126" s="188">
        <v>4095</v>
      </c>
      <c r="I126" s="188">
        <v>3568</v>
      </c>
      <c r="J126" s="188">
        <v>356</v>
      </c>
      <c r="K126" s="188">
        <v>0</v>
      </c>
      <c r="L126" s="188">
        <v>171</v>
      </c>
      <c r="M126" s="188">
        <v>754</v>
      </c>
      <c r="N126" s="188">
        <v>1018</v>
      </c>
      <c r="O126" s="188">
        <v>3375</v>
      </c>
      <c r="P126" s="188">
        <v>672</v>
      </c>
      <c r="Q126" s="188" t="s">
        <v>957</v>
      </c>
      <c r="R126" s="188" t="s">
        <v>957</v>
      </c>
      <c r="S126" s="188" t="s">
        <v>957</v>
      </c>
      <c r="T126" s="188" t="s">
        <v>957</v>
      </c>
      <c r="U126" s="188" t="s">
        <v>957</v>
      </c>
      <c r="V126" s="188">
        <v>447</v>
      </c>
      <c r="W126" s="188">
        <v>565</v>
      </c>
      <c r="X126" s="188">
        <v>3304</v>
      </c>
      <c r="Y126" s="188">
        <v>2889</v>
      </c>
      <c r="Z126" s="188">
        <v>263</v>
      </c>
      <c r="AA126" s="188">
        <v>0</v>
      </c>
      <c r="AB126" s="188">
        <v>82</v>
      </c>
      <c r="AC126" s="188">
        <v>538</v>
      </c>
      <c r="AD126" s="188">
        <v>939</v>
      </c>
      <c r="AE126" s="188">
        <v>2898</v>
      </c>
      <c r="AF126" s="188">
        <v>2632</v>
      </c>
      <c r="AG126" s="189" t="s">
        <v>957</v>
      </c>
      <c r="AH126" s="189" t="s">
        <v>957</v>
      </c>
      <c r="AI126" s="189" t="s">
        <v>957</v>
      </c>
      <c r="AJ126" s="189" t="s">
        <v>957</v>
      </c>
      <c r="AK126" s="189" t="s">
        <v>957</v>
      </c>
      <c r="AL126" s="188">
        <v>492</v>
      </c>
      <c r="AM126" s="188">
        <v>2333</v>
      </c>
      <c r="AN126" s="188">
        <v>791</v>
      </c>
      <c r="AO126" s="188">
        <v>679</v>
      </c>
      <c r="AP126" s="188">
        <v>93</v>
      </c>
      <c r="AQ126" s="188">
        <v>0</v>
      </c>
      <c r="AR126" s="188">
        <v>89</v>
      </c>
      <c r="AS126" s="188">
        <v>216</v>
      </c>
      <c r="AT126" s="188">
        <v>79</v>
      </c>
      <c r="AU126" s="188">
        <v>477</v>
      </c>
      <c r="AV126" s="190">
        <v>4095</v>
      </c>
      <c r="AW126" s="190">
        <v>672</v>
      </c>
      <c r="AX126" s="190">
        <v>2632</v>
      </c>
      <c r="AY126" s="190">
        <v>791</v>
      </c>
      <c r="AZ126" s="189">
        <v>3568</v>
      </c>
      <c r="BA126" s="189" t="s">
        <v>957</v>
      </c>
      <c r="BB126" s="190">
        <v>2889</v>
      </c>
      <c r="BC126" s="189">
        <v>679</v>
      </c>
      <c r="BD126" s="190">
        <v>356</v>
      </c>
      <c r="BE126" s="189" t="s">
        <v>957</v>
      </c>
      <c r="BF126" s="190">
        <v>263</v>
      </c>
      <c r="BG126" s="190">
        <v>93</v>
      </c>
      <c r="BH126" s="190">
        <v>0</v>
      </c>
      <c r="BI126" s="189" t="s">
        <v>957</v>
      </c>
      <c r="BJ126" s="189">
        <v>0</v>
      </c>
      <c r="BK126" s="190">
        <v>0</v>
      </c>
      <c r="BL126" s="190">
        <v>171</v>
      </c>
      <c r="BM126" s="189" t="s">
        <v>957</v>
      </c>
      <c r="BN126" s="190">
        <v>82</v>
      </c>
      <c r="BO126" s="190">
        <v>89</v>
      </c>
      <c r="BP126" s="190">
        <v>754</v>
      </c>
      <c r="BQ126" s="189" t="s">
        <v>957</v>
      </c>
      <c r="BR126" s="190">
        <v>538</v>
      </c>
      <c r="BS126" s="190">
        <v>216</v>
      </c>
      <c r="BT126" s="190">
        <v>1018</v>
      </c>
      <c r="BU126" s="190">
        <v>447</v>
      </c>
      <c r="BV126" s="190">
        <v>492</v>
      </c>
      <c r="BW126" s="190">
        <v>79</v>
      </c>
      <c r="BX126" s="190">
        <v>3375</v>
      </c>
      <c r="BY126" s="190">
        <v>565</v>
      </c>
      <c r="BZ126" s="190">
        <v>2333</v>
      </c>
      <c r="CA126" s="190">
        <v>477</v>
      </c>
    </row>
    <row r="127" spans="1:79" x14ac:dyDescent="0.2">
      <c r="A127" s="2" t="s">
        <v>543</v>
      </c>
      <c r="B127" s="3" t="s">
        <v>544</v>
      </c>
      <c r="C127" s="192">
        <v>35732</v>
      </c>
      <c r="D127" s="192">
        <v>10190</v>
      </c>
      <c r="E127" s="192">
        <v>23893</v>
      </c>
      <c r="F127" s="192">
        <v>13703</v>
      </c>
      <c r="G127" s="192">
        <v>11839</v>
      </c>
      <c r="H127" s="188" t="s">
        <v>958</v>
      </c>
      <c r="I127" s="188" t="s">
        <v>958</v>
      </c>
      <c r="J127" s="188" t="s">
        <v>958</v>
      </c>
      <c r="K127" s="188" t="s">
        <v>958</v>
      </c>
      <c r="L127" s="188" t="s">
        <v>958</v>
      </c>
      <c r="M127" s="188" t="s">
        <v>958</v>
      </c>
      <c r="N127" s="188" t="s">
        <v>958</v>
      </c>
      <c r="O127" s="188" t="s">
        <v>958</v>
      </c>
      <c r="P127" s="188" t="s">
        <v>958</v>
      </c>
      <c r="Q127" s="188" t="s">
        <v>957</v>
      </c>
      <c r="R127" s="188" t="s">
        <v>957</v>
      </c>
      <c r="S127" s="188" t="s">
        <v>957</v>
      </c>
      <c r="T127" s="188" t="s">
        <v>957</v>
      </c>
      <c r="U127" s="188" t="s">
        <v>957</v>
      </c>
      <c r="V127" s="188" t="s">
        <v>958</v>
      </c>
      <c r="W127" s="188" t="s">
        <v>958</v>
      </c>
      <c r="X127" s="188" t="s">
        <v>958</v>
      </c>
      <c r="Y127" s="188" t="s">
        <v>958</v>
      </c>
      <c r="Z127" s="188" t="s">
        <v>958</v>
      </c>
      <c r="AA127" s="188" t="s">
        <v>958</v>
      </c>
      <c r="AB127" s="188" t="s">
        <v>958</v>
      </c>
      <c r="AC127" s="188" t="s">
        <v>958</v>
      </c>
      <c r="AD127" s="188" t="s">
        <v>958</v>
      </c>
      <c r="AE127" s="188" t="s">
        <v>958</v>
      </c>
      <c r="AF127" s="188" t="s">
        <v>958</v>
      </c>
      <c r="AG127" s="189" t="s">
        <v>957</v>
      </c>
      <c r="AH127" s="189" t="s">
        <v>957</v>
      </c>
      <c r="AI127" s="189" t="s">
        <v>957</v>
      </c>
      <c r="AJ127" s="189" t="s">
        <v>957</v>
      </c>
      <c r="AK127" s="189" t="s">
        <v>957</v>
      </c>
      <c r="AL127" s="188" t="s">
        <v>958</v>
      </c>
      <c r="AM127" s="188" t="s">
        <v>958</v>
      </c>
      <c r="AN127" s="188" t="s">
        <v>958</v>
      </c>
      <c r="AO127" s="188" t="s">
        <v>958</v>
      </c>
      <c r="AP127" s="188" t="s">
        <v>958</v>
      </c>
      <c r="AQ127" s="188" t="s">
        <v>958</v>
      </c>
      <c r="AR127" s="188" t="s">
        <v>958</v>
      </c>
      <c r="AS127" s="188" t="s">
        <v>958</v>
      </c>
      <c r="AT127" s="188" t="s">
        <v>958</v>
      </c>
      <c r="AU127" s="188" t="s">
        <v>958</v>
      </c>
      <c r="AV127" s="190" t="s">
        <v>958</v>
      </c>
      <c r="AW127" s="190" t="s">
        <v>958</v>
      </c>
      <c r="AX127" s="190" t="s">
        <v>958</v>
      </c>
      <c r="AY127" s="190" t="s">
        <v>958</v>
      </c>
      <c r="AZ127" s="189" t="s">
        <v>958</v>
      </c>
      <c r="BA127" s="189" t="s">
        <v>957</v>
      </c>
      <c r="BB127" s="190" t="s">
        <v>958</v>
      </c>
      <c r="BC127" s="189" t="s">
        <v>958</v>
      </c>
      <c r="BD127" s="190" t="s">
        <v>958</v>
      </c>
      <c r="BE127" s="189" t="s">
        <v>957</v>
      </c>
      <c r="BF127" s="190" t="s">
        <v>958</v>
      </c>
      <c r="BG127" s="190" t="s">
        <v>958</v>
      </c>
      <c r="BH127" s="190" t="s">
        <v>958</v>
      </c>
      <c r="BI127" s="189" t="s">
        <v>957</v>
      </c>
      <c r="BJ127" s="189" t="s">
        <v>958</v>
      </c>
      <c r="BK127" s="190" t="s">
        <v>958</v>
      </c>
      <c r="BL127" s="190" t="s">
        <v>958</v>
      </c>
      <c r="BM127" s="189" t="s">
        <v>957</v>
      </c>
      <c r="BN127" s="190" t="s">
        <v>958</v>
      </c>
      <c r="BO127" s="190" t="s">
        <v>958</v>
      </c>
      <c r="BP127" s="190" t="s">
        <v>958</v>
      </c>
      <c r="BQ127" s="189" t="s">
        <v>957</v>
      </c>
      <c r="BR127" s="190" t="s">
        <v>958</v>
      </c>
      <c r="BS127" s="190" t="s">
        <v>958</v>
      </c>
      <c r="BT127" s="190" t="s">
        <v>958</v>
      </c>
      <c r="BU127" s="190" t="s">
        <v>958</v>
      </c>
      <c r="BV127" s="190" t="s">
        <v>958</v>
      </c>
      <c r="BW127" s="190" t="s">
        <v>958</v>
      </c>
      <c r="BX127" s="190" t="s">
        <v>958</v>
      </c>
      <c r="BY127" s="190" t="s">
        <v>958</v>
      </c>
      <c r="BZ127" s="190" t="s">
        <v>958</v>
      </c>
      <c r="CA127" s="190" t="s">
        <v>958</v>
      </c>
    </row>
    <row r="128" spans="1:79" x14ac:dyDescent="0.2">
      <c r="A128" s="2" t="s">
        <v>400</v>
      </c>
      <c r="B128" s="3" t="s">
        <v>399</v>
      </c>
      <c r="C128" s="192">
        <v>11593</v>
      </c>
      <c r="D128" s="192">
        <v>3396</v>
      </c>
      <c r="E128" s="192">
        <v>8001</v>
      </c>
      <c r="F128" s="192">
        <v>4605</v>
      </c>
      <c r="G128" s="192">
        <v>3592</v>
      </c>
      <c r="H128" s="188">
        <v>1195</v>
      </c>
      <c r="I128" s="188" t="s">
        <v>949</v>
      </c>
      <c r="J128" s="188">
        <v>19</v>
      </c>
      <c r="K128" s="188">
        <v>0</v>
      </c>
      <c r="L128" s="188">
        <v>0</v>
      </c>
      <c r="M128" s="188">
        <v>193</v>
      </c>
      <c r="N128" s="188">
        <v>654</v>
      </c>
      <c r="O128" s="188">
        <v>462</v>
      </c>
      <c r="P128" s="188">
        <v>184</v>
      </c>
      <c r="Q128" s="188" t="s">
        <v>957</v>
      </c>
      <c r="R128" s="188" t="s">
        <v>957</v>
      </c>
      <c r="S128" s="188" t="s">
        <v>957</v>
      </c>
      <c r="T128" s="188" t="s">
        <v>957</v>
      </c>
      <c r="U128" s="188" t="s">
        <v>957</v>
      </c>
      <c r="V128" s="188">
        <v>126</v>
      </c>
      <c r="W128" s="188">
        <v>64</v>
      </c>
      <c r="X128" s="188">
        <v>1080</v>
      </c>
      <c r="Y128" s="188" t="s">
        <v>949</v>
      </c>
      <c r="Z128" s="188">
        <v>16</v>
      </c>
      <c r="AA128" s="188">
        <v>0</v>
      </c>
      <c r="AB128" s="188">
        <v>0</v>
      </c>
      <c r="AC128" s="188">
        <v>152</v>
      </c>
      <c r="AD128" s="188">
        <v>649</v>
      </c>
      <c r="AE128" s="188">
        <v>393</v>
      </c>
      <c r="AF128" s="188">
        <v>896</v>
      </c>
      <c r="AG128" s="189" t="s">
        <v>957</v>
      </c>
      <c r="AH128" s="189" t="s">
        <v>957</v>
      </c>
      <c r="AI128" s="189" t="s">
        <v>957</v>
      </c>
      <c r="AJ128" s="189" t="s">
        <v>957</v>
      </c>
      <c r="AK128" s="189" t="s">
        <v>957</v>
      </c>
      <c r="AL128" s="188">
        <v>523</v>
      </c>
      <c r="AM128" s="188">
        <v>329</v>
      </c>
      <c r="AN128" s="188">
        <v>115</v>
      </c>
      <c r="AO128" s="188">
        <v>0</v>
      </c>
      <c r="AP128" s="188">
        <v>3</v>
      </c>
      <c r="AQ128" s="188">
        <v>0</v>
      </c>
      <c r="AR128" s="188">
        <v>0</v>
      </c>
      <c r="AS128" s="188">
        <v>41</v>
      </c>
      <c r="AT128" s="188">
        <v>5</v>
      </c>
      <c r="AU128" s="188">
        <v>69</v>
      </c>
      <c r="AV128" s="190">
        <v>1195</v>
      </c>
      <c r="AW128" s="190">
        <v>184</v>
      </c>
      <c r="AX128" s="190">
        <v>896</v>
      </c>
      <c r="AY128" s="190">
        <v>115</v>
      </c>
      <c r="AZ128" s="189" t="s">
        <v>949</v>
      </c>
      <c r="BA128" s="189" t="s">
        <v>957</v>
      </c>
      <c r="BB128" s="190" t="s">
        <v>949</v>
      </c>
      <c r="BC128" s="189">
        <v>0</v>
      </c>
      <c r="BD128" s="190">
        <v>19</v>
      </c>
      <c r="BE128" s="189" t="s">
        <v>957</v>
      </c>
      <c r="BF128" s="190">
        <v>16</v>
      </c>
      <c r="BG128" s="190">
        <v>3</v>
      </c>
      <c r="BH128" s="190">
        <v>0</v>
      </c>
      <c r="BI128" s="189" t="s">
        <v>957</v>
      </c>
      <c r="BJ128" s="189">
        <v>0</v>
      </c>
      <c r="BK128" s="190">
        <v>0</v>
      </c>
      <c r="BL128" s="190">
        <v>0</v>
      </c>
      <c r="BM128" s="189" t="s">
        <v>957</v>
      </c>
      <c r="BN128" s="190">
        <v>0</v>
      </c>
      <c r="BO128" s="190">
        <v>0</v>
      </c>
      <c r="BP128" s="190">
        <v>193</v>
      </c>
      <c r="BQ128" s="189" t="s">
        <v>957</v>
      </c>
      <c r="BR128" s="190">
        <v>152</v>
      </c>
      <c r="BS128" s="190">
        <v>41</v>
      </c>
      <c r="BT128" s="190">
        <v>654</v>
      </c>
      <c r="BU128" s="190">
        <v>126</v>
      </c>
      <c r="BV128" s="190">
        <v>523</v>
      </c>
      <c r="BW128" s="190">
        <v>5</v>
      </c>
      <c r="BX128" s="190">
        <v>462</v>
      </c>
      <c r="BY128" s="190">
        <v>64</v>
      </c>
      <c r="BZ128" s="190">
        <v>329</v>
      </c>
      <c r="CA128" s="190">
        <v>69</v>
      </c>
    </row>
    <row r="129" spans="1:79" x14ac:dyDescent="0.2">
      <c r="A129" s="2" t="s">
        <v>160</v>
      </c>
      <c r="B129" s="3" t="s">
        <v>159</v>
      </c>
      <c r="C129" s="192">
        <v>7817</v>
      </c>
      <c r="D129" s="192">
        <v>2213</v>
      </c>
      <c r="E129" s="192">
        <v>5171</v>
      </c>
      <c r="F129" s="192">
        <v>2958</v>
      </c>
      <c r="G129" s="192">
        <v>2646</v>
      </c>
      <c r="H129" s="188">
        <v>5699</v>
      </c>
      <c r="I129" s="188">
        <v>5494</v>
      </c>
      <c r="J129" s="188">
        <v>5285</v>
      </c>
      <c r="K129" s="188">
        <v>7</v>
      </c>
      <c r="L129" s="188">
        <v>0</v>
      </c>
      <c r="M129" s="188">
        <v>950</v>
      </c>
      <c r="N129" s="188">
        <v>5513</v>
      </c>
      <c r="O129" s="188">
        <v>5267</v>
      </c>
      <c r="P129" s="188">
        <v>1717</v>
      </c>
      <c r="Q129" s="188" t="s">
        <v>957</v>
      </c>
      <c r="R129" s="188" t="s">
        <v>957</v>
      </c>
      <c r="S129" s="188" t="s">
        <v>957</v>
      </c>
      <c r="T129" s="188" t="s">
        <v>957</v>
      </c>
      <c r="U129" s="188" t="s">
        <v>957</v>
      </c>
      <c r="V129" s="188">
        <v>1627</v>
      </c>
      <c r="W129" s="188">
        <v>1712</v>
      </c>
      <c r="X129" s="188">
        <v>4532</v>
      </c>
      <c r="Y129" s="188">
        <v>4405</v>
      </c>
      <c r="Z129" s="188">
        <v>4189</v>
      </c>
      <c r="AA129" s="188" t="s">
        <v>949</v>
      </c>
      <c r="AB129" s="188">
        <v>0</v>
      </c>
      <c r="AC129" s="188">
        <v>704</v>
      </c>
      <c r="AD129" s="188">
        <v>4420</v>
      </c>
      <c r="AE129" s="188">
        <v>4498</v>
      </c>
      <c r="AF129" s="188">
        <v>2815</v>
      </c>
      <c r="AG129" s="189" t="s">
        <v>957</v>
      </c>
      <c r="AH129" s="189" t="s">
        <v>957</v>
      </c>
      <c r="AI129" s="189" t="s">
        <v>957</v>
      </c>
      <c r="AJ129" s="189" t="s">
        <v>957</v>
      </c>
      <c r="AK129" s="189" t="s">
        <v>957</v>
      </c>
      <c r="AL129" s="188">
        <v>2793</v>
      </c>
      <c r="AM129" s="188">
        <v>2786</v>
      </c>
      <c r="AN129" s="188">
        <v>1167</v>
      </c>
      <c r="AO129" s="188">
        <v>1089</v>
      </c>
      <c r="AP129" s="188">
        <v>1096</v>
      </c>
      <c r="AQ129" s="188" t="s">
        <v>949</v>
      </c>
      <c r="AR129" s="188">
        <v>0</v>
      </c>
      <c r="AS129" s="188">
        <v>246</v>
      </c>
      <c r="AT129" s="188">
        <v>1093</v>
      </c>
      <c r="AU129" s="188">
        <v>769</v>
      </c>
      <c r="AV129" s="190">
        <v>5699</v>
      </c>
      <c r="AW129" s="190">
        <v>1717</v>
      </c>
      <c r="AX129" s="190">
        <v>2815</v>
      </c>
      <c r="AY129" s="190">
        <v>1167</v>
      </c>
      <c r="AZ129" s="189">
        <v>5494</v>
      </c>
      <c r="BA129" s="189" t="s">
        <v>957</v>
      </c>
      <c r="BB129" s="190">
        <v>4405</v>
      </c>
      <c r="BC129" s="189">
        <v>1089</v>
      </c>
      <c r="BD129" s="190">
        <v>5285</v>
      </c>
      <c r="BE129" s="189" t="s">
        <v>957</v>
      </c>
      <c r="BF129" s="190">
        <v>4189</v>
      </c>
      <c r="BG129" s="190">
        <v>1096</v>
      </c>
      <c r="BH129" s="190">
        <v>7</v>
      </c>
      <c r="BI129" s="189" t="s">
        <v>957</v>
      </c>
      <c r="BJ129" s="189" t="s">
        <v>949</v>
      </c>
      <c r="BK129" s="190" t="s">
        <v>949</v>
      </c>
      <c r="BL129" s="190">
        <v>0</v>
      </c>
      <c r="BM129" s="189" t="s">
        <v>957</v>
      </c>
      <c r="BN129" s="190">
        <v>0</v>
      </c>
      <c r="BO129" s="190">
        <v>0</v>
      </c>
      <c r="BP129" s="190">
        <v>950</v>
      </c>
      <c r="BQ129" s="189" t="s">
        <v>957</v>
      </c>
      <c r="BR129" s="190">
        <v>704</v>
      </c>
      <c r="BS129" s="190">
        <v>246</v>
      </c>
      <c r="BT129" s="190">
        <v>5513</v>
      </c>
      <c r="BU129" s="190">
        <v>1627</v>
      </c>
      <c r="BV129" s="190">
        <v>2793</v>
      </c>
      <c r="BW129" s="190">
        <v>1093</v>
      </c>
      <c r="BX129" s="190">
        <v>5267</v>
      </c>
      <c r="BY129" s="190">
        <v>1712</v>
      </c>
      <c r="BZ129" s="190">
        <v>2786</v>
      </c>
      <c r="CA129" s="190">
        <v>769</v>
      </c>
    </row>
    <row r="130" spans="1:79" x14ac:dyDescent="0.2">
      <c r="A130" s="2" t="s">
        <v>545</v>
      </c>
      <c r="B130" s="3" t="s">
        <v>546</v>
      </c>
      <c r="C130" s="192">
        <v>9762</v>
      </c>
      <c r="D130" s="192">
        <v>2717</v>
      </c>
      <c r="E130" s="192">
        <v>6436</v>
      </c>
      <c r="F130" s="192">
        <v>3719</v>
      </c>
      <c r="G130" s="192">
        <v>3326</v>
      </c>
      <c r="H130" s="188">
        <v>2384</v>
      </c>
      <c r="I130" s="188" t="s">
        <v>949</v>
      </c>
      <c r="J130" s="188">
        <v>23</v>
      </c>
      <c r="K130" s="188">
        <v>0</v>
      </c>
      <c r="L130" s="188">
        <v>13</v>
      </c>
      <c r="M130" s="188">
        <v>430</v>
      </c>
      <c r="N130" s="188">
        <v>1816</v>
      </c>
      <c r="O130" s="188">
        <v>512</v>
      </c>
      <c r="P130" s="188">
        <v>505</v>
      </c>
      <c r="Q130" s="188" t="s">
        <v>957</v>
      </c>
      <c r="R130" s="188" t="s">
        <v>957</v>
      </c>
      <c r="S130" s="188" t="s">
        <v>957</v>
      </c>
      <c r="T130" s="188" t="s">
        <v>957</v>
      </c>
      <c r="U130" s="188" t="s">
        <v>957</v>
      </c>
      <c r="V130" s="188">
        <v>474</v>
      </c>
      <c r="W130" s="188">
        <v>53</v>
      </c>
      <c r="X130" s="188">
        <v>2126</v>
      </c>
      <c r="Y130" s="188" t="s">
        <v>949</v>
      </c>
      <c r="Z130" s="188">
        <v>18</v>
      </c>
      <c r="AA130" s="188">
        <v>0</v>
      </c>
      <c r="AB130" s="188">
        <v>5</v>
      </c>
      <c r="AC130" s="188">
        <v>322</v>
      </c>
      <c r="AD130" s="188">
        <v>1711</v>
      </c>
      <c r="AE130" s="188">
        <v>457</v>
      </c>
      <c r="AF130" s="188">
        <v>1621</v>
      </c>
      <c r="AG130" s="189" t="s">
        <v>957</v>
      </c>
      <c r="AH130" s="189" t="s">
        <v>957</v>
      </c>
      <c r="AI130" s="189" t="s">
        <v>957</v>
      </c>
      <c r="AJ130" s="189" t="s">
        <v>957</v>
      </c>
      <c r="AK130" s="189" t="s">
        <v>957</v>
      </c>
      <c r="AL130" s="188">
        <v>1237</v>
      </c>
      <c r="AM130" s="188">
        <v>404</v>
      </c>
      <c r="AN130" s="188">
        <v>258</v>
      </c>
      <c r="AO130" s="188">
        <v>0</v>
      </c>
      <c r="AP130" s="188">
        <v>5</v>
      </c>
      <c r="AQ130" s="188">
        <v>0</v>
      </c>
      <c r="AR130" s="188">
        <v>8</v>
      </c>
      <c r="AS130" s="188">
        <v>108</v>
      </c>
      <c r="AT130" s="188">
        <v>105</v>
      </c>
      <c r="AU130" s="188">
        <v>55</v>
      </c>
      <c r="AV130" s="190">
        <v>2384</v>
      </c>
      <c r="AW130" s="190">
        <v>505</v>
      </c>
      <c r="AX130" s="190">
        <v>1621</v>
      </c>
      <c r="AY130" s="190">
        <v>258</v>
      </c>
      <c r="AZ130" s="189" t="s">
        <v>949</v>
      </c>
      <c r="BA130" s="189" t="s">
        <v>957</v>
      </c>
      <c r="BB130" s="190" t="s">
        <v>949</v>
      </c>
      <c r="BC130" s="189">
        <v>0</v>
      </c>
      <c r="BD130" s="190">
        <v>23</v>
      </c>
      <c r="BE130" s="189" t="s">
        <v>957</v>
      </c>
      <c r="BF130" s="190">
        <v>18</v>
      </c>
      <c r="BG130" s="190">
        <v>5</v>
      </c>
      <c r="BH130" s="190">
        <v>0</v>
      </c>
      <c r="BI130" s="189" t="s">
        <v>957</v>
      </c>
      <c r="BJ130" s="189">
        <v>0</v>
      </c>
      <c r="BK130" s="190">
        <v>0</v>
      </c>
      <c r="BL130" s="190">
        <v>13</v>
      </c>
      <c r="BM130" s="189" t="s">
        <v>957</v>
      </c>
      <c r="BN130" s="190">
        <v>5</v>
      </c>
      <c r="BO130" s="190">
        <v>8</v>
      </c>
      <c r="BP130" s="190">
        <v>430</v>
      </c>
      <c r="BQ130" s="189" t="s">
        <v>957</v>
      </c>
      <c r="BR130" s="190">
        <v>322</v>
      </c>
      <c r="BS130" s="190">
        <v>108</v>
      </c>
      <c r="BT130" s="190">
        <v>1816</v>
      </c>
      <c r="BU130" s="190">
        <v>474</v>
      </c>
      <c r="BV130" s="190">
        <v>1237</v>
      </c>
      <c r="BW130" s="190">
        <v>105</v>
      </c>
      <c r="BX130" s="190">
        <v>512</v>
      </c>
      <c r="BY130" s="190">
        <v>53</v>
      </c>
      <c r="BZ130" s="190">
        <v>404</v>
      </c>
      <c r="CA130" s="190">
        <v>55</v>
      </c>
    </row>
    <row r="131" spans="1:79" x14ac:dyDescent="0.2">
      <c r="A131" s="2" t="s">
        <v>162</v>
      </c>
      <c r="B131" s="3" t="s">
        <v>161</v>
      </c>
      <c r="C131" s="192">
        <v>10323</v>
      </c>
      <c r="D131" s="192">
        <v>3111</v>
      </c>
      <c r="E131" s="192">
        <v>7065</v>
      </c>
      <c r="F131" s="192">
        <v>3954</v>
      </c>
      <c r="G131" s="192">
        <v>3258</v>
      </c>
      <c r="H131" s="188">
        <v>2807</v>
      </c>
      <c r="I131" s="188">
        <v>5</v>
      </c>
      <c r="J131" s="188">
        <v>72</v>
      </c>
      <c r="K131" s="188">
        <v>0</v>
      </c>
      <c r="L131" s="188">
        <v>482</v>
      </c>
      <c r="M131" s="188">
        <v>75</v>
      </c>
      <c r="N131" s="188">
        <v>2100</v>
      </c>
      <c r="O131" s="188">
        <v>522</v>
      </c>
      <c r="P131" s="188">
        <v>797</v>
      </c>
      <c r="Q131" s="188" t="s">
        <v>957</v>
      </c>
      <c r="R131" s="188" t="s">
        <v>957</v>
      </c>
      <c r="S131" s="188" t="s">
        <v>957</v>
      </c>
      <c r="T131" s="188" t="s">
        <v>957</v>
      </c>
      <c r="U131" s="188" t="s">
        <v>957</v>
      </c>
      <c r="V131" s="188">
        <v>774</v>
      </c>
      <c r="W131" s="188">
        <v>63</v>
      </c>
      <c r="X131" s="188">
        <v>2462</v>
      </c>
      <c r="Y131" s="188">
        <v>5</v>
      </c>
      <c r="Z131" s="188">
        <v>48</v>
      </c>
      <c r="AA131" s="188">
        <v>0</v>
      </c>
      <c r="AB131" s="188">
        <v>285</v>
      </c>
      <c r="AC131" s="188">
        <v>52</v>
      </c>
      <c r="AD131" s="188">
        <v>1991</v>
      </c>
      <c r="AE131" s="188">
        <v>474</v>
      </c>
      <c r="AF131" s="188">
        <v>1665</v>
      </c>
      <c r="AG131" s="189" t="s">
        <v>957</v>
      </c>
      <c r="AH131" s="189" t="s">
        <v>957</v>
      </c>
      <c r="AI131" s="189" t="s">
        <v>957</v>
      </c>
      <c r="AJ131" s="189" t="s">
        <v>957</v>
      </c>
      <c r="AK131" s="189" t="s">
        <v>957</v>
      </c>
      <c r="AL131" s="188">
        <v>1217</v>
      </c>
      <c r="AM131" s="188">
        <v>411</v>
      </c>
      <c r="AN131" s="188">
        <v>345</v>
      </c>
      <c r="AO131" s="188">
        <v>0</v>
      </c>
      <c r="AP131" s="188">
        <v>24</v>
      </c>
      <c r="AQ131" s="188">
        <v>0</v>
      </c>
      <c r="AR131" s="188">
        <v>197</v>
      </c>
      <c r="AS131" s="188">
        <v>23</v>
      </c>
      <c r="AT131" s="188">
        <v>109</v>
      </c>
      <c r="AU131" s="188">
        <v>48</v>
      </c>
      <c r="AV131" s="190">
        <v>2807</v>
      </c>
      <c r="AW131" s="190">
        <v>797</v>
      </c>
      <c r="AX131" s="190">
        <v>1665</v>
      </c>
      <c r="AY131" s="190">
        <v>345</v>
      </c>
      <c r="AZ131" s="189">
        <v>5</v>
      </c>
      <c r="BA131" s="189" t="s">
        <v>957</v>
      </c>
      <c r="BB131" s="190">
        <v>5</v>
      </c>
      <c r="BC131" s="189">
        <v>0</v>
      </c>
      <c r="BD131" s="190">
        <v>72</v>
      </c>
      <c r="BE131" s="189" t="s">
        <v>957</v>
      </c>
      <c r="BF131" s="190">
        <v>48</v>
      </c>
      <c r="BG131" s="190">
        <v>24</v>
      </c>
      <c r="BH131" s="190">
        <v>0</v>
      </c>
      <c r="BI131" s="189" t="s">
        <v>957</v>
      </c>
      <c r="BJ131" s="189">
        <v>0</v>
      </c>
      <c r="BK131" s="190">
        <v>0</v>
      </c>
      <c r="BL131" s="190">
        <v>482</v>
      </c>
      <c r="BM131" s="189" t="s">
        <v>957</v>
      </c>
      <c r="BN131" s="190">
        <v>285</v>
      </c>
      <c r="BO131" s="190">
        <v>197</v>
      </c>
      <c r="BP131" s="190">
        <v>75</v>
      </c>
      <c r="BQ131" s="189" t="s">
        <v>957</v>
      </c>
      <c r="BR131" s="190">
        <v>52</v>
      </c>
      <c r="BS131" s="190">
        <v>23</v>
      </c>
      <c r="BT131" s="190">
        <v>2100</v>
      </c>
      <c r="BU131" s="190">
        <v>774</v>
      </c>
      <c r="BV131" s="190">
        <v>1217</v>
      </c>
      <c r="BW131" s="190">
        <v>109</v>
      </c>
      <c r="BX131" s="190">
        <v>522</v>
      </c>
      <c r="BY131" s="190">
        <v>63</v>
      </c>
      <c r="BZ131" s="190">
        <v>411</v>
      </c>
      <c r="CA131" s="190">
        <v>48</v>
      </c>
    </row>
    <row r="132" spans="1:79" x14ac:dyDescent="0.2">
      <c r="A132" s="2" t="s">
        <v>164</v>
      </c>
      <c r="B132" s="3" t="s">
        <v>163</v>
      </c>
      <c r="C132" s="192">
        <v>5121</v>
      </c>
      <c r="D132" s="192">
        <v>1483</v>
      </c>
      <c r="E132" s="192">
        <v>3473</v>
      </c>
      <c r="F132" s="192">
        <v>1990</v>
      </c>
      <c r="G132" s="192">
        <v>1648</v>
      </c>
      <c r="H132" s="188">
        <v>1381</v>
      </c>
      <c r="I132" s="188" t="s">
        <v>949</v>
      </c>
      <c r="J132" s="188">
        <v>52</v>
      </c>
      <c r="K132" s="188">
        <v>4</v>
      </c>
      <c r="L132" s="188">
        <v>38</v>
      </c>
      <c r="M132" s="188">
        <v>60</v>
      </c>
      <c r="N132" s="188">
        <v>1208</v>
      </c>
      <c r="O132" s="188">
        <v>100</v>
      </c>
      <c r="P132" s="188">
        <v>455</v>
      </c>
      <c r="Q132" s="188" t="s">
        <v>957</v>
      </c>
      <c r="R132" s="188" t="s">
        <v>957</v>
      </c>
      <c r="S132" s="188" t="s">
        <v>957</v>
      </c>
      <c r="T132" s="188" t="s">
        <v>957</v>
      </c>
      <c r="U132" s="188" t="s">
        <v>957</v>
      </c>
      <c r="V132" s="188">
        <v>454</v>
      </c>
      <c r="W132" s="188">
        <v>8</v>
      </c>
      <c r="X132" s="188">
        <v>1234</v>
      </c>
      <c r="Y132" s="188" t="s">
        <v>949</v>
      </c>
      <c r="Z132" s="188">
        <v>36</v>
      </c>
      <c r="AA132" s="188" t="s">
        <v>949</v>
      </c>
      <c r="AB132" s="188">
        <v>0</v>
      </c>
      <c r="AC132" s="188">
        <v>36</v>
      </c>
      <c r="AD132" s="188">
        <v>1146</v>
      </c>
      <c r="AE132" s="188">
        <v>89</v>
      </c>
      <c r="AF132" s="188">
        <v>779</v>
      </c>
      <c r="AG132" s="189" t="s">
        <v>957</v>
      </c>
      <c r="AH132" s="189" t="s">
        <v>957</v>
      </c>
      <c r="AI132" s="189" t="s">
        <v>957</v>
      </c>
      <c r="AJ132" s="189" t="s">
        <v>957</v>
      </c>
      <c r="AK132" s="189" t="s">
        <v>957</v>
      </c>
      <c r="AL132" s="188">
        <v>692</v>
      </c>
      <c r="AM132" s="188">
        <v>81</v>
      </c>
      <c r="AN132" s="188">
        <v>147</v>
      </c>
      <c r="AO132" s="188">
        <v>0</v>
      </c>
      <c r="AP132" s="188">
        <v>16</v>
      </c>
      <c r="AQ132" s="188" t="s">
        <v>949</v>
      </c>
      <c r="AR132" s="188">
        <v>38</v>
      </c>
      <c r="AS132" s="188">
        <v>24</v>
      </c>
      <c r="AT132" s="188">
        <v>62</v>
      </c>
      <c r="AU132" s="188">
        <v>11</v>
      </c>
      <c r="AV132" s="190">
        <v>1381</v>
      </c>
      <c r="AW132" s="190">
        <v>455</v>
      </c>
      <c r="AX132" s="190">
        <v>779</v>
      </c>
      <c r="AY132" s="190">
        <v>147</v>
      </c>
      <c r="AZ132" s="189" t="s">
        <v>949</v>
      </c>
      <c r="BA132" s="189" t="s">
        <v>957</v>
      </c>
      <c r="BB132" s="190" t="s">
        <v>949</v>
      </c>
      <c r="BC132" s="189">
        <v>0</v>
      </c>
      <c r="BD132" s="190">
        <v>52</v>
      </c>
      <c r="BE132" s="189" t="s">
        <v>957</v>
      </c>
      <c r="BF132" s="190">
        <v>36</v>
      </c>
      <c r="BG132" s="190">
        <v>16</v>
      </c>
      <c r="BH132" s="190">
        <v>4</v>
      </c>
      <c r="BI132" s="189" t="s">
        <v>957</v>
      </c>
      <c r="BJ132" s="189" t="s">
        <v>949</v>
      </c>
      <c r="BK132" s="190" t="s">
        <v>949</v>
      </c>
      <c r="BL132" s="190">
        <v>38</v>
      </c>
      <c r="BM132" s="189" t="s">
        <v>957</v>
      </c>
      <c r="BN132" s="190">
        <v>0</v>
      </c>
      <c r="BO132" s="190">
        <v>38</v>
      </c>
      <c r="BP132" s="190">
        <v>60</v>
      </c>
      <c r="BQ132" s="189" t="s">
        <v>957</v>
      </c>
      <c r="BR132" s="190">
        <v>36</v>
      </c>
      <c r="BS132" s="190">
        <v>24</v>
      </c>
      <c r="BT132" s="190">
        <v>1208</v>
      </c>
      <c r="BU132" s="190">
        <v>454</v>
      </c>
      <c r="BV132" s="190">
        <v>692</v>
      </c>
      <c r="BW132" s="190">
        <v>62</v>
      </c>
      <c r="BX132" s="190">
        <v>100</v>
      </c>
      <c r="BY132" s="190">
        <v>8</v>
      </c>
      <c r="BZ132" s="190">
        <v>81</v>
      </c>
      <c r="CA132" s="190">
        <v>11</v>
      </c>
    </row>
    <row r="133" spans="1:79" x14ac:dyDescent="0.2">
      <c r="A133" s="2" t="s">
        <v>547</v>
      </c>
      <c r="B133" s="3" t="s">
        <v>548</v>
      </c>
      <c r="C133" s="192">
        <v>12789</v>
      </c>
      <c r="D133" s="192">
        <v>3707</v>
      </c>
      <c r="E133" s="192">
        <v>8694</v>
      </c>
      <c r="F133" s="192">
        <v>4987</v>
      </c>
      <c r="G133" s="192">
        <v>4095</v>
      </c>
      <c r="H133" s="188">
        <v>1404</v>
      </c>
      <c r="I133" s="188">
        <v>0</v>
      </c>
      <c r="J133" s="188">
        <v>19</v>
      </c>
      <c r="K133" s="188">
        <v>0</v>
      </c>
      <c r="L133" s="188">
        <v>0</v>
      </c>
      <c r="M133" s="188">
        <v>118</v>
      </c>
      <c r="N133" s="188">
        <v>898</v>
      </c>
      <c r="O133" s="188">
        <v>474</v>
      </c>
      <c r="P133" s="188">
        <v>359</v>
      </c>
      <c r="Q133" s="188" t="s">
        <v>957</v>
      </c>
      <c r="R133" s="188" t="s">
        <v>957</v>
      </c>
      <c r="S133" s="188" t="s">
        <v>957</v>
      </c>
      <c r="T133" s="188" t="s">
        <v>957</v>
      </c>
      <c r="U133" s="188" t="s">
        <v>957</v>
      </c>
      <c r="V133" s="188">
        <v>288</v>
      </c>
      <c r="W133" s="188">
        <v>82</v>
      </c>
      <c r="X133" s="188">
        <v>1294</v>
      </c>
      <c r="Y133" s="188">
        <v>0</v>
      </c>
      <c r="Z133" s="188">
        <v>15</v>
      </c>
      <c r="AA133" s="188">
        <v>0</v>
      </c>
      <c r="AB133" s="188">
        <v>0</v>
      </c>
      <c r="AC133" s="188">
        <v>80</v>
      </c>
      <c r="AD133" s="188">
        <v>881</v>
      </c>
      <c r="AE133" s="188">
        <v>419</v>
      </c>
      <c r="AF133" s="188">
        <v>935</v>
      </c>
      <c r="AG133" s="189" t="s">
        <v>957</v>
      </c>
      <c r="AH133" s="189" t="s">
        <v>957</v>
      </c>
      <c r="AI133" s="189" t="s">
        <v>957</v>
      </c>
      <c r="AJ133" s="189" t="s">
        <v>957</v>
      </c>
      <c r="AK133" s="189" t="s">
        <v>957</v>
      </c>
      <c r="AL133" s="188">
        <v>593</v>
      </c>
      <c r="AM133" s="188">
        <v>337</v>
      </c>
      <c r="AN133" s="188">
        <v>110</v>
      </c>
      <c r="AO133" s="188">
        <v>0</v>
      </c>
      <c r="AP133" s="188">
        <v>4</v>
      </c>
      <c r="AQ133" s="188">
        <v>0</v>
      </c>
      <c r="AR133" s="188">
        <v>0</v>
      </c>
      <c r="AS133" s="188">
        <v>38</v>
      </c>
      <c r="AT133" s="188">
        <v>17</v>
      </c>
      <c r="AU133" s="188">
        <v>55</v>
      </c>
      <c r="AV133" s="190">
        <v>1404</v>
      </c>
      <c r="AW133" s="190">
        <v>359</v>
      </c>
      <c r="AX133" s="190">
        <v>935</v>
      </c>
      <c r="AY133" s="190">
        <v>110</v>
      </c>
      <c r="AZ133" s="189">
        <v>0</v>
      </c>
      <c r="BA133" s="189" t="s">
        <v>957</v>
      </c>
      <c r="BB133" s="190">
        <v>0</v>
      </c>
      <c r="BC133" s="189">
        <v>0</v>
      </c>
      <c r="BD133" s="190">
        <v>19</v>
      </c>
      <c r="BE133" s="189" t="s">
        <v>957</v>
      </c>
      <c r="BF133" s="190">
        <v>15</v>
      </c>
      <c r="BG133" s="190">
        <v>4</v>
      </c>
      <c r="BH133" s="190">
        <v>0</v>
      </c>
      <c r="BI133" s="189" t="s">
        <v>957</v>
      </c>
      <c r="BJ133" s="189">
        <v>0</v>
      </c>
      <c r="BK133" s="190">
        <v>0</v>
      </c>
      <c r="BL133" s="190">
        <v>0</v>
      </c>
      <c r="BM133" s="189" t="s">
        <v>957</v>
      </c>
      <c r="BN133" s="190">
        <v>0</v>
      </c>
      <c r="BO133" s="190">
        <v>0</v>
      </c>
      <c r="BP133" s="190">
        <v>118</v>
      </c>
      <c r="BQ133" s="189" t="s">
        <v>957</v>
      </c>
      <c r="BR133" s="190">
        <v>80</v>
      </c>
      <c r="BS133" s="190">
        <v>38</v>
      </c>
      <c r="BT133" s="190">
        <v>898</v>
      </c>
      <c r="BU133" s="190">
        <v>288</v>
      </c>
      <c r="BV133" s="190">
        <v>593</v>
      </c>
      <c r="BW133" s="190">
        <v>17</v>
      </c>
      <c r="BX133" s="190">
        <v>474</v>
      </c>
      <c r="BY133" s="190">
        <v>82</v>
      </c>
      <c r="BZ133" s="190">
        <v>337</v>
      </c>
      <c r="CA133" s="190">
        <v>55</v>
      </c>
    </row>
    <row r="134" spans="1:79" x14ac:dyDescent="0.2">
      <c r="A134" s="2" t="s">
        <v>549</v>
      </c>
      <c r="B134" s="3" t="s">
        <v>550</v>
      </c>
      <c r="C134" s="192">
        <v>2088</v>
      </c>
      <c r="D134" s="192">
        <v>608</v>
      </c>
      <c r="E134" s="192">
        <v>1517</v>
      </c>
      <c r="F134" s="192">
        <v>909</v>
      </c>
      <c r="G134" s="192">
        <v>571</v>
      </c>
      <c r="H134" s="188">
        <v>774</v>
      </c>
      <c r="I134" s="188" t="s">
        <v>949</v>
      </c>
      <c r="J134" s="188">
        <v>4</v>
      </c>
      <c r="K134" s="188">
        <v>0</v>
      </c>
      <c r="L134" s="188">
        <v>0</v>
      </c>
      <c r="M134" s="188">
        <v>78</v>
      </c>
      <c r="N134" s="188">
        <v>675</v>
      </c>
      <c r="O134" s="188">
        <v>124</v>
      </c>
      <c r="P134" s="188">
        <v>241</v>
      </c>
      <c r="Q134" s="188" t="s">
        <v>957</v>
      </c>
      <c r="R134" s="188" t="s">
        <v>957</v>
      </c>
      <c r="S134" s="188" t="s">
        <v>957</v>
      </c>
      <c r="T134" s="188" t="s">
        <v>957</v>
      </c>
      <c r="U134" s="188" t="s">
        <v>957</v>
      </c>
      <c r="V134" s="188">
        <v>238</v>
      </c>
      <c r="W134" s="188">
        <v>15</v>
      </c>
      <c r="X134" s="188">
        <v>719</v>
      </c>
      <c r="Y134" s="188" t="s">
        <v>949</v>
      </c>
      <c r="Z134" s="188" t="s">
        <v>949</v>
      </c>
      <c r="AA134" s="188">
        <v>0</v>
      </c>
      <c r="AB134" s="188">
        <v>0</v>
      </c>
      <c r="AC134" s="188">
        <v>62</v>
      </c>
      <c r="AD134" s="188">
        <v>640</v>
      </c>
      <c r="AE134" s="188">
        <v>118</v>
      </c>
      <c r="AF134" s="188">
        <v>478</v>
      </c>
      <c r="AG134" s="189" t="s">
        <v>957</v>
      </c>
      <c r="AH134" s="189" t="s">
        <v>957</v>
      </c>
      <c r="AI134" s="189" t="s">
        <v>957</v>
      </c>
      <c r="AJ134" s="189" t="s">
        <v>957</v>
      </c>
      <c r="AK134" s="189" t="s">
        <v>957</v>
      </c>
      <c r="AL134" s="188">
        <v>402</v>
      </c>
      <c r="AM134" s="188">
        <v>103</v>
      </c>
      <c r="AN134" s="188">
        <v>55</v>
      </c>
      <c r="AO134" s="188">
        <v>0</v>
      </c>
      <c r="AP134" s="188" t="s">
        <v>949</v>
      </c>
      <c r="AQ134" s="188">
        <v>0</v>
      </c>
      <c r="AR134" s="188">
        <v>0</v>
      </c>
      <c r="AS134" s="188">
        <v>16</v>
      </c>
      <c r="AT134" s="188">
        <v>35</v>
      </c>
      <c r="AU134" s="188">
        <v>6</v>
      </c>
      <c r="AV134" s="190">
        <v>774</v>
      </c>
      <c r="AW134" s="190">
        <v>241</v>
      </c>
      <c r="AX134" s="190">
        <v>478</v>
      </c>
      <c r="AY134" s="190">
        <v>55</v>
      </c>
      <c r="AZ134" s="189" t="s">
        <v>949</v>
      </c>
      <c r="BA134" s="189" t="s">
        <v>957</v>
      </c>
      <c r="BB134" s="190" t="s">
        <v>949</v>
      </c>
      <c r="BC134" s="189">
        <v>0</v>
      </c>
      <c r="BD134" s="190">
        <v>4</v>
      </c>
      <c r="BE134" s="189" t="s">
        <v>957</v>
      </c>
      <c r="BF134" s="190" t="s">
        <v>949</v>
      </c>
      <c r="BG134" s="190" t="s">
        <v>949</v>
      </c>
      <c r="BH134" s="190">
        <v>0</v>
      </c>
      <c r="BI134" s="189" t="s">
        <v>957</v>
      </c>
      <c r="BJ134" s="189">
        <v>0</v>
      </c>
      <c r="BK134" s="190">
        <v>0</v>
      </c>
      <c r="BL134" s="190">
        <v>0</v>
      </c>
      <c r="BM134" s="189" t="s">
        <v>957</v>
      </c>
      <c r="BN134" s="190">
        <v>0</v>
      </c>
      <c r="BO134" s="190">
        <v>0</v>
      </c>
      <c r="BP134" s="190">
        <v>78</v>
      </c>
      <c r="BQ134" s="189" t="s">
        <v>957</v>
      </c>
      <c r="BR134" s="190">
        <v>62</v>
      </c>
      <c r="BS134" s="190">
        <v>16</v>
      </c>
      <c r="BT134" s="190">
        <v>675</v>
      </c>
      <c r="BU134" s="190">
        <v>238</v>
      </c>
      <c r="BV134" s="190">
        <v>402</v>
      </c>
      <c r="BW134" s="190">
        <v>35</v>
      </c>
      <c r="BX134" s="190">
        <v>124</v>
      </c>
      <c r="BY134" s="190">
        <v>15</v>
      </c>
      <c r="BZ134" s="190">
        <v>103</v>
      </c>
      <c r="CA134" s="190">
        <v>6</v>
      </c>
    </row>
    <row r="135" spans="1:79" x14ac:dyDescent="0.2">
      <c r="A135" s="2" t="s">
        <v>166</v>
      </c>
      <c r="B135" s="3" t="s">
        <v>165</v>
      </c>
      <c r="C135" s="192">
        <v>7094</v>
      </c>
      <c r="D135" s="192">
        <v>2078</v>
      </c>
      <c r="E135" s="192">
        <v>4773</v>
      </c>
      <c r="F135" s="192">
        <v>2695</v>
      </c>
      <c r="G135" s="192">
        <v>2321</v>
      </c>
      <c r="H135" s="188">
        <v>217</v>
      </c>
      <c r="I135" s="188">
        <v>0</v>
      </c>
      <c r="J135" s="188" t="s">
        <v>949</v>
      </c>
      <c r="K135" s="188">
        <v>0</v>
      </c>
      <c r="L135" s="188">
        <v>0</v>
      </c>
      <c r="M135" s="188">
        <v>118</v>
      </c>
      <c r="N135" s="188">
        <v>86</v>
      </c>
      <c r="O135" s="188" t="s">
        <v>949</v>
      </c>
      <c r="P135" s="188">
        <v>32</v>
      </c>
      <c r="Q135" s="188" t="s">
        <v>957</v>
      </c>
      <c r="R135" s="188" t="s">
        <v>957</v>
      </c>
      <c r="S135" s="188" t="s">
        <v>957</v>
      </c>
      <c r="T135" s="188" t="s">
        <v>957</v>
      </c>
      <c r="U135" s="188" t="s">
        <v>957</v>
      </c>
      <c r="V135" s="188" t="s">
        <v>949</v>
      </c>
      <c r="W135" s="188" t="s">
        <v>949</v>
      </c>
      <c r="X135" s="188">
        <v>163</v>
      </c>
      <c r="Y135" s="188">
        <v>0</v>
      </c>
      <c r="Z135" s="188">
        <v>0</v>
      </c>
      <c r="AA135" s="188">
        <v>0</v>
      </c>
      <c r="AB135" s="188">
        <v>0</v>
      </c>
      <c r="AC135" s="188">
        <v>73</v>
      </c>
      <c r="AD135" s="188">
        <v>80</v>
      </c>
      <c r="AE135" s="188">
        <v>10</v>
      </c>
      <c r="AF135" s="188">
        <v>131</v>
      </c>
      <c r="AG135" s="189" t="s">
        <v>957</v>
      </c>
      <c r="AH135" s="189" t="s">
        <v>957</v>
      </c>
      <c r="AI135" s="189" t="s">
        <v>957</v>
      </c>
      <c r="AJ135" s="189" t="s">
        <v>957</v>
      </c>
      <c r="AK135" s="189" t="s">
        <v>957</v>
      </c>
      <c r="AL135" s="188" t="s">
        <v>949</v>
      </c>
      <c r="AM135" s="188" t="s">
        <v>949</v>
      </c>
      <c r="AN135" s="188">
        <v>54</v>
      </c>
      <c r="AO135" s="188">
        <v>0</v>
      </c>
      <c r="AP135" s="188" t="s">
        <v>949</v>
      </c>
      <c r="AQ135" s="188">
        <v>0</v>
      </c>
      <c r="AR135" s="188">
        <v>0</v>
      </c>
      <c r="AS135" s="188">
        <v>45</v>
      </c>
      <c r="AT135" s="188" t="s">
        <v>949</v>
      </c>
      <c r="AU135" s="188" t="s">
        <v>949</v>
      </c>
      <c r="AV135" s="190">
        <v>217</v>
      </c>
      <c r="AW135" s="190">
        <v>32</v>
      </c>
      <c r="AX135" s="190">
        <v>131</v>
      </c>
      <c r="AY135" s="190">
        <v>54</v>
      </c>
      <c r="AZ135" s="189">
        <v>0</v>
      </c>
      <c r="BA135" s="189" t="s">
        <v>957</v>
      </c>
      <c r="BB135" s="190">
        <v>0</v>
      </c>
      <c r="BC135" s="189">
        <v>0</v>
      </c>
      <c r="BD135" s="190" t="s">
        <v>949</v>
      </c>
      <c r="BE135" s="189" t="s">
        <v>957</v>
      </c>
      <c r="BF135" s="190">
        <v>0</v>
      </c>
      <c r="BG135" s="190" t="s">
        <v>949</v>
      </c>
      <c r="BH135" s="190">
        <v>0</v>
      </c>
      <c r="BI135" s="189" t="s">
        <v>957</v>
      </c>
      <c r="BJ135" s="189">
        <v>0</v>
      </c>
      <c r="BK135" s="190">
        <v>0</v>
      </c>
      <c r="BL135" s="190">
        <v>0</v>
      </c>
      <c r="BM135" s="189" t="s">
        <v>957</v>
      </c>
      <c r="BN135" s="190">
        <v>0</v>
      </c>
      <c r="BO135" s="190">
        <v>0</v>
      </c>
      <c r="BP135" s="190">
        <v>118</v>
      </c>
      <c r="BQ135" s="189" t="s">
        <v>957</v>
      </c>
      <c r="BR135" s="190">
        <v>73</v>
      </c>
      <c r="BS135" s="190">
        <v>45</v>
      </c>
      <c r="BT135" s="190">
        <v>86</v>
      </c>
      <c r="BU135" s="190" t="s">
        <v>949</v>
      </c>
      <c r="BV135" s="190" t="s">
        <v>949</v>
      </c>
      <c r="BW135" s="190" t="s">
        <v>949</v>
      </c>
      <c r="BX135" s="190" t="s">
        <v>949</v>
      </c>
      <c r="BY135" s="190" t="s">
        <v>949</v>
      </c>
      <c r="BZ135" s="190" t="s">
        <v>949</v>
      </c>
      <c r="CA135" s="190" t="s">
        <v>949</v>
      </c>
    </row>
    <row r="136" spans="1:79" x14ac:dyDescent="0.2">
      <c r="A136" s="2" t="s">
        <v>551</v>
      </c>
      <c r="B136" s="3" t="s">
        <v>552</v>
      </c>
      <c r="C136" s="192">
        <v>7175</v>
      </c>
      <c r="D136" s="192">
        <v>2049</v>
      </c>
      <c r="E136" s="192">
        <v>4814</v>
      </c>
      <c r="F136" s="192">
        <v>2765</v>
      </c>
      <c r="G136" s="192">
        <v>2361</v>
      </c>
      <c r="H136" s="188">
        <v>2350</v>
      </c>
      <c r="I136" s="188">
        <v>4</v>
      </c>
      <c r="J136" s="188">
        <v>38</v>
      </c>
      <c r="K136" s="188">
        <v>0</v>
      </c>
      <c r="L136" s="188">
        <v>7</v>
      </c>
      <c r="M136" s="188">
        <v>261</v>
      </c>
      <c r="N136" s="188">
        <v>2057</v>
      </c>
      <c r="O136" s="188">
        <v>243</v>
      </c>
      <c r="P136" s="188">
        <v>674</v>
      </c>
      <c r="Q136" s="188" t="s">
        <v>957</v>
      </c>
      <c r="R136" s="188" t="s">
        <v>957</v>
      </c>
      <c r="S136" s="188" t="s">
        <v>957</v>
      </c>
      <c r="T136" s="188" t="s">
        <v>957</v>
      </c>
      <c r="U136" s="188" t="s">
        <v>957</v>
      </c>
      <c r="V136" s="188">
        <v>655</v>
      </c>
      <c r="W136" s="188">
        <v>35</v>
      </c>
      <c r="X136" s="188">
        <v>2089</v>
      </c>
      <c r="Y136" s="188">
        <v>4</v>
      </c>
      <c r="Z136" s="188">
        <v>31</v>
      </c>
      <c r="AA136" s="188">
        <v>0</v>
      </c>
      <c r="AB136" s="188" t="s">
        <v>949</v>
      </c>
      <c r="AC136" s="188">
        <v>162</v>
      </c>
      <c r="AD136" s="188">
        <v>1909</v>
      </c>
      <c r="AE136" s="188">
        <v>210</v>
      </c>
      <c r="AF136" s="188">
        <v>1415</v>
      </c>
      <c r="AG136" s="189" t="s">
        <v>957</v>
      </c>
      <c r="AH136" s="189" t="s">
        <v>957</v>
      </c>
      <c r="AI136" s="189" t="s">
        <v>957</v>
      </c>
      <c r="AJ136" s="189" t="s">
        <v>957</v>
      </c>
      <c r="AK136" s="189" t="s">
        <v>957</v>
      </c>
      <c r="AL136" s="188">
        <v>1254</v>
      </c>
      <c r="AM136" s="188">
        <v>175</v>
      </c>
      <c r="AN136" s="188">
        <v>261</v>
      </c>
      <c r="AO136" s="188">
        <v>0</v>
      </c>
      <c r="AP136" s="188">
        <v>7</v>
      </c>
      <c r="AQ136" s="188">
        <v>0</v>
      </c>
      <c r="AR136" s="188" t="s">
        <v>949</v>
      </c>
      <c r="AS136" s="188">
        <v>99</v>
      </c>
      <c r="AT136" s="188">
        <v>148</v>
      </c>
      <c r="AU136" s="188">
        <v>33</v>
      </c>
      <c r="AV136" s="190">
        <v>2350</v>
      </c>
      <c r="AW136" s="190">
        <v>674</v>
      </c>
      <c r="AX136" s="190">
        <v>1415</v>
      </c>
      <c r="AY136" s="190">
        <v>261</v>
      </c>
      <c r="AZ136" s="189">
        <v>4</v>
      </c>
      <c r="BA136" s="189" t="s">
        <v>957</v>
      </c>
      <c r="BB136" s="190">
        <v>4</v>
      </c>
      <c r="BC136" s="189">
        <v>0</v>
      </c>
      <c r="BD136" s="190">
        <v>38</v>
      </c>
      <c r="BE136" s="189" t="s">
        <v>957</v>
      </c>
      <c r="BF136" s="190">
        <v>31</v>
      </c>
      <c r="BG136" s="190">
        <v>7</v>
      </c>
      <c r="BH136" s="190">
        <v>0</v>
      </c>
      <c r="BI136" s="189" t="s">
        <v>957</v>
      </c>
      <c r="BJ136" s="189">
        <v>0</v>
      </c>
      <c r="BK136" s="190">
        <v>0</v>
      </c>
      <c r="BL136" s="190">
        <v>7</v>
      </c>
      <c r="BM136" s="189" t="s">
        <v>957</v>
      </c>
      <c r="BN136" s="190" t="s">
        <v>949</v>
      </c>
      <c r="BO136" s="190" t="s">
        <v>949</v>
      </c>
      <c r="BP136" s="190">
        <v>261</v>
      </c>
      <c r="BQ136" s="189" t="s">
        <v>957</v>
      </c>
      <c r="BR136" s="190">
        <v>162</v>
      </c>
      <c r="BS136" s="190">
        <v>99</v>
      </c>
      <c r="BT136" s="190">
        <v>2057</v>
      </c>
      <c r="BU136" s="190">
        <v>655</v>
      </c>
      <c r="BV136" s="190">
        <v>1254</v>
      </c>
      <c r="BW136" s="190">
        <v>148</v>
      </c>
      <c r="BX136" s="190">
        <v>243</v>
      </c>
      <c r="BY136" s="190">
        <v>35</v>
      </c>
      <c r="BZ136" s="190">
        <v>175</v>
      </c>
      <c r="CA136" s="190">
        <v>33</v>
      </c>
    </row>
    <row r="137" spans="1:79" x14ac:dyDescent="0.2">
      <c r="A137" s="2" t="s">
        <v>168</v>
      </c>
      <c r="B137" s="3" t="s">
        <v>167</v>
      </c>
      <c r="C137" s="192">
        <v>14082</v>
      </c>
      <c r="D137" s="192">
        <v>4068</v>
      </c>
      <c r="E137" s="192">
        <v>9618</v>
      </c>
      <c r="F137" s="192">
        <v>5550</v>
      </c>
      <c r="G137" s="192">
        <v>4464</v>
      </c>
      <c r="H137" s="188">
        <v>3580</v>
      </c>
      <c r="I137" s="188">
        <v>6</v>
      </c>
      <c r="J137" s="188">
        <v>62</v>
      </c>
      <c r="K137" s="188">
        <v>0</v>
      </c>
      <c r="L137" s="188">
        <v>25</v>
      </c>
      <c r="M137" s="188">
        <v>383</v>
      </c>
      <c r="N137" s="188">
        <v>2912</v>
      </c>
      <c r="O137" s="188">
        <v>632</v>
      </c>
      <c r="P137" s="188">
        <v>1132</v>
      </c>
      <c r="Q137" s="188" t="s">
        <v>957</v>
      </c>
      <c r="R137" s="188" t="s">
        <v>957</v>
      </c>
      <c r="S137" s="188" t="s">
        <v>957</v>
      </c>
      <c r="T137" s="188" t="s">
        <v>957</v>
      </c>
      <c r="U137" s="188" t="s">
        <v>957</v>
      </c>
      <c r="V137" s="188">
        <v>1085</v>
      </c>
      <c r="W137" s="188">
        <v>112</v>
      </c>
      <c r="X137" s="188">
        <v>3307</v>
      </c>
      <c r="Y137" s="188" t="s">
        <v>949</v>
      </c>
      <c r="Z137" s="188">
        <v>45</v>
      </c>
      <c r="AA137" s="188">
        <v>0</v>
      </c>
      <c r="AB137" s="188">
        <v>12</v>
      </c>
      <c r="AC137" s="188">
        <v>271</v>
      </c>
      <c r="AD137" s="188">
        <v>2822</v>
      </c>
      <c r="AE137" s="188">
        <v>575</v>
      </c>
      <c r="AF137" s="188">
        <v>2175</v>
      </c>
      <c r="AG137" s="189" t="s">
        <v>957</v>
      </c>
      <c r="AH137" s="189" t="s">
        <v>957</v>
      </c>
      <c r="AI137" s="189" t="s">
        <v>957</v>
      </c>
      <c r="AJ137" s="189" t="s">
        <v>957</v>
      </c>
      <c r="AK137" s="189" t="s">
        <v>957</v>
      </c>
      <c r="AL137" s="188">
        <v>1737</v>
      </c>
      <c r="AM137" s="188">
        <v>463</v>
      </c>
      <c r="AN137" s="188">
        <v>273</v>
      </c>
      <c r="AO137" s="188" t="s">
        <v>949</v>
      </c>
      <c r="AP137" s="188">
        <v>17</v>
      </c>
      <c r="AQ137" s="188">
        <v>0</v>
      </c>
      <c r="AR137" s="188">
        <v>13</v>
      </c>
      <c r="AS137" s="188">
        <v>112</v>
      </c>
      <c r="AT137" s="188">
        <v>90</v>
      </c>
      <c r="AU137" s="188">
        <v>57</v>
      </c>
      <c r="AV137" s="190">
        <v>3580</v>
      </c>
      <c r="AW137" s="190">
        <v>1132</v>
      </c>
      <c r="AX137" s="190">
        <v>2175</v>
      </c>
      <c r="AY137" s="190">
        <v>273</v>
      </c>
      <c r="AZ137" s="189">
        <v>6</v>
      </c>
      <c r="BA137" s="189" t="s">
        <v>957</v>
      </c>
      <c r="BB137" s="190" t="s">
        <v>949</v>
      </c>
      <c r="BC137" s="189" t="s">
        <v>949</v>
      </c>
      <c r="BD137" s="190">
        <v>62</v>
      </c>
      <c r="BE137" s="189" t="s">
        <v>957</v>
      </c>
      <c r="BF137" s="190">
        <v>45</v>
      </c>
      <c r="BG137" s="190">
        <v>17</v>
      </c>
      <c r="BH137" s="190">
        <v>0</v>
      </c>
      <c r="BI137" s="189" t="s">
        <v>957</v>
      </c>
      <c r="BJ137" s="189">
        <v>0</v>
      </c>
      <c r="BK137" s="190">
        <v>0</v>
      </c>
      <c r="BL137" s="190">
        <v>25</v>
      </c>
      <c r="BM137" s="189" t="s">
        <v>957</v>
      </c>
      <c r="BN137" s="190">
        <v>12</v>
      </c>
      <c r="BO137" s="190">
        <v>13</v>
      </c>
      <c r="BP137" s="190">
        <v>383</v>
      </c>
      <c r="BQ137" s="189" t="s">
        <v>957</v>
      </c>
      <c r="BR137" s="190">
        <v>271</v>
      </c>
      <c r="BS137" s="190">
        <v>112</v>
      </c>
      <c r="BT137" s="190">
        <v>2912</v>
      </c>
      <c r="BU137" s="190">
        <v>1085</v>
      </c>
      <c r="BV137" s="190">
        <v>1737</v>
      </c>
      <c r="BW137" s="190">
        <v>90</v>
      </c>
      <c r="BX137" s="190">
        <v>632</v>
      </c>
      <c r="BY137" s="190">
        <v>112</v>
      </c>
      <c r="BZ137" s="190">
        <v>463</v>
      </c>
      <c r="CA137" s="190">
        <v>57</v>
      </c>
    </row>
    <row r="138" spans="1:79" x14ac:dyDescent="0.2">
      <c r="A138" s="2" t="s">
        <v>553</v>
      </c>
      <c r="B138" s="3" t="s">
        <v>554</v>
      </c>
      <c r="C138" s="192">
        <v>6441</v>
      </c>
      <c r="D138" s="192">
        <v>1909</v>
      </c>
      <c r="E138" s="192">
        <v>4426</v>
      </c>
      <c r="F138" s="192">
        <v>2517</v>
      </c>
      <c r="G138" s="192">
        <v>2015</v>
      </c>
      <c r="H138" s="188">
        <v>1551</v>
      </c>
      <c r="I138" s="188" t="s">
        <v>949</v>
      </c>
      <c r="J138" s="188" t="s">
        <v>949</v>
      </c>
      <c r="K138" s="188">
        <v>0</v>
      </c>
      <c r="L138" s="188">
        <v>48</v>
      </c>
      <c r="M138" s="188">
        <v>159</v>
      </c>
      <c r="N138" s="188">
        <v>1108</v>
      </c>
      <c r="O138" s="188">
        <v>584</v>
      </c>
      <c r="P138" s="188">
        <v>476</v>
      </c>
      <c r="Q138" s="188" t="s">
        <v>957</v>
      </c>
      <c r="R138" s="188" t="s">
        <v>957</v>
      </c>
      <c r="S138" s="188" t="s">
        <v>957</v>
      </c>
      <c r="T138" s="188" t="s">
        <v>957</v>
      </c>
      <c r="U138" s="188" t="s">
        <v>957</v>
      </c>
      <c r="V138" s="188">
        <v>423</v>
      </c>
      <c r="W138" s="188">
        <v>127</v>
      </c>
      <c r="X138" s="188">
        <v>1407</v>
      </c>
      <c r="Y138" s="188" t="s">
        <v>949</v>
      </c>
      <c r="Z138" s="188" t="s">
        <v>949</v>
      </c>
      <c r="AA138" s="188">
        <v>0</v>
      </c>
      <c r="AB138" s="188">
        <v>5</v>
      </c>
      <c r="AC138" s="188">
        <v>113</v>
      </c>
      <c r="AD138" s="188">
        <v>1083</v>
      </c>
      <c r="AE138" s="188">
        <v>536</v>
      </c>
      <c r="AF138" s="188">
        <v>931</v>
      </c>
      <c r="AG138" s="189" t="s">
        <v>957</v>
      </c>
      <c r="AH138" s="189" t="s">
        <v>957</v>
      </c>
      <c r="AI138" s="189" t="s">
        <v>957</v>
      </c>
      <c r="AJ138" s="189" t="s">
        <v>957</v>
      </c>
      <c r="AK138" s="189" t="s">
        <v>957</v>
      </c>
      <c r="AL138" s="188">
        <v>660</v>
      </c>
      <c r="AM138" s="188">
        <v>409</v>
      </c>
      <c r="AN138" s="188">
        <v>144</v>
      </c>
      <c r="AO138" s="188">
        <v>0</v>
      </c>
      <c r="AP138" s="188">
        <v>0</v>
      </c>
      <c r="AQ138" s="188">
        <v>0</v>
      </c>
      <c r="AR138" s="188">
        <v>43</v>
      </c>
      <c r="AS138" s="188">
        <v>46</v>
      </c>
      <c r="AT138" s="188">
        <v>25</v>
      </c>
      <c r="AU138" s="188">
        <v>48</v>
      </c>
      <c r="AV138" s="190">
        <v>1551</v>
      </c>
      <c r="AW138" s="190">
        <v>476</v>
      </c>
      <c r="AX138" s="190">
        <v>931</v>
      </c>
      <c r="AY138" s="190">
        <v>144</v>
      </c>
      <c r="AZ138" s="189" t="s">
        <v>949</v>
      </c>
      <c r="BA138" s="189" t="s">
        <v>957</v>
      </c>
      <c r="BB138" s="190" t="s">
        <v>949</v>
      </c>
      <c r="BC138" s="189">
        <v>0</v>
      </c>
      <c r="BD138" s="190" t="s">
        <v>949</v>
      </c>
      <c r="BE138" s="189" t="s">
        <v>957</v>
      </c>
      <c r="BF138" s="190" t="s">
        <v>949</v>
      </c>
      <c r="BG138" s="190">
        <v>0</v>
      </c>
      <c r="BH138" s="190">
        <v>0</v>
      </c>
      <c r="BI138" s="189" t="s">
        <v>957</v>
      </c>
      <c r="BJ138" s="189">
        <v>0</v>
      </c>
      <c r="BK138" s="190">
        <v>0</v>
      </c>
      <c r="BL138" s="190">
        <v>48</v>
      </c>
      <c r="BM138" s="189" t="s">
        <v>957</v>
      </c>
      <c r="BN138" s="190">
        <v>5</v>
      </c>
      <c r="BO138" s="190">
        <v>43</v>
      </c>
      <c r="BP138" s="190">
        <v>159</v>
      </c>
      <c r="BQ138" s="189" t="s">
        <v>957</v>
      </c>
      <c r="BR138" s="190">
        <v>113</v>
      </c>
      <c r="BS138" s="190">
        <v>46</v>
      </c>
      <c r="BT138" s="190">
        <v>1108</v>
      </c>
      <c r="BU138" s="190">
        <v>423</v>
      </c>
      <c r="BV138" s="190">
        <v>660</v>
      </c>
      <c r="BW138" s="190">
        <v>25</v>
      </c>
      <c r="BX138" s="190">
        <v>584</v>
      </c>
      <c r="BY138" s="190">
        <v>127</v>
      </c>
      <c r="BZ138" s="190">
        <v>409</v>
      </c>
      <c r="CA138" s="190">
        <v>48</v>
      </c>
    </row>
    <row r="139" spans="1:79" x14ac:dyDescent="0.2">
      <c r="A139" s="2" t="s">
        <v>402</v>
      </c>
      <c r="B139" s="3" t="s">
        <v>401</v>
      </c>
      <c r="C139" s="192">
        <v>28187</v>
      </c>
      <c r="D139" s="192">
        <v>8575</v>
      </c>
      <c r="E139" s="192">
        <v>19901</v>
      </c>
      <c r="F139" s="192">
        <v>11326</v>
      </c>
      <c r="G139" s="192">
        <v>8286</v>
      </c>
      <c r="H139" s="188">
        <v>3848</v>
      </c>
      <c r="I139" s="188">
        <v>0</v>
      </c>
      <c r="J139" s="188">
        <v>125</v>
      </c>
      <c r="K139" s="188">
        <v>0</v>
      </c>
      <c r="L139" s="188">
        <v>137</v>
      </c>
      <c r="M139" s="188">
        <v>199</v>
      </c>
      <c r="N139" s="188">
        <v>2637</v>
      </c>
      <c r="O139" s="188">
        <v>1241</v>
      </c>
      <c r="P139" s="188">
        <v>200</v>
      </c>
      <c r="Q139" s="188" t="s">
        <v>957</v>
      </c>
      <c r="R139" s="188" t="s">
        <v>957</v>
      </c>
      <c r="S139" s="188" t="s">
        <v>957</v>
      </c>
      <c r="T139" s="188" t="s">
        <v>957</v>
      </c>
      <c r="U139" s="188" t="s">
        <v>957</v>
      </c>
      <c r="V139" s="188">
        <v>0</v>
      </c>
      <c r="W139" s="188">
        <v>198</v>
      </c>
      <c r="X139" s="188">
        <v>3313</v>
      </c>
      <c r="Y139" s="188">
        <v>0</v>
      </c>
      <c r="Z139" s="188">
        <v>97</v>
      </c>
      <c r="AA139" s="188">
        <v>0</v>
      </c>
      <c r="AB139" s="188">
        <v>0</v>
      </c>
      <c r="AC139" s="188">
        <v>131</v>
      </c>
      <c r="AD139" s="188">
        <v>2404</v>
      </c>
      <c r="AE139" s="188">
        <v>1097</v>
      </c>
      <c r="AF139" s="188">
        <v>3113</v>
      </c>
      <c r="AG139" s="189" t="s">
        <v>957</v>
      </c>
      <c r="AH139" s="189" t="s">
        <v>957</v>
      </c>
      <c r="AI139" s="189" t="s">
        <v>957</v>
      </c>
      <c r="AJ139" s="189" t="s">
        <v>957</v>
      </c>
      <c r="AK139" s="189" t="s">
        <v>957</v>
      </c>
      <c r="AL139" s="188">
        <v>2404</v>
      </c>
      <c r="AM139" s="188">
        <v>899</v>
      </c>
      <c r="AN139" s="188">
        <v>535</v>
      </c>
      <c r="AO139" s="188">
        <v>0</v>
      </c>
      <c r="AP139" s="188">
        <v>28</v>
      </c>
      <c r="AQ139" s="188">
        <v>0</v>
      </c>
      <c r="AR139" s="188">
        <v>137</v>
      </c>
      <c r="AS139" s="188">
        <v>68</v>
      </c>
      <c r="AT139" s="188">
        <v>233</v>
      </c>
      <c r="AU139" s="188">
        <v>144</v>
      </c>
      <c r="AV139" s="190">
        <v>3848</v>
      </c>
      <c r="AW139" s="190">
        <v>200</v>
      </c>
      <c r="AX139" s="190">
        <v>3113</v>
      </c>
      <c r="AY139" s="190">
        <v>535</v>
      </c>
      <c r="AZ139" s="189">
        <v>0</v>
      </c>
      <c r="BA139" s="189" t="s">
        <v>957</v>
      </c>
      <c r="BB139" s="190">
        <v>0</v>
      </c>
      <c r="BC139" s="189">
        <v>0</v>
      </c>
      <c r="BD139" s="190">
        <v>125</v>
      </c>
      <c r="BE139" s="189" t="s">
        <v>957</v>
      </c>
      <c r="BF139" s="190">
        <v>97</v>
      </c>
      <c r="BG139" s="190">
        <v>28</v>
      </c>
      <c r="BH139" s="190">
        <v>0</v>
      </c>
      <c r="BI139" s="189" t="s">
        <v>957</v>
      </c>
      <c r="BJ139" s="189">
        <v>0</v>
      </c>
      <c r="BK139" s="190">
        <v>0</v>
      </c>
      <c r="BL139" s="190">
        <v>137</v>
      </c>
      <c r="BM139" s="189" t="s">
        <v>957</v>
      </c>
      <c r="BN139" s="190">
        <v>0</v>
      </c>
      <c r="BO139" s="190">
        <v>137</v>
      </c>
      <c r="BP139" s="190">
        <v>199</v>
      </c>
      <c r="BQ139" s="189" t="s">
        <v>957</v>
      </c>
      <c r="BR139" s="190">
        <v>131</v>
      </c>
      <c r="BS139" s="190">
        <v>68</v>
      </c>
      <c r="BT139" s="190">
        <v>2637</v>
      </c>
      <c r="BU139" s="190">
        <v>0</v>
      </c>
      <c r="BV139" s="190">
        <v>2404</v>
      </c>
      <c r="BW139" s="190">
        <v>233</v>
      </c>
      <c r="BX139" s="190">
        <v>1241</v>
      </c>
      <c r="BY139" s="190">
        <v>198</v>
      </c>
      <c r="BZ139" s="190">
        <v>899</v>
      </c>
      <c r="CA139" s="190">
        <v>144</v>
      </c>
    </row>
    <row r="140" spans="1:79" x14ac:dyDescent="0.2">
      <c r="A140" s="2" t="s">
        <v>170</v>
      </c>
      <c r="B140" s="3" t="s">
        <v>169</v>
      </c>
      <c r="C140" s="192">
        <v>6761</v>
      </c>
      <c r="D140" s="192">
        <v>2018</v>
      </c>
      <c r="E140" s="192">
        <v>4970</v>
      </c>
      <c r="F140" s="192">
        <v>2952</v>
      </c>
      <c r="G140" s="192">
        <v>1791</v>
      </c>
      <c r="H140" s="188">
        <v>2259</v>
      </c>
      <c r="I140" s="188">
        <v>0</v>
      </c>
      <c r="J140" s="188">
        <v>3</v>
      </c>
      <c r="K140" s="188" t="s">
        <v>949</v>
      </c>
      <c r="L140" s="188">
        <v>5</v>
      </c>
      <c r="M140" s="188">
        <v>136</v>
      </c>
      <c r="N140" s="188">
        <v>1531</v>
      </c>
      <c r="O140" s="188">
        <v>891</v>
      </c>
      <c r="P140" s="188">
        <v>792</v>
      </c>
      <c r="Q140" s="188" t="s">
        <v>957</v>
      </c>
      <c r="R140" s="188" t="s">
        <v>957</v>
      </c>
      <c r="S140" s="188" t="s">
        <v>957</v>
      </c>
      <c r="T140" s="188" t="s">
        <v>957</v>
      </c>
      <c r="U140" s="188" t="s">
        <v>957</v>
      </c>
      <c r="V140" s="188">
        <v>780</v>
      </c>
      <c r="W140" s="188">
        <v>75</v>
      </c>
      <c r="X140" s="188">
        <v>2026</v>
      </c>
      <c r="Y140" s="188">
        <v>0</v>
      </c>
      <c r="Z140" s="188" t="s">
        <v>949</v>
      </c>
      <c r="AA140" s="188" t="s">
        <v>949</v>
      </c>
      <c r="AB140" s="188" t="s">
        <v>949</v>
      </c>
      <c r="AC140" s="188">
        <v>87</v>
      </c>
      <c r="AD140" s="188">
        <v>1502</v>
      </c>
      <c r="AE140" s="188">
        <v>725</v>
      </c>
      <c r="AF140" s="188">
        <v>1234</v>
      </c>
      <c r="AG140" s="189" t="s">
        <v>957</v>
      </c>
      <c r="AH140" s="189" t="s">
        <v>957</v>
      </c>
      <c r="AI140" s="189" t="s">
        <v>957</v>
      </c>
      <c r="AJ140" s="189" t="s">
        <v>957</v>
      </c>
      <c r="AK140" s="189" t="s">
        <v>957</v>
      </c>
      <c r="AL140" s="188">
        <v>722</v>
      </c>
      <c r="AM140" s="188">
        <v>650</v>
      </c>
      <c r="AN140" s="188">
        <v>233</v>
      </c>
      <c r="AO140" s="188">
        <v>0</v>
      </c>
      <c r="AP140" s="188" t="s">
        <v>949</v>
      </c>
      <c r="AQ140" s="188" t="s">
        <v>949</v>
      </c>
      <c r="AR140" s="188" t="s">
        <v>949</v>
      </c>
      <c r="AS140" s="188">
        <v>49</v>
      </c>
      <c r="AT140" s="188">
        <v>29</v>
      </c>
      <c r="AU140" s="188">
        <v>166</v>
      </c>
      <c r="AV140" s="190">
        <v>2259</v>
      </c>
      <c r="AW140" s="190">
        <v>792</v>
      </c>
      <c r="AX140" s="190">
        <v>1234</v>
      </c>
      <c r="AY140" s="190">
        <v>233</v>
      </c>
      <c r="AZ140" s="189">
        <v>0</v>
      </c>
      <c r="BA140" s="189" t="s">
        <v>957</v>
      </c>
      <c r="BB140" s="190">
        <v>0</v>
      </c>
      <c r="BC140" s="189">
        <v>0</v>
      </c>
      <c r="BD140" s="190">
        <v>3</v>
      </c>
      <c r="BE140" s="189" t="s">
        <v>957</v>
      </c>
      <c r="BF140" s="190" t="s">
        <v>949</v>
      </c>
      <c r="BG140" s="190" t="s">
        <v>949</v>
      </c>
      <c r="BH140" s="190" t="s">
        <v>949</v>
      </c>
      <c r="BI140" s="189" t="s">
        <v>957</v>
      </c>
      <c r="BJ140" s="189" t="s">
        <v>949</v>
      </c>
      <c r="BK140" s="190" t="s">
        <v>949</v>
      </c>
      <c r="BL140" s="190">
        <v>5</v>
      </c>
      <c r="BM140" s="189" t="s">
        <v>957</v>
      </c>
      <c r="BN140" s="190" t="s">
        <v>949</v>
      </c>
      <c r="BO140" s="190" t="s">
        <v>949</v>
      </c>
      <c r="BP140" s="190">
        <v>136</v>
      </c>
      <c r="BQ140" s="189" t="s">
        <v>957</v>
      </c>
      <c r="BR140" s="190">
        <v>87</v>
      </c>
      <c r="BS140" s="190">
        <v>49</v>
      </c>
      <c r="BT140" s="190">
        <v>1531</v>
      </c>
      <c r="BU140" s="190">
        <v>780</v>
      </c>
      <c r="BV140" s="190">
        <v>722</v>
      </c>
      <c r="BW140" s="190">
        <v>29</v>
      </c>
      <c r="BX140" s="190">
        <v>891</v>
      </c>
      <c r="BY140" s="190">
        <v>75</v>
      </c>
      <c r="BZ140" s="190">
        <v>650</v>
      </c>
      <c r="CA140" s="190">
        <v>166</v>
      </c>
    </row>
    <row r="141" spans="1:79" x14ac:dyDescent="0.2">
      <c r="A141" s="2" t="s">
        <v>172</v>
      </c>
      <c r="B141" s="3" t="s">
        <v>171</v>
      </c>
      <c r="C141" s="192">
        <v>13075</v>
      </c>
      <c r="D141" s="192">
        <v>3837</v>
      </c>
      <c r="E141" s="192">
        <v>8973</v>
      </c>
      <c r="F141" s="192">
        <v>5136</v>
      </c>
      <c r="G141" s="192">
        <v>4102</v>
      </c>
      <c r="H141" s="188">
        <v>4015</v>
      </c>
      <c r="I141" s="188">
        <v>3</v>
      </c>
      <c r="J141" s="188">
        <v>119</v>
      </c>
      <c r="K141" s="188">
        <v>0</v>
      </c>
      <c r="L141" s="188">
        <v>75</v>
      </c>
      <c r="M141" s="188">
        <v>356</v>
      </c>
      <c r="N141" s="188">
        <v>3457</v>
      </c>
      <c r="O141" s="188">
        <v>395</v>
      </c>
      <c r="P141" s="188">
        <v>1535</v>
      </c>
      <c r="Q141" s="188" t="s">
        <v>957</v>
      </c>
      <c r="R141" s="188" t="s">
        <v>957</v>
      </c>
      <c r="S141" s="188" t="s">
        <v>957</v>
      </c>
      <c r="T141" s="188" t="s">
        <v>957</v>
      </c>
      <c r="U141" s="188" t="s">
        <v>957</v>
      </c>
      <c r="V141" s="188">
        <v>1519</v>
      </c>
      <c r="W141" s="188">
        <v>45</v>
      </c>
      <c r="X141" s="188">
        <v>3672</v>
      </c>
      <c r="Y141" s="188">
        <v>3</v>
      </c>
      <c r="Z141" s="188">
        <v>74</v>
      </c>
      <c r="AA141" s="188">
        <v>0</v>
      </c>
      <c r="AB141" s="188" t="s">
        <v>949</v>
      </c>
      <c r="AC141" s="188">
        <v>231</v>
      </c>
      <c r="AD141" s="188">
        <v>3368</v>
      </c>
      <c r="AE141" s="188">
        <v>347</v>
      </c>
      <c r="AF141" s="188">
        <v>2137</v>
      </c>
      <c r="AG141" s="189" t="s">
        <v>957</v>
      </c>
      <c r="AH141" s="189" t="s">
        <v>957</v>
      </c>
      <c r="AI141" s="189" t="s">
        <v>957</v>
      </c>
      <c r="AJ141" s="189" t="s">
        <v>957</v>
      </c>
      <c r="AK141" s="189" t="s">
        <v>957</v>
      </c>
      <c r="AL141" s="188">
        <v>1849</v>
      </c>
      <c r="AM141" s="188">
        <v>302</v>
      </c>
      <c r="AN141" s="188">
        <v>343</v>
      </c>
      <c r="AO141" s="188">
        <v>0</v>
      </c>
      <c r="AP141" s="188">
        <v>45</v>
      </c>
      <c r="AQ141" s="188">
        <v>0</v>
      </c>
      <c r="AR141" s="188" t="s">
        <v>949</v>
      </c>
      <c r="AS141" s="188">
        <v>125</v>
      </c>
      <c r="AT141" s="188">
        <v>89</v>
      </c>
      <c r="AU141" s="188">
        <v>48</v>
      </c>
      <c r="AV141" s="190">
        <v>4015</v>
      </c>
      <c r="AW141" s="190">
        <v>1535</v>
      </c>
      <c r="AX141" s="190">
        <v>2137</v>
      </c>
      <c r="AY141" s="190">
        <v>343</v>
      </c>
      <c r="AZ141" s="189">
        <v>3</v>
      </c>
      <c r="BA141" s="189" t="s">
        <v>957</v>
      </c>
      <c r="BB141" s="190">
        <v>3</v>
      </c>
      <c r="BC141" s="189">
        <v>0</v>
      </c>
      <c r="BD141" s="190">
        <v>119</v>
      </c>
      <c r="BE141" s="189" t="s">
        <v>957</v>
      </c>
      <c r="BF141" s="190">
        <v>74</v>
      </c>
      <c r="BG141" s="190">
        <v>45</v>
      </c>
      <c r="BH141" s="190">
        <v>0</v>
      </c>
      <c r="BI141" s="189" t="s">
        <v>957</v>
      </c>
      <c r="BJ141" s="189">
        <v>0</v>
      </c>
      <c r="BK141" s="190">
        <v>0</v>
      </c>
      <c r="BL141" s="190">
        <v>75</v>
      </c>
      <c r="BM141" s="189" t="s">
        <v>957</v>
      </c>
      <c r="BN141" s="190" t="s">
        <v>949</v>
      </c>
      <c r="BO141" s="190" t="s">
        <v>949</v>
      </c>
      <c r="BP141" s="190">
        <v>356</v>
      </c>
      <c r="BQ141" s="189" t="s">
        <v>957</v>
      </c>
      <c r="BR141" s="190">
        <v>231</v>
      </c>
      <c r="BS141" s="190">
        <v>125</v>
      </c>
      <c r="BT141" s="190">
        <v>3457</v>
      </c>
      <c r="BU141" s="190">
        <v>1519</v>
      </c>
      <c r="BV141" s="190">
        <v>1849</v>
      </c>
      <c r="BW141" s="190">
        <v>89</v>
      </c>
      <c r="BX141" s="190">
        <v>395</v>
      </c>
      <c r="BY141" s="190">
        <v>45</v>
      </c>
      <c r="BZ141" s="190">
        <v>302</v>
      </c>
      <c r="CA141" s="190">
        <v>48</v>
      </c>
    </row>
    <row r="142" spans="1:79" x14ac:dyDescent="0.2">
      <c r="A142" s="2" t="s">
        <v>174</v>
      </c>
      <c r="B142" s="3" t="s">
        <v>173</v>
      </c>
      <c r="C142" s="192">
        <v>5774</v>
      </c>
      <c r="D142" s="192">
        <v>1777</v>
      </c>
      <c r="E142" s="192">
        <v>3962</v>
      </c>
      <c r="F142" s="192">
        <v>2185</v>
      </c>
      <c r="G142" s="192">
        <v>1812</v>
      </c>
      <c r="H142" s="188">
        <v>226</v>
      </c>
      <c r="I142" s="188" t="s">
        <v>949</v>
      </c>
      <c r="J142" s="188">
        <v>3</v>
      </c>
      <c r="K142" s="188">
        <v>0</v>
      </c>
      <c r="L142" s="188">
        <v>68</v>
      </c>
      <c r="M142" s="188">
        <v>9</v>
      </c>
      <c r="N142" s="188">
        <v>72</v>
      </c>
      <c r="O142" s="188">
        <v>78</v>
      </c>
      <c r="P142" s="188">
        <v>28</v>
      </c>
      <c r="Q142" s="188" t="s">
        <v>957</v>
      </c>
      <c r="R142" s="188" t="s">
        <v>957</v>
      </c>
      <c r="S142" s="188" t="s">
        <v>957</v>
      </c>
      <c r="T142" s="188" t="s">
        <v>957</v>
      </c>
      <c r="U142" s="188" t="s">
        <v>957</v>
      </c>
      <c r="V142" s="188" t="s">
        <v>949</v>
      </c>
      <c r="W142" s="188" t="s">
        <v>949</v>
      </c>
      <c r="X142" s="188">
        <v>138</v>
      </c>
      <c r="Y142" s="188">
        <v>0</v>
      </c>
      <c r="Z142" s="188" t="s">
        <v>949</v>
      </c>
      <c r="AA142" s="188">
        <v>0</v>
      </c>
      <c r="AB142" s="188">
        <v>0</v>
      </c>
      <c r="AC142" s="188">
        <v>4</v>
      </c>
      <c r="AD142" s="188">
        <v>69</v>
      </c>
      <c r="AE142" s="188">
        <v>66</v>
      </c>
      <c r="AF142" s="188">
        <v>110</v>
      </c>
      <c r="AG142" s="189" t="s">
        <v>957</v>
      </c>
      <c r="AH142" s="189" t="s">
        <v>957</v>
      </c>
      <c r="AI142" s="189" t="s">
        <v>957</v>
      </c>
      <c r="AJ142" s="189" t="s">
        <v>957</v>
      </c>
      <c r="AK142" s="189" t="s">
        <v>957</v>
      </c>
      <c r="AL142" s="188" t="s">
        <v>949</v>
      </c>
      <c r="AM142" s="188" t="s">
        <v>949</v>
      </c>
      <c r="AN142" s="188">
        <v>88</v>
      </c>
      <c r="AO142" s="188" t="s">
        <v>949</v>
      </c>
      <c r="AP142" s="188" t="s">
        <v>949</v>
      </c>
      <c r="AQ142" s="188">
        <v>0</v>
      </c>
      <c r="AR142" s="188">
        <v>68</v>
      </c>
      <c r="AS142" s="188">
        <v>5</v>
      </c>
      <c r="AT142" s="188" t="s">
        <v>949</v>
      </c>
      <c r="AU142" s="188" t="s">
        <v>949</v>
      </c>
      <c r="AV142" s="190">
        <v>226</v>
      </c>
      <c r="AW142" s="190">
        <v>28</v>
      </c>
      <c r="AX142" s="190">
        <v>110</v>
      </c>
      <c r="AY142" s="190">
        <v>88</v>
      </c>
      <c r="AZ142" s="189" t="s">
        <v>949</v>
      </c>
      <c r="BA142" s="189" t="s">
        <v>957</v>
      </c>
      <c r="BB142" s="190">
        <v>0</v>
      </c>
      <c r="BC142" s="189" t="s">
        <v>949</v>
      </c>
      <c r="BD142" s="190">
        <v>3</v>
      </c>
      <c r="BE142" s="189" t="s">
        <v>957</v>
      </c>
      <c r="BF142" s="190" t="s">
        <v>949</v>
      </c>
      <c r="BG142" s="190" t="s">
        <v>949</v>
      </c>
      <c r="BH142" s="190">
        <v>0</v>
      </c>
      <c r="BI142" s="189" t="s">
        <v>957</v>
      </c>
      <c r="BJ142" s="189">
        <v>0</v>
      </c>
      <c r="BK142" s="190">
        <v>0</v>
      </c>
      <c r="BL142" s="190">
        <v>68</v>
      </c>
      <c r="BM142" s="189" t="s">
        <v>957</v>
      </c>
      <c r="BN142" s="190">
        <v>0</v>
      </c>
      <c r="BO142" s="190">
        <v>68</v>
      </c>
      <c r="BP142" s="190">
        <v>9</v>
      </c>
      <c r="BQ142" s="189" t="s">
        <v>957</v>
      </c>
      <c r="BR142" s="190">
        <v>4</v>
      </c>
      <c r="BS142" s="190">
        <v>5</v>
      </c>
      <c r="BT142" s="190">
        <v>72</v>
      </c>
      <c r="BU142" s="190" t="s">
        <v>949</v>
      </c>
      <c r="BV142" s="190" t="s">
        <v>949</v>
      </c>
      <c r="BW142" s="190" t="s">
        <v>949</v>
      </c>
      <c r="BX142" s="190">
        <v>78</v>
      </c>
      <c r="BY142" s="190" t="s">
        <v>949</v>
      </c>
      <c r="BZ142" s="190" t="s">
        <v>949</v>
      </c>
      <c r="CA142" s="190" t="s">
        <v>949</v>
      </c>
    </row>
    <row r="143" spans="1:79" x14ac:dyDescent="0.2">
      <c r="A143" s="2" t="s">
        <v>176</v>
      </c>
      <c r="B143" s="3" t="s">
        <v>175</v>
      </c>
      <c r="C143" s="192">
        <v>6389</v>
      </c>
      <c r="D143" s="192">
        <v>2014</v>
      </c>
      <c r="E143" s="192">
        <v>4444</v>
      </c>
      <c r="F143" s="192">
        <v>2430</v>
      </c>
      <c r="G143" s="192">
        <v>1945</v>
      </c>
      <c r="H143" s="188">
        <v>1190</v>
      </c>
      <c r="I143" s="188" t="s">
        <v>949</v>
      </c>
      <c r="J143" s="188">
        <v>12</v>
      </c>
      <c r="K143" s="188">
        <v>0</v>
      </c>
      <c r="L143" s="188">
        <v>66</v>
      </c>
      <c r="M143" s="188">
        <v>19</v>
      </c>
      <c r="N143" s="188">
        <v>894</v>
      </c>
      <c r="O143" s="188">
        <v>345</v>
      </c>
      <c r="P143" s="188">
        <v>293</v>
      </c>
      <c r="Q143" s="188" t="s">
        <v>957</v>
      </c>
      <c r="R143" s="188" t="s">
        <v>957</v>
      </c>
      <c r="S143" s="188" t="s">
        <v>957</v>
      </c>
      <c r="T143" s="188" t="s">
        <v>957</v>
      </c>
      <c r="U143" s="188" t="s">
        <v>957</v>
      </c>
      <c r="V143" s="188">
        <v>262</v>
      </c>
      <c r="W143" s="188">
        <v>64</v>
      </c>
      <c r="X143" s="188">
        <v>1045</v>
      </c>
      <c r="Y143" s="188" t="s">
        <v>949</v>
      </c>
      <c r="Z143" s="188">
        <v>9</v>
      </c>
      <c r="AA143" s="188">
        <v>0</v>
      </c>
      <c r="AB143" s="188">
        <v>0</v>
      </c>
      <c r="AC143" s="188">
        <v>13</v>
      </c>
      <c r="AD143" s="188">
        <v>847</v>
      </c>
      <c r="AE143" s="188">
        <v>315</v>
      </c>
      <c r="AF143" s="188">
        <v>752</v>
      </c>
      <c r="AG143" s="189" t="s">
        <v>957</v>
      </c>
      <c r="AH143" s="189" t="s">
        <v>957</v>
      </c>
      <c r="AI143" s="189" t="s">
        <v>957</v>
      </c>
      <c r="AJ143" s="189" t="s">
        <v>957</v>
      </c>
      <c r="AK143" s="189" t="s">
        <v>957</v>
      </c>
      <c r="AL143" s="188">
        <v>585</v>
      </c>
      <c r="AM143" s="188">
        <v>251</v>
      </c>
      <c r="AN143" s="188">
        <v>145</v>
      </c>
      <c r="AO143" s="188">
        <v>0</v>
      </c>
      <c r="AP143" s="188">
        <v>3</v>
      </c>
      <c r="AQ143" s="188">
        <v>0</v>
      </c>
      <c r="AR143" s="188">
        <v>66</v>
      </c>
      <c r="AS143" s="188">
        <v>6</v>
      </c>
      <c r="AT143" s="188">
        <v>47</v>
      </c>
      <c r="AU143" s="188">
        <v>30</v>
      </c>
      <c r="AV143" s="190">
        <v>1190</v>
      </c>
      <c r="AW143" s="190">
        <v>293</v>
      </c>
      <c r="AX143" s="190">
        <v>752</v>
      </c>
      <c r="AY143" s="190">
        <v>145</v>
      </c>
      <c r="AZ143" s="189" t="s">
        <v>949</v>
      </c>
      <c r="BA143" s="189" t="s">
        <v>957</v>
      </c>
      <c r="BB143" s="190" t="s">
        <v>949</v>
      </c>
      <c r="BC143" s="189">
        <v>0</v>
      </c>
      <c r="BD143" s="190">
        <v>12</v>
      </c>
      <c r="BE143" s="189" t="s">
        <v>957</v>
      </c>
      <c r="BF143" s="190">
        <v>9</v>
      </c>
      <c r="BG143" s="190">
        <v>3</v>
      </c>
      <c r="BH143" s="190">
        <v>0</v>
      </c>
      <c r="BI143" s="189" t="s">
        <v>957</v>
      </c>
      <c r="BJ143" s="189">
        <v>0</v>
      </c>
      <c r="BK143" s="190">
        <v>0</v>
      </c>
      <c r="BL143" s="190">
        <v>66</v>
      </c>
      <c r="BM143" s="189" t="s">
        <v>957</v>
      </c>
      <c r="BN143" s="190">
        <v>0</v>
      </c>
      <c r="BO143" s="190">
        <v>66</v>
      </c>
      <c r="BP143" s="190">
        <v>19</v>
      </c>
      <c r="BQ143" s="189" t="s">
        <v>957</v>
      </c>
      <c r="BR143" s="190">
        <v>13</v>
      </c>
      <c r="BS143" s="190">
        <v>6</v>
      </c>
      <c r="BT143" s="190">
        <v>894</v>
      </c>
      <c r="BU143" s="190">
        <v>262</v>
      </c>
      <c r="BV143" s="190">
        <v>585</v>
      </c>
      <c r="BW143" s="190">
        <v>47</v>
      </c>
      <c r="BX143" s="190">
        <v>345</v>
      </c>
      <c r="BY143" s="190">
        <v>64</v>
      </c>
      <c r="BZ143" s="190">
        <v>251</v>
      </c>
      <c r="CA143" s="190">
        <v>30</v>
      </c>
    </row>
    <row r="144" spans="1:79" x14ac:dyDescent="0.2">
      <c r="A144" s="2" t="s">
        <v>178</v>
      </c>
      <c r="B144" s="3" t="s">
        <v>177</v>
      </c>
      <c r="C144" s="192">
        <v>8735</v>
      </c>
      <c r="D144" s="192">
        <v>2628</v>
      </c>
      <c r="E144" s="192">
        <v>6237</v>
      </c>
      <c r="F144" s="192">
        <v>3609</v>
      </c>
      <c r="G144" s="192">
        <v>2498</v>
      </c>
      <c r="H144" s="188">
        <v>587</v>
      </c>
      <c r="I144" s="188">
        <v>0</v>
      </c>
      <c r="J144" s="188">
        <v>21</v>
      </c>
      <c r="K144" s="188">
        <v>15</v>
      </c>
      <c r="L144" s="188">
        <v>34</v>
      </c>
      <c r="M144" s="188">
        <v>43</v>
      </c>
      <c r="N144" s="188">
        <v>139</v>
      </c>
      <c r="O144" s="188">
        <v>368</v>
      </c>
      <c r="P144" s="188">
        <v>103</v>
      </c>
      <c r="Q144" s="188" t="s">
        <v>957</v>
      </c>
      <c r="R144" s="188" t="s">
        <v>957</v>
      </c>
      <c r="S144" s="188" t="s">
        <v>957</v>
      </c>
      <c r="T144" s="188" t="s">
        <v>957</v>
      </c>
      <c r="U144" s="188" t="s">
        <v>957</v>
      </c>
      <c r="V144" s="188" t="s">
        <v>949</v>
      </c>
      <c r="W144" s="188">
        <v>54</v>
      </c>
      <c r="X144" s="188">
        <v>488</v>
      </c>
      <c r="Y144" s="188">
        <v>0</v>
      </c>
      <c r="Z144" s="188">
        <v>13</v>
      </c>
      <c r="AA144" s="188">
        <v>8</v>
      </c>
      <c r="AB144" s="188" t="s">
        <v>949</v>
      </c>
      <c r="AC144" s="188">
        <v>31</v>
      </c>
      <c r="AD144" s="188">
        <v>138</v>
      </c>
      <c r="AE144" s="188">
        <v>325</v>
      </c>
      <c r="AF144" s="188">
        <v>385</v>
      </c>
      <c r="AG144" s="189" t="s">
        <v>957</v>
      </c>
      <c r="AH144" s="189" t="s">
        <v>957</v>
      </c>
      <c r="AI144" s="189" t="s">
        <v>957</v>
      </c>
      <c r="AJ144" s="189" t="s">
        <v>957</v>
      </c>
      <c r="AK144" s="189" t="s">
        <v>957</v>
      </c>
      <c r="AL144" s="188" t="s">
        <v>949</v>
      </c>
      <c r="AM144" s="188">
        <v>271</v>
      </c>
      <c r="AN144" s="188">
        <v>99</v>
      </c>
      <c r="AO144" s="188">
        <v>0</v>
      </c>
      <c r="AP144" s="188">
        <v>8</v>
      </c>
      <c r="AQ144" s="188">
        <v>7</v>
      </c>
      <c r="AR144" s="188" t="s">
        <v>949</v>
      </c>
      <c r="AS144" s="188">
        <v>12</v>
      </c>
      <c r="AT144" s="188" t="s">
        <v>949</v>
      </c>
      <c r="AU144" s="188">
        <v>43</v>
      </c>
      <c r="AV144" s="190">
        <v>587</v>
      </c>
      <c r="AW144" s="190">
        <v>103</v>
      </c>
      <c r="AX144" s="190">
        <v>385</v>
      </c>
      <c r="AY144" s="190">
        <v>99</v>
      </c>
      <c r="AZ144" s="189">
        <v>0</v>
      </c>
      <c r="BA144" s="189" t="s">
        <v>957</v>
      </c>
      <c r="BB144" s="190">
        <v>0</v>
      </c>
      <c r="BC144" s="189">
        <v>0</v>
      </c>
      <c r="BD144" s="190">
        <v>21</v>
      </c>
      <c r="BE144" s="189" t="s">
        <v>957</v>
      </c>
      <c r="BF144" s="190">
        <v>13</v>
      </c>
      <c r="BG144" s="190">
        <v>8</v>
      </c>
      <c r="BH144" s="190">
        <v>15</v>
      </c>
      <c r="BI144" s="189" t="s">
        <v>957</v>
      </c>
      <c r="BJ144" s="189">
        <v>8</v>
      </c>
      <c r="BK144" s="190">
        <v>7</v>
      </c>
      <c r="BL144" s="190">
        <v>34</v>
      </c>
      <c r="BM144" s="189" t="s">
        <v>957</v>
      </c>
      <c r="BN144" s="190" t="s">
        <v>949</v>
      </c>
      <c r="BO144" s="190" t="s">
        <v>949</v>
      </c>
      <c r="BP144" s="190">
        <v>43</v>
      </c>
      <c r="BQ144" s="189" t="s">
        <v>957</v>
      </c>
      <c r="BR144" s="190">
        <v>31</v>
      </c>
      <c r="BS144" s="190">
        <v>12</v>
      </c>
      <c r="BT144" s="190">
        <v>139</v>
      </c>
      <c r="BU144" s="190" t="s">
        <v>949</v>
      </c>
      <c r="BV144" s="190" t="s">
        <v>949</v>
      </c>
      <c r="BW144" s="190" t="s">
        <v>949</v>
      </c>
      <c r="BX144" s="190">
        <v>368</v>
      </c>
      <c r="BY144" s="190">
        <v>54</v>
      </c>
      <c r="BZ144" s="190">
        <v>271</v>
      </c>
      <c r="CA144" s="190">
        <v>43</v>
      </c>
    </row>
    <row r="145" spans="1:79" x14ac:dyDescent="0.2">
      <c r="A145" s="2" t="s">
        <v>180</v>
      </c>
      <c r="B145" s="3" t="s">
        <v>179</v>
      </c>
      <c r="C145" s="192">
        <v>4787</v>
      </c>
      <c r="D145" s="192">
        <v>1367</v>
      </c>
      <c r="E145" s="192">
        <v>3209</v>
      </c>
      <c r="F145" s="192">
        <v>1842</v>
      </c>
      <c r="G145" s="192">
        <v>1578</v>
      </c>
      <c r="H145" s="188">
        <v>671</v>
      </c>
      <c r="I145" s="188">
        <v>0</v>
      </c>
      <c r="J145" s="188">
        <v>8</v>
      </c>
      <c r="K145" s="188" t="s">
        <v>949</v>
      </c>
      <c r="L145" s="188">
        <v>50</v>
      </c>
      <c r="M145" s="188">
        <v>19</v>
      </c>
      <c r="N145" s="188">
        <v>484</v>
      </c>
      <c r="O145" s="188">
        <v>145</v>
      </c>
      <c r="P145" s="188">
        <v>218</v>
      </c>
      <c r="Q145" s="188" t="s">
        <v>957</v>
      </c>
      <c r="R145" s="188" t="s">
        <v>957</v>
      </c>
      <c r="S145" s="188" t="s">
        <v>957</v>
      </c>
      <c r="T145" s="188" t="s">
        <v>957</v>
      </c>
      <c r="U145" s="188" t="s">
        <v>957</v>
      </c>
      <c r="V145" s="188">
        <v>202</v>
      </c>
      <c r="W145" s="188">
        <v>26</v>
      </c>
      <c r="X145" s="188">
        <v>597</v>
      </c>
      <c r="Y145" s="188">
        <v>0</v>
      </c>
      <c r="Z145" s="188" t="s">
        <v>949</v>
      </c>
      <c r="AA145" s="188" t="s">
        <v>949</v>
      </c>
      <c r="AB145" s="188">
        <v>0</v>
      </c>
      <c r="AC145" s="188">
        <v>15</v>
      </c>
      <c r="AD145" s="188">
        <v>474</v>
      </c>
      <c r="AE145" s="188">
        <v>136</v>
      </c>
      <c r="AF145" s="188">
        <v>379</v>
      </c>
      <c r="AG145" s="189" t="s">
        <v>957</v>
      </c>
      <c r="AH145" s="189" t="s">
        <v>957</v>
      </c>
      <c r="AI145" s="189" t="s">
        <v>957</v>
      </c>
      <c r="AJ145" s="189" t="s">
        <v>957</v>
      </c>
      <c r="AK145" s="189" t="s">
        <v>957</v>
      </c>
      <c r="AL145" s="188">
        <v>272</v>
      </c>
      <c r="AM145" s="188">
        <v>110</v>
      </c>
      <c r="AN145" s="188">
        <v>74</v>
      </c>
      <c r="AO145" s="188">
        <v>0</v>
      </c>
      <c r="AP145" s="188" t="s">
        <v>949</v>
      </c>
      <c r="AQ145" s="188" t="s">
        <v>949</v>
      </c>
      <c r="AR145" s="188">
        <v>50</v>
      </c>
      <c r="AS145" s="188">
        <v>4</v>
      </c>
      <c r="AT145" s="188">
        <v>10</v>
      </c>
      <c r="AU145" s="188">
        <v>9</v>
      </c>
      <c r="AV145" s="190">
        <v>671</v>
      </c>
      <c r="AW145" s="190">
        <v>218</v>
      </c>
      <c r="AX145" s="190">
        <v>379</v>
      </c>
      <c r="AY145" s="190">
        <v>74</v>
      </c>
      <c r="AZ145" s="189">
        <v>0</v>
      </c>
      <c r="BA145" s="189" t="s">
        <v>957</v>
      </c>
      <c r="BB145" s="190">
        <v>0</v>
      </c>
      <c r="BC145" s="189">
        <v>0</v>
      </c>
      <c r="BD145" s="190">
        <v>8</v>
      </c>
      <c r="BE145" s="189" t="s">
        <v>957</v>
      </c>
      <c r="BF145" s="190" t="s">
        <v>949</v>
      </c>
      <c r="BG145" s="190" t="s">
        <v>949</v>
      </c>
      <c r="BH145" s="190" t="s">
        <v>949</v>
      </c>
      <c r="BI145" s="189" t="s">
        <v>957</v>
      </c>
      <c r="BJ145" s="189" t="s">
        <v>949</v>
      </c>
      <c r="BK145" s="190" t="s">
        <v>949</v>
      </c>
      <c r="BL145" s="190">
        <v>50</v>
      </c>
      <c r="BM145" s="189" t="s">
        <v>957</v>
      </c>
      <c r="BN145" s="190">
        <v>0</v>
      </c>
      <c r="BO145" s="190">
        <v>50</v>
      </c>
      <c r="BP145" s="190">
        <v>19</v>
      </c>
      <c r="BQ145" s="189" t="s">
        <v>957</v>
      </c>
      <c r="BR145" s="190">
        <v>15</v>
      </c>
      <c r="BS145" s="190">
        <v>4</v>
      </c>
      <c r="BT145" s="190">
        <v>484</v>
      </c>
      <c r="BU145" s="190">
        <v>202</v>
      </c>
      <c r="BV145" s="190">
        <v>272</v>
      </c>
      <c r="BW145" s="190">
        <v>10</v>
      </c>
      <c r="BX145" s="190">
        <v>145</v>
      </c>
      <c r="BY145" s="190">
        <v>26</v>
      </c>
      <c r="BZ145" s="190">
        <v>110</v>
      </c>
      <c r="CA145" s="190">
        <v>9</v>
      </c>
    </row>
    <row r="146" spans="1:79" x14ac:dyDescent="0.2">
      <c r="A146" s="2" t="s">
        <v>182</v>
      </c>
      <c r="B146" s="3" t="s">
        <v>181</v>
      </c>
      <c r="C146" s="192">
        <v>11070</v>
      </c>
      <c r="D146" s="192">
        <v>3344</v>
      </c>
      <c r="E146" s="192">
        <v>7743</v>
      </c>
      <c r="F146" s="192">
        <v>4399</v>
      </c>
      <c r="G146" s="192">
        <v>3327</v>
      </c>
      <c r="H146" s="188">
        <v>1339</v>
      </c>
      <c r="I146" s="188">
        <v>8</v>
      </c>
      <c r="J146" s="188">
        <v>24</v>
      </c>
      <c r="K146" s="188">
        <v>9</v>
      </c>
      <c r="L146" s="188">
        <v>107</v>
      </c>
      <c r="M146" s="188">
        <v>10</v>
      </c>
      <c r="N146" s="188">
        <v>905</v>
      </c>
      <c r="O146" s="188">
        <v>363</v>
      </c>
      <c r="P146" s="188">
        <v>402</v>
      </c>
      <c r="Q146" s="188" t="s">
        <v>957</v>
      </c>
      <c r="R146" s="188" t="s">
        <v>957</v>
      </c>
      <c r="S146" s="188" t="s">
        <v>957</v>
      </c>
      <c r="T146" s="188" t="s">
        <v>957</v>
      </c>
      <c r="U146" s="188" t="s">
        <v>957</v>
      </c>
      <c r="V146" s="188">
        <v>372</v>
      </c>
      <c r="W146" s="188">
        <v>52</v>
      </c>
      <c r="X146" s="188">
        <v>1162</v>
      </c>
      <c r="Y146" s="188">
        <v>8</v>
      </c>
      <c r="Z146" s="188">
        <v>16</v>
      </c>
      <c r="AA146" s="188" t="s">
        <v>949</v>
      </c>
      <c r="AB146" s="188">
        <v>0</v>
      </c>
      <c r="AC146" s="188">
        <v>6</v>
      </c>
      <c r="AD146" s="188">
        <v>883</v>
      </c>
      <c r="AE146" s="188">
        <v>325</v>
      </c>
      <c r="AF146" s="188">
        <v>760</v>
      </c>
      <c r="AG146" s="189" t="s">
        <v>957</v>
      </c>
      <c r="AH146" s="189" t="s">
        <v>957</v>
      </c>
      <c r="AI146" s="189" t="s">
        <v>957</v>
      </c>
      <c r="AJ146" s="189" t="s">
        <v>957</v>
      </c>
      <c r="AK146" s="189" t="s">
        <v>957</v>
      </c>
      <c r="AL146" s="188">
        <v>511</v>
      </c>
      <c r="AM146" s="188">
        <v>273</v>
      </c>
      <c r="AN146" s="188">
        <v>177</v>
      </c>
      <c r="AO146" s="188">
        <v>0</v>
      </c>
      <c r="AP146" s="188">
        <v>8</v>
      </c>
      <c r="AQ146" s="188" t="s">
        <v>949</v>
      </c>
      <c r="AR146" s="188">
        <v>107</v>
      </c>
      <c r="AS146" s="188">
        <v>4</v>
      </c>
      <c r="AT146" s="188">
        <v>22</v>
      </c>
      <c r="AU146" s="188">
        <v>38</v>
      </c>
      <c r="AV146" s="190">
        <v>1339</v>
      </c>
      <c r="AW146" s="190">
        <v>402</v>
      </c>
      <c r="AX146" s="190">
        <v>760</v>
      </c>
      <c r="AY146" s="190">
        <v>177</v>
      </c>
      <c r="AZ146" s="189">
        <v>8</v>
      </c>
      <c r="BA146" s="189" t="s">
        <v>957</v>
      </c>
      <c r="BB146" s="190">
        <v>8</v>
      </c>
      <c r="BC146" s="189">
        <v>0</v>
      </c>
      <c r="BD146" s="190">
        <v>24</v>
      </c>
      <c r="BE146" s="189" t="s">
        <v>957</v>
      </c>
      <c r="BF146" s="190">
        <v>16</v>
      </c>
      <c r="BG146" s="190">
        <v>8</v>
      </c>
      <c r="BH146" s="190">
        <v>9</v>
      </c>
      <c r="BI146" s="189" t="s">
        <v>957</v>
      </c>
      <c r="BJ146" s="189" t="s">
        <v>949</v>
      </c>
      <c r="BK146" s="190" t="s">
        <v>949</v>
      </c>
      <c r="BL146" s="190">
        <v>107</v>
      </c>
      <c r="BM146" s="189" t="s">
        <v>957</v>
      </c>
      <c r="BN146" s="190">
        <v>0</v>
      </c>
      <c r="BO146" s="190">
        <v>107</v>
      </c>
      <c r="BP146" s="190">
        <v>10</v>
      </c>
      <c r="BQ146" s="189" t="s">
        <v>957</v>
      </c>
      <c r="BR146" s="190">
        <v>6</v>
      </c>
      <c r="BS146" s="190">
        <v>4</v>
      </c>
      <c r="BT146" s="190">
        <v>905</v>
      </c>
      <c r="BU146" s="190">
        <v>372</v>
      </c>
      <c r="BV146" s="190">
        <v>511</v>
      </c>
      <c r="BW146" s="190">
        <v>22</v>
      </c>
      <c r="BX146" s="190">
        <v>363</v>
      </c>
      <c r="BY146" s="190">
        <v>52</v>
      </c>
      <c r="BZ146" s="190">
        <v>273</v>
      </c>
      <c r="CA146" s="190">
        <v>38</v>
      </c>
    </row>
    <row r="147" spans="1:79" x14ac:dyDescent="0.2">
      <c r="A147" s="2" t="s">
        <v>184</v>
      </c>
      <c r="B147" s="3" t="s">
        <v>183</v>
      </c>
      <c r="C147" s="192">
        <v>4686</v>
      </c>
      <c r="D147" s="192">
        <v>1338</v>
      </c>
      <c r="E147" s="192">
        <v>3304</v>
      </c>
      <c r="F147" s="192">
        <v>1966</v>
      </c>
      <c r="G147" s="192">
        <v>1382</v>
      </c>
      <c r="H147" s="188">
        <v>831</v>
      </c>
      <c r="I147" s="188">
        <v>0</v>
      </c>
      <c r="J147" s="188">
        <v>54</v>
      </c>
      <c r="K147" s="188">
        <v>48</v>
      </c>
      <c r="L147" s="188">
        <v>75</v>
      </c>
      <c r="M147" s="188">
        <v>7</v>
      </c>
      <c r="N147" s="188">
        <v>495</v>
      </c>
      <c r="O147" s="188">
        <v>250</v>
      </c>
      <c r="P147" s="188">
        <v>76</v>
      </c>
      <c r="Q147" s="188" t="s">
        <v>957</v>
      </c>
      <c r="R147" s="188" t="s">
        <v>957</v>
      </c>
      <c r="S147" s="188" t="s">
        <v>957</v>
      </c>
      <c r="T147" s="188" t="s">
        <v>957</v>
      </c>
      <c r="U147" s="188" t="s">
        <v>957</v>
      </c>
      <c r="V147" s="188">
        <v>42</v>
      </c>
      <c r="W147" s="188" t="s">
        <v>949</v>
      </c>
      <c r="X147" s="188">
        <v>679</v>
      </c>
      <c r="Y147" s="188">
        <v>0</v>
      </c>
      <c r="Z147" s="188">
        <v>35</v>
      </c>
      <c r="AA147" s="188">
        <v>32</v>
      </c>
      <c r="AB147" s="188">
        <v>0</v>
      </c>
      <c r="AC147" s="188">
        <v>4</v>
      </c>
      <c r="AD147" s="188">
        <v>467</v>
      </c>
      <c r="AE147" s="188">
        <v>230</v>
      </c>
      <c r="AF147" s="188">
        <v>603</v>
      </c>
      <c r="AG147" s="189" t="s">
        <v>957</v>
      </c>
      <c r="AH147" s="189" t="s">
        <v>957</v>
      </c>
      <c r="AI147" s="189" t="s">
        <v>957</v>
      </c>
      <c r="AJ147" s="189" t="s">
        <v>957</v>
      </c>
      <c r="AK147" s="189" t="s">
        <v>957</v>
      </c>
      <c r="AL147" s="188">
        <v>425</v>
      </c>
      <c r="AM147" s="188" t="s">
        <v>949</v>
      </c>
      <c r="AN147" s="188">
        <v>152</v>
      </c>
      <c r="AO147" s="188">
        <v>0</v>
      </c>
      <c r="AP147" s="188">
        <v>19</v>
      </c>
      <c r="AQ147" s="188">
        <v>16</v>
      </c>
      <c r="AR147" s="188">
        <v>75</v>
      </c>
      <c r="AS147" s="188">
        <v>3</v>
      </c>
      <c r="AT147" s="188">
        <v>28</v>
      </c>
      <c r="AU147" s="188">
        <v>20</v>
      </c>
      <c r="AV147" s="190">
        <v>831</v>
      </c>
      <c r="AW147" s="190">
        <v>76</v>
      </c>
      <c r="AX147" s="190">
        <v>603</v>
      </c>
      <c r="AY147" s="190">
        <v>152</v>
      </c>
      <c r="AZ147" s="189">
        <v>0</v>
      </c>
      <c r="BA147" s="189" t="s">
        <v>957</v>
      </c>
      <c r="BB147" s="190">
        <v>0</v>
      </c>
      <c r="BC147" s="189">
        <v>0</v>
      </c>
      <c r="BD147" s="190">
        <v>54</v>
      </c>
      <c r="BE147" s="189" t="s">
        <v>957</v>
      </c>
      <c r="BF147" s="190">
        <v>35</v>
      </c>
      <c r="BG147" s="190">
        <v>19</v>
      </c>
      <c r="BH147" s="190">
        <v>48</v>
      </c>
      <c r="BI147" s="189" t="s">
        <v>957</v>
      </c>
      <c r="BJ147" s="189">
        <v>32</v>
      </c>
      <c r="BK147" s="190">
        <v>16</v>
      </c>
      <c r="BL147" s="190">
        <v>75</v>
      </c>
      <c r="BM147" s="189" t="s">
        <v>957</v>
      </c>
      <c r="BN147" s="190">
        <v>0</v>
      </c>
      <c r="BO147" s="190">
        <v>75</v>
      </c>
      <c r="BP147" s="190">
        <v>7</v>
      </c>
      <c r="BQ147" s="189" t="s">
        <v>957</v>
      </c>
      <c r="BR147" s="190">
        <v>4</v>
      </c>
      <c r="BS147" s="190">
        <v>3</v>
      </c>
      <c r="BT147" s="190">
        <v>495</v>
      </c>
      <c r="BU147" s="190">
        <v>42</v>
      </c>
      <c r="BV147" s="190">
        <v>425</v>
      </c>
      <c r="BW147" s="190">
        <v>28</v>
      </c>
      <c r="BX147" s="190">
        <v>250</v>
      </c>
      <c r="BY147" s="190" t="s">
        <v>949</v>
      </c>
      <c r="BZ147" s="190" t="s">
        <v>949</v>
      </c>
      <c r="CA147" s="190">
        <v>20</v>
      </c>
    </row>
    <row r="148" spans="1:79" x14ac:dyDescent="0.2">
      <c r="A148" s="2" t="s">
        <v>186</v>
      </c>
      <c r="B148" s="3" t="s">
        <v>185</v>
      </c>
      <c r="C148" s="192">
        <v>2179</v>
      </c>
      <c r="D148" s="192">
        <v>622</v>
      </c>
      <c r="E148" s="192">
        <v>1453</v>
      </c>
      <c r="F148" s="192">
        <v>831</v>
      </c>
      <c r="G148" s="192">
        <v>726</v>
      </c>
      <c r="H148" s="188">
        <v>286</v>
      </c>
      <c r="I148" s="188">
        <v>0</v>
      </c>
      <c r="J148" s="188">
        <v>0</v>
      </c>
      <c r="K148" s="188">
        <v>0</v>
      </c>
      <c r="L148" s="188">
        <v>29</v>
      </c>
      <c r="M148" s="188">
        <v>31</v>
      </c>
      <c r="N148" s="188">
        <v>170</v>
      </c>
      <c r="O148" s="188">
        <v>97</v>
      </c>
      <c r="P148" s="188">
        <v>60</v>
      </c>
      <c r="Q148" s="188" t="s">
        <v>957</v>
      </c>
      <c r="R148" s="188" t="s">
        <v>957</v>
      </c>
      <c r="S148" s="188" t="s">
        <v>957</v>
      </c>
      <c r="T148" s="188" t="s">
        <v>957</v>
      </c>
      <c r="U148" s="188" t="s">
        <v>957</v>
      </c>
      <c r="V148" s="188">
        <v>52</v>
      </c>
      <c r="W148" s="188">
        <v>17</v>
      </c>
      <c r="X148" s="188">
        <v>222</v>
      </c>
      <c r="Y148" s="188">
        <v>0</v>
      </c>
      <c r="Z148" s="188">
        <v>0</v>
      </c>
      <c r="AA148" s="188">
        <v>0</v>
      </c>
      <c r="AB148" s="188" t="s">
        <v>949</v>
      </c>
      <c r="AC148" s="188">
        <v>11</v>
      </c>
      <c r="AD148" s="188">
        <v>159</v>
      </c>
      <c r="AE148" s="188">
        <v>85</v>
      </c>
      <c r="AF148" s="188">
        <v>162</v>
      </c>
      <c r="AG148" s="189" t="s">
        <v>957</v>
      </c>
      <c r="AH148" s="189" t="s">
        <v>957</v>
      </c>
      <c r="AI148" s="189" t="s">
        <v>957</v>
      </c>
      <c r="AJ148" s="189" t="s">
        <v>957</v>
      </c>
      <c r="AK148" s="189" t="s">
        <v>957</v>
      </c>
      <c r="AL148" s="188">
        <v>107</v>
      </c>
      <c r="AM148" s="188">
        <v>68</v>
      </c>
      <c r="AN148" s="188">
        <v>64</v>
      </c>
      <c r="AO148" s="188">
        <v>0</v>
      </c>
      <c r="AP148" s="188">
        <v>0</v>
      </c>
      <c r="AQ148" s="188">
        <v>0</v>
      </c>
      <c r="AR148" s="188" t="s">
        <v>949</v>
      </c>
      <c r="AS148" s="188">
        <v>20</v>
      </c>
      <c r="AT148" s="188">
        <v>11</v>
      </c>
      <c r="AU148" s="188">
        <v>12</v>
      </c>
      <c r="AV148" s="190">
        <v>286</v>
      </c>
      <c r="AW148" s="190">
        <v>60</v>
      </c>
      <c r="AX148" s="190">
        <v>162</v>
      </c>
      <c r="AY148" s="190">
        <v>64</v>
      </c>
      <c r="AZ148" s="189">
        <v>0</v>
      </c>
      <c r="BA148" s="189" t="s">
        <v>957</v>
      </c>
      <c r="BB148" s="190">
        <v>0</v>
      </c>
      <c r="BC148" s="189">
        <v>0</v>
      </c>
      <c r="BD148" s="190">
        <v>0</v>
      </c>
      <c r="BE148" s="189" t="s">
        <v>957</v>
      </c>
      <c r="BF148" s="190">
        <v>0</v>
      </c>
      <c r="BG148" s="190">
        <v>0</v>
      </c>
      <c r="BH148" s="190">
        <v>0</v>
      </c>
      <c r="BI148" s="189" t="s">
        <v>957</v>
      </c>
      <c r="BJ148" s="189">
        <v>0</v>
      </c>
      <c r="BK148" s="190">
        <v>0</v>
      </c>
      <c r="BL148" s="190">
        <v>29</v>
      </c>
      <c r="BM148" s="189" t="s">
        <v>957</v>
      </c>
      <c r="BN148" s="190" t="s">
        <v>949</v>
      </c>
      <c r="BO148" s="190" t="s">
        <v>949</v>
      </c>
      <c r="BP148" s="190">
        <v>31</v>
      </c>
      <c r="BQ148" s="189" t="s">
        <v>957</v>
      </c>
      <c r="BR148" s="190">
        <v>11</v>
      </c>
      <c r="BS148" s="190">
        <v>20</v>
      </c>
      <c r="BT148" s="190">
        <v>170</v>
      </c>
      <c r="BU148" s="190">
        <v>52</v>
      </c>
      <c r="BV148" s="190">
        <v>107</v>
      </c>
      <c r="BW148" s="190">
        <v>11</v>
      </c>
      <c r="BX148" s="190">
        <v>97</v>
      </c>
      <c r="BY148" s="190">
        <v>17</v>
      </c>
      <c r="BZ148" s="190">
        <v>68</v>
      </c>
      <c r="CA148" s="190">
        <v>12</v>
      </c>
    </row>
    <row r="149" spans="1:79" x14ac:dyDescent="0.2">
      <c r="A149" s="2" t="s">
        <v>188</v>
      </c>
      <c r="B149" s="3" t="s">
        <v>187</v>
      </c>
      <c r="C149" s="192">
        <v>9823</v>
      </c>
      <c r="D149" s="192">
        <v>2988</v>
      </c>
      <c r="E149" s="192">
        <v>6894</v>
      </c>
      <c r="F149" s="192">
        <v>3906</v>
      </c>
      <c r="G149" s="192">
        <v>2929</v>
      </c>
      <c r="H149" s="188">
        <v>1786</v>
      </c>
      <c r="I149" s="188">
        <v>6</v>
      </c>
      <c r="J149" s="188">
        <v>102</v>
      </c>
      <c r="K149" s="188">
        <v>0</v>
      </c>
      <c r="L149" s="188">
        <v>66</v>
      </c>
      <c r="M149" s="188">
        <v>270</v>
      </c>
      <c r="N149" s="188">
        <v>1056</v>
      </c>
      <c r="O149" s="188">
        <v>540</v>
      </c>
      <c r="P149" s="188">
        <v>395</v>
      </c>
      <c r="Q149" s="188" t="s">
        <v>957</v>
      </c>
      <c r="R149" s="188" t="s">
        <v>957</v>
      </c>
      <c r="S149" s="188" t="s">
        <v>957</v>
      </c>
      <c r="T149" s="188" t="s">
        <v>957</v>
      </c>
      <c r="U149" s="188" t="s">
        <v>957</v>
      </c>
      <c r="V149" s="188">
        <v>348</v>
      </c>
      <c r="W149" s="188">
        <v>80</v>
      </c>
      <c r="X149" s="188">
        <v>1499</v>
      </c>
      <c r="Y149" s="188" t="s">
        <v>949</v>
      </c>
      <c r="Z149" s="188">
        <v>62</v>
      </c>
      <c r="AA149" s="188">
        <v>0</v>
      </c>
      <c r="AB149" s="188">
        <v>0</v>
      </c>
      <c r="AC149" s="188">
        <v>174</v>
      </c>
      <c r="AD149" s="188">
        <v>1002</v>
      </c>
      <c r="AE149" s="188">
        <v>481</v>
      </c>
      <c r="AF149" s="188">
        <v>1104</v>
      </c>
      <c r="AG149" s="189" t="s">
        <v>957</v>
      </c>
      <c r="AH149" s="189" t="s">
        <v>957</v>
      </c>
      <c r="AI149" s="189" t="s">
        <v>957</v>
      </c>
      <c r="AJ149" s="189" t="s">
        <v>957</v>
      </c>
      <c r="AK149" s="189" t="s">
        <v>957</v>
      </c>
      <c r="AL149" s="188">
        <v>654</v>
      </c>
      <c r="AM149" s="188">
        <v>401</v>
      </c>
      <c r="AN149" s="188">
        <v>287</v>
      </c>
      <c r="AO149" s="188" t="s">
        <v>949</v>
      </c>
      <c r="AP149" s="188">
        <v>40</v>
      </c>
      <c r="AQ149" s="188">
        <v>0</v>
      </c>
      <c r="AR149" s="188">
        <v>66</v>
      </c>
      <c r="AS149" s="188">
        <v>96</v>
      </c>
      <c r="AT149" s="188">
        <v>54</v>
      </c>
      <c r="AU149" s="188">
        <v>59</v>
      </c>
      <c r="AV149" s="190">
        <v>1786</v>
      </c>
      <c r="AW149" s="190">
        <v>395</v>
      </c>
      <c r="AX149" s="190">
        <v>1104</v>
      </c>
      <c r="AY149" s="190">
        <v>287</v>
      </c>
      <c r="AZ149" s="189">
        <v>6</v>
      </c>
      <c r="BA149" s="189" t="s">
        <v>957</v>
      </c>
      <c r="BB149" s="190" t="s">
        <v>949</v>
      </c>
      <c r="BC149" s="189" t="s">
        <v>949</v>
      </c>
      <c r="BD149" s="190">
        <v>102</v>
      </c>
      <c r="BE149" s="189" t="s">
        <v>957</v>
      </c>
      <c r="BF149" s="190">
        <v>62</v>
      </c>
      <c r="BG149" s="190">
        <v>40</v>
      </c>
      <c r="BH149" s="190">
        <v>0</v>
      </c>
      <c r="BI149" s="189" t="s">
        <v>957</v>
      </c>
      <c r="BJ149" s="189">
        <v>0</v>
      </c>
      <c r="BK149" s="190">
        <v>0</v>
      </c>
      <c r="BL149" s="190">
        <v>66</v>
      </c>
      <c r="BM149" s="189" t="s">
        <v>957</v>
      </c>
      <c r="BN149" s="190">
        <v>0</v>
      </c>
      <c r="BO149" s="190">
        <v>66</v>
      </c>
      <c r="BP149" s="190">
        <v>270</v>
      </c>
      <c r="BQ149" s="189" t="s">
        <v>957</v>
      </c>
      <c r="BR149" s="190">
        <v>174</v>
      </c>
      <c r="BS149" s="190">
        <v>96</v>
      </c>
      <c r="BT149" s="190">
        <v>1056</v>
      </c>
      <c r="BU149" s="190">
        <v>348</v>
      </c>
      <c r="BV149" s="190">
        <v>654</v>
      </c>
      <c r="BW149" s="190">
        <v>54</v>
      </c>
      <c r="BX149" s="190">
        <v>540</v>
      </c>
      <c r="BY149" s="190">
        <v>80</v>
      </c>
      <c r="BZ149" s="190">
        <v>401</v>
      </c>
      <c r="CA149" s="190">
        <v>59</v>
      </c>
    </row>
    <row r="150" spans="1:79" x14ac:dyDescent="0.2">
      <c r="A150" s="2" t="s">
        <v>190</v>
      </c>
      <c r="B150" s="3" t="s">
        <v>189</v>
      </c>
      <c r="C150" s="192">
        <v>4064</v>
      </c>
      <c r="D150" s="192">
        <v>1238</v>
      </c>
      <c r="E150" s="192">
        <v>2804</v>
      </c>
      <c r="F150" s="192">
        <v>1566</v>
      </c>
      <c r="G150" s="192">
        <v>1260</v>
      </c>
      <c r="H150" s="188">
        <v>594</v>
      </c>
      <c r="I150" s="188">
        <v>0</v>
      </c>
      <c r="J150" s="188" t="s">
        <v>949</v>
      </c>
      <c r="K150" s="188">
        <v>0</v>
      </c>
      <c r="L150" s="188">
        <v>52</v>
      </c>
      <c r="M150" s="188">
        <v>6</v>
      </c>
      <c r="N150" s="188">
        <v>418</v>
      </c>
      <c r="O150" s="188">
        <v>153</v>
      </c>
      <c r="P150" s="188">
        <v>208</v>
      </c>
      <c r="Q150" s="188" t="s">
        <v>957</v>
      </c>
      <c r="R150" s="188" t="s">
        <v>957</v>
      </c>
      <c r="S150" s="188" t="s">
        <v>957</v>
      </c>
      <c r="T150" s="188" t="s">
        <v>957</v>
      </c>
      <c r="U150" s="188" t="s">
        <v>957</v>
      </c>
      <c r="V150" s="188">
        <v>192</v>
      </c>
      <c r="W150" s="188">
        <v>28</v>
      </c>
      <c r="X150" s="188">
        <v>515</v>
      </c>
      <c r="Y150" s="188">
        <v>0</v>
      </c>
      <c r="Z150" s="188" t="s">
        <v>949</v>
      </c>
      <c r="AA150" s="188">
        <v>0</v>
      </c>
      <c r="AB150" s="188">
        <v>0</v>
      </c>
      <c r="AC150" s="188" t="s">
        <v>949</v>
      </c>
      <c r="AD150" s="188">
        <v>406</v>
      </c>
      <c r="AE150" s="188">
        <v>139</v>
      </c>
      <c r="AF150" s="188">
        <v>307</v>
      </c>
      <c r="AG150" s="189" t="s">
        <v>957</v>
      </c>
      <c r="AH150" s="189" t="s">
        <v>957</v>
      </c>
      <c r="AI150" s="189" t="s">
        <v>957</v>
      </c>
      <c r="AJ150" s="189" t="s">
        <v>957</v>
      </c>
      <c r="AK150" s="189" t="s">
        <v>957</v>
      </c>
      <c r="AL150" s="188">
        <v>214</v>
      </c>
      <c r="AM150" s="188">
        <v>111</v>
      </c>
      <c r="AN150" s="188">
        <v>79</v>
      </c>
      <c r="AO150" s="188">
        <v>0</v>
      </c>
      <c r="AP150" s="188" t="s">
        <v>949</v>
      </c>
      <c r="AQ150" s="188">
        <v>0</v>
      </c>
      <c r="AR150" s="188">
        <v>52</v>
      </c>
      <c r="AS150" s="188" t="s">
        <v>949</v>
      </c>
      <c r="AT150" s="188">
        <v>12</v>
      </c>
      <c r="AU150" s="188">
        <v>14</v>
      </c>
      <c r="AV150" s="190">
        <v>594</v>
      </c>
      <c r="AW150" s="190">
        <v>208</v>
      </c>
      <c r="AX150" s="190">
        <v>307</v>
      </c>
      <c r="AY150" s="190">
        <v>79</v>
      </c>
      <c r="AZ150" s="189">
        <v>0</v>
      </c>
      <c r="BA150" s="189" t="s">
        <v>957</v>
      </c>
      <c r="BB150" s="190">
        <v>0</v>
      </c>
      <c r="BC150" s="189">
        <v>0</v>
      </c>
      <c r="BD150" s="190" t="s">
        <v>949</v>
      </c>
      <c r="BE150" s="189" t="s">
        <v>957</v>
      </c>
      <c r="BF150" s="190" t="s">
        <v>949</v>
      </c>
      <c r="BG150" s="190" t="s">
        <v>949</v>
      </c>
      <c r="BH150" s="190">
        <v>0</v>
      </c>
      <c r="BI150" s="189" t="s">
        <v>957</v>
      </c>
      <c r="BJ150" s="189">
        <v>0</v>
      </c>
      <c r="BK150" s="190">
        <v>0</v>
      </c>
      <c r="BL150" s="190">
        <v>52</v>
      </c>
      <c r="BM150" s="189" t="s">
        <v>957</v>
      </c>
      <c r="BN150" s="190">
        <v>0</v>
      </c>
      <c r="BO150" s="190">
        <v>52</v>
      </c>
      <c r="BP150" s="190">
        <v>6</v>
      </c>
      <c r="BQ150" s="189" t="s">
        <v>957</v>
      </c>
      <c r="BR150" s="190" t="s">
        <v>949</v>
      </c>
      <c r="BS150" s="190" t="s">
        <v>949</v>
      </c>
      <c r="BT150" s="190">
        <v>418</v>
      </c>
      <c r="BU150" s="190">
        <v>192</v>
      </c>
      <c r="BV150" s="190">
        <v>214</v>
      </c>
      <c r="BW150" s="190">
        <v>12</v>
      </c>
      <c r="BX150" s="190">
        <v>153</v>
      </c>
      <c r="BY150" s="190">
        <v>28</v>
      </c>
      <c r="BZ150" s="190">
        <v>111</v>
      </c>
      <c r="CA150" s="190">
        <v>14</v>
      </c>
    </row>
    <row r="151" spans="1:79" x14ac:dyDescent="0.2">
      <c r="A151" s="2" t="s">
        <v>404</v>
      </c>
      <c r="B151" s="3" t="s">
        <v>403</v>
      </c>
      <c r="C151" s="192">
        <v>6400</v>
      </c>
      <c r="D151" s="192">
        <v>1863</v>
      </c>
      <c r="E151" s="192">
        <v>4369</v>
      </c>
      <c r="F151" s="192">
        <v>2506</v>
      </c>
      <c r="G151" s="192">
        <v>2031</v>
      </c>
      <c r="H151" s="188">
        <v>503</v>
      </c>
      <c r="I151" s="188" t="s">
        <v>949</v>
      </c>
      <c r="J151" s="188">
        <v>7</v>
      </c>
      <c r="K151" s="188">
        <v>0</v>
      </c>
      <c r="L151" s="188">
        <v>66</v>
      </c>
      <c r="M151" s="188">
        <v>8</v>
      </c>
      <c r="N151" s="188">
        <v>241</v>
      </c>
      <c r="O151" s="188">
        <v>226</v>
      </c>
      <c r="P151" s="188">
        <v>81</v>
      </c>
      <c r="Q151" s="188" t="s">
        <v>957</v>
      </c>
      <c r="R151" s="188" t="s">
        <v>957</v>
      </c>
      <c r="S151" s="188" t="s">
        <v>957</v>
      </c>
      <c r="T151" s="188" t="s">
        <v>957</v>
      </c>
      <c r="U151" s="188" t="s">
        <v>957</v>
      </c>
      <c r="V151" s="188">
        <v>46</v>
      </c>
      <c r="W151" s="188">
        <v>39</v>
      </c>
      <c r="X151" s="188">
        <v>405</v>
      </c>
      <c r="Y151" s="188" t="s">
        <v>949</v>
      </c>
      <c r="Z151" s="188" t="s">
        <v>949</v>
      </c>
      <c r="AA151" s="188">
        <v>0</v>
      </c>
      <c r="AB151" s="188">
        <v>0</v>
      </c>
      <c r="AC151" s="188">
        <v>4</v>
      </c>
      <c r="AD151" s="188">
        <v>230</v>
      </c>
      <c r="AE151" s="188">
        <v>206</v>
      </c>
      <c r="AF151" s="188">
        <v>324</v>
      </c>
      <c r="AG151" s="189" t="s">
        <v>957</v>
      </c>
      <c r="AH151" s="189" t="s">
        <v>957</v>
      </c>
      <c r="AI151" s="189" t="s">
        <v>957</v>
      </c>
      <c r="AJ151" s="189" t="s">
        <v>957</v>
      </c>
      <c r="AK151" s="189" t="s">
        <v>957</v>
      </c>
      <c r="AL151" s="188">
        <v>184</v>
      </c>
      <c r="AM151" s="188">
        <v>167</v>
      </c>
      <c r="AN151" s="188">
        <v>98</v>
      </c>
      <c r="AO151" s="188" t="s">
        <v>949</v>
      </c>
      <c r="AP151" s="188" t="s">
        <v>949</v>
      </c>
      <c r="AQ151" s="188">
        <v>0</v>
      </c>
      <c r="AR151" s="188">
        <v>66</v>
      </c>
      <c r="AS151" s="188">
        <v>4</v>
      </c>
      <c r="AT151" s="188">
        <v>11</v>
      </c>
      <c r="AU151" s="188">
        <v>20</v>
      </c>
      <c r="AV151" s="190">
        <v>503</v>
      </c>
      <c r="AW151" s="190">
        <v>81</v>
      </c>
      <c r="AX151" s="190">
        <v>324</v>
      </c>
      <c r="AY151" s="190">
        <v>98</v>
      </c>
      <c r="AZ151" s="189" t="s">
        <v>949</v>
      </c>
      <c r="BA151" s="189" t="s">
        <v>957</v>
      </c>
      <c r="BB151" s="190" t="s">
        <v>949</v>
      </c>
      <c r="BC151" s="189" t="s">
        <v>949</v>
      </c>
      <c r="BD151" s="190">
        <v>7</v>
      </c>
      <c r="BE151" s="189" t="s">
        <v>957</v>
      </c>
      <c r="BF151" s="190" t="s">
        <v>949</v>
      </c>
      <c r="BG151" s="190" t="s">
        <v>949</v>
      </c>
      <c r="BH151" s="190">
        <v>0</v>
      </c>
      <c r="BI151" s="189" t="s">
        <v>957</v>
      </c>
      <c r="BJ151" s="189">
        <v>0</v>
      </c>
      <c r="BK151" s="190">
        <v>0</v>
      </c>
      <c r="BL151" s="190">
        <v>66</v>
      </c>
      <c r="BM151" s="189" t="s">
        <v>957</v>
      </c>
      <c r="BN151" s="190">
        <v>0</v>
      </c>
      <c r="BO151" s="190">
        <v>66</v>
      </c>
      <c r="BP151" s="190">
        <v>8</v>
      </c>
      <c r="BQ151" s="189" t="s">
        <v>957</v>
      </c>
      <c r="BR151" s="190">
        <v>4</v>
      </c>
      <c r="BS151" s="190">
        <v>4</v>
      </c>
      <c r="BT151" s="190">
        <v>241</v>
      </c>
      <c r="BU151" s="190">
        <v>46</v>
      </c>
      <c r="BV151" s="190">
        <v>184</v>
      </c>
      <c r="BW151" s="190">
        <v>11</v>
      </c>
      <c r="BX151" s="190">
        <v>226</v>
      </c>
      <c r="BY151" s="190">
        <v>39</v>
      </c>
      <c r="BZ151" s="190">
        <v>167</v>
      </c>
      <c r="CA151" s="190">
        <v>20</v>
      </c>
    </row>
    <row r="152" spans="1:79" x14ac:dyDescent="0.2">
      <c r="A152" s="2" t="s">
        <v>406</v>
      </c>
      <c r="B152" s="3" t="s">
        <v>405</v>
      </c>
      <c r="C152" s="192">
        <v>8508</v>
      </c>
      <c r="D152" s="192">
        <v>2575</v>
      </c>
      <c r="E152" s="192">
        <v>5661</v>
      </c>
      <c r="F152" s="192">
        <v>3086</v>
      </c>
      <c r="G152" s="192">
        <v>2847</v>
      </c>
      <c r="H152" s="188">
        <v>1681</v>
      </c>
      <c r="I152" s="188" t="s">
        <v>949</v>
      </c>
      <c r="J152" s="188">
        <v>7</v>
      </c>
      <c r="K152" s="188">
        <v>0</v>
      </c>
      <c r="L152" s="188">
        <v>88</v>
      </c>
      <c r="M152" s="188">
        <v>138</v>
      </c>
      <c r="N152" s="188">
        <v>1350</v>
      </c>
      <c r="O152" s="188">
        <v>273</v>
      </c>
      <c r="P152" s="188">
        <v>514</v>
      </c>
      <c r="Q152" s="188" t="s">
        <v>957</v>
      </c>
      <c r="R152" s="188" t="s">
        <v>957</v>
      </c>
      <c r="S152" s="188" t="s">
        <v>957</v>
      </c>
      <c r="T152" s="188" t="s">
        <v>957</v>
      </c>
      <c r="U152" s="188" t="s">
        <v>957</v>
      </c>
      <c r="V152" s="188">
        <v>498</v>
      </c>
      <c r="W152" s="188">
        <v>39</v>
      </c>
      <c r="X152" s="188">
        <v>1473</v>
      </c>
      <c r="Y152" s="188" t="s">
        <v>949</v>
      </c>
      <c r="Z152" s="188" t="s">
        <v>949</v>
      </c>
      <c r="AA152" s="188">
        <v>0</v>
      </c>
      <c r="AB152" s="188">
        <v>4</v>
      </c>
      <c r="AC152" s="188">
        <v>87</v>
      </c>
      <c r="AD152" s="188">
        <v>1299</v>
      </c>
      <c r="AE152" s="188">
        <v>237</v>
      </c>
      <c r="AF152" s="188">
        <v>959</v>
      </c>
      <c r="AG152" s="189" t="s">
        <v>957</v>
      </c>
      <c r="AH152" s="189" t="s">
        <v>957</v>
      </c>
      <c r="AI152" s="189" t="s">
        <v>957</v>
      </c>
      <c r="AJ152" s="189" t="s">
        <v>957</v>
      </c>
      <c r="AK152" s="189" t="s">
        <v>957</v>
      </c>
      <c r="AL152" s="188">
        <v>801</v>
      </c>
      <c r="AM152" s="188">
        <v>198</v>
      </c>
      <c r="AN152" s="188">
        <v>208</v>
      </c>
      <c r="AO152" s="188">
        <v>0</v>
      </c>
      <c r="AP152" s="188" t="s">
        <v>949</v>
      </c>
      <c r="AQ152" s="188">
        <v>0</v>
      </c>
      <c r="AR152" s="188">
        <v>84</v>
      </c>
      <c r="AS152" s="188">
        <v>51</v>
      </c>
      <c r="AT152" s="188">
        <v>51</v>
      </c>
      <c r="AU152" s="188">
        <v>36</v>
      </c>
      <c r="AV152" s="190">
        <v>1681</v>
      </c>
      <c r="AW152" s="190">
        <v>514</v>
      </c>
      <c r="AX152" s="190">
        <v>959</v>
      </c>
      <c r="AY152" s="190">
        <v>208</v>
      </c>
      <c r="AZ152" s="189" t="s">
        <v>949</v>
      </c>
      <c r="BA152" s="189" t="s">
        <v>957</v>
      </c>
      <c r="BB152" s="190" t="s">
        <v>949</v>
      </c>
      <c r="BC152" s="189">
        <v>0</v>
      </c>
      <c r="BD152" s="190">
        <v>7</v>
      </c>
      <c r="BE152" s="189" t="s">
        <v>957</v>
      </c>
      <c r="BF152" s="190" t="s">
        <v>949</v>
      </c>
      <c r="BG152" s="190" t="s">
        <v>949</v>
      </c>
      <c r="BH152" s="190">
        <v>0</v>
      </c>
      <c r="BI152" s="189" t="s">
        <v>957</v>
      </c>
      <c r="BJ152" s="189">
        <v>0</v>
      </c>
      <c r="BK152" s="190">
        <v>0</v>
      </c>
      <c r="BL152" s="190">
        <v>88</v>
      </c>
      <c r="BM152" s="189" t="s">
        <v>957</v>
      </c>
      <c r="BN152" s="190">
        <v>4</v>
      </c>
      <c r="BO152" s="190">
        <v>84</v>
      </c>
      <c r="BP152" s="190">
        <v>138</v>
      </c>
      <c r="BQ152" s="189" t="s">
        <v>957</v>
      </c>
      <c r="BR152" s="190">
        <v>87</v>
      </c>
      <c r="BS152" s="190">
        <v>51</v>
      </c>
      <c r="BT152" s="190">
        <v>1350</v>
      </c>
      <c r="BU152" s="190">
        <v>498</v>
      </c>
      <c r="BV152" s="190">
        <v>801</v>
      </c>
      <c r="BW152" s="190">
        <v>51</v>
      </c>
      <c r="BX152" s="190">
        <v>273</v>
      </c>
      <c r="BY152" s="190">
        <v>39</v>
      </c>
      <c r="BZ152" s="190">
        <v>198</v>
      </c>
      <c r="CA152" s="190">
        <v>36</v>
      </c>
    </row>
    <row r="153" spans="1:79" x14ac:dyDescent="0.2">
      <c r="A153" s="2" t="s">
        <v>192</v>
      </c>
      <c r="B153" s="3" t="s">
        <v>191</v>
      </c>
      <c r="C153" s="192">
        <v>7149</v>
      </c>
      <c r="D153" s="192">
        <v>2143</v>
      </c>
      <c r="E153" s="192">
        <v>4892</v>
      </c>
      <c r="F153" s="192">
        <v>2749</v>
      </c>
      <c r="G153" s="192">
        <v>2257</v>
      </c>
      <c r="H153" s="188">
        <v>1443</v>
      </c>
      <c r="I153" s="188">
        <v>0</v>
      </c>
      <c r="J153" s="188" t="s">
        <v>949</v>
      </c>
      <c r="K153" s="188">
        <v>0</v>
      </c>
      <c r="L153" s="188">
        <v>116</v>
      </c>
      <c r="M153" s="188">
        <v>117</v>
      </c>
      <c r="N153" s="188">
        <v>1067</v>
      </c>
      <c r="O153" s="188">
        <v>291</v>
      </c>
      <c r="P153" s="188">
        <v>310</v>
      </c>
      <c r="Q153" s="188" t="s">
        <v>957</v>
      </c>
      <c r="R153" s="188" t="s">
        <v>957</v>
      </c>
      <c r="S153" s="188" t="s">
        <v>957</v>
      </c>
      <c r="T153" s="188" t="s">
        <v>957</v>
      </c>
      <c r="U153" s="188" t="s">
        <v>957</v>
      </c>
      <c r="V153" s="188">
        <v>297</v>
      </c>
      <c r="W153" s="188">
        <v>27</v>
      </c>
      <c r="X153" s="188">
        <v>1176</v>
      </c>
      <c r="Y153" s="188">
        <v>0</v>
      </c>
      <c r="Z153" s="188" t="s">
        <v>949</v>
      </c>
      <c r="AA153" s="188">
        <v>0</v>
      </c>
      <c r="AB153" s="188">
        <v>0</v>
      </c>
      <c r="AC153" s="188">
        <v>58</v>
      </c>
      <c r="AD153" s="188">
        <v>988</v>
      </c>
      <c r="AE153" s="188">
        <v>250</v>
      </c>
      <c r="AF153" s="188">
        <v>866</v>
      </c>
      <c r="AG153" s="189" t="s">
        <v>957</v>
      </c>
      <c r="AH153" s="189" t="s">
        <v>957</v>
      </c>
      <c r="AI153" s="189" t="s">
        <v>957</v>
      </c>
      <c r="AJ153" s="189" t="s">
        <v>957</v>
      </c>
      <c r="AK153" s="189" t="s">
        <v>957</v>
      </c>
      <c r="AL153" s="188">
        <v>691</v>
      </c>
      <c r="AM153" s="188">
        <v>223</v>
      </c>
      <c r="AN153" s="188">
        <v>267</v>
      </c>
      <c r="AO153" s="188">
        <v>0</v>
      </c>
      <c r="AP153" s="188">
        <v>0</v>
      </c>
      <c r="AQ153" s="188">
        <v>0</v>
      </c>
      <c r="AR153" s="188">
        <v>116</v>
      </c>
      <c r="AS153" s="188">
        <v>59</v>
      </c>
      <c r="AT153" s="188">
        <v>79</v>
      </c>
      <c r="AU153" s="188">
        <v>41</v>
      </c>
      <c r="AV153" s="190">
        <v>1443</v>
      </c>
      <c r="AW153" s="190">
        <v>310</v>
      </c>
      <c r="AX153" s="190">
        <v>866</v>
      </c>
      <c r="AY153" s="190">
        <v>267</v>
      </c>
      <c r="AZ153" s="189">
        <v>0</v>
      </c>
      <c r="BA153" s="189" t="s">
        <v>957</v>
      </c>
      <c r="BB153" s="190">
        <v>0</v>
      </c>
      <c r="BC153" s="189">
        <v>0</v>
      </c>
      <c r="BD153" s="190" t="s">
        <v>949</v>
      </c>
      <c r="BE153" s="189" t="s">
        <v>957</v>
      </c>
      <c r="BF153" s="190" t="s">
        <v>949</v>
      </c>
      <c r="BG153" s="190">
        <v>0</v>
      </c>
      <c r="BH153" s="190">
        <v>0</v>
      </c>
      <c r="BI153" s="189" t="s">
        <v>957</v>
      </c>
      <c r="BJ153" s="189">
        <v>0</v>
      </c>
      <c r="BK153" s="190">
        <v>0</v>
      </c>
      <c r="BL153" s="190">
        <v>116</v>
      </c>
      <c r="BM153" s="189" t="s">
        <v>957</v>
      </c>
      <c r="BN153" s="190">
        <v>0</v>
      </c>
      <c r="BO153" s="190">
        <v>116</v>
      </c>
      <c r="BP153" s="190">
        <v>117</v>
      </c>
      <c r="BQ153" s="189" t="s">
        <v>957</v>
      </c>
      <c r="BR153" s="190">
        <v>58</v>
      </c>
      <c r="BS153" s="190">
        <v>59</v>
      </c>
      <c r="BT153" s="190">
        <v>1067</v>
      </c>
      <c r="BU153" s="190">
        <v>297</v>
      </c>
      <c r="BV153" s="190">
        <v>691</v>
      </c>
      <c r="BW153" s="190">
        <v>79</v>
      </c>
      <c r="BX153" s="190">
        <v>291</v>
      </c>
      <c r="BY153" s="190">
        <v>27</v>
      </c>
      <c r="BZ153" s="190">
        <v>223</v>
      </c>
      <c r="CA153" s="190">
        <v>41</v>
      </c>
    </row>
    <row r="154" spans="1:79" x14ac:dyDescent="0.2">
      <c r="A154" s="2" t="s">
        <v>555</v>
      </c>
      <c r="B154" s="3" t="s">
        <v>556</v>
      </c>
      <c r="C154" s="192">
        <v>4316</v>
      </c>
      <c r="D154" s="192">
        <v>1278</v>
      </c>
      <c r="E154" s="192">
        <v>2886</v>
      </c>
      <c r="F154" s="192">
        <v>1608</v>
      </c>
      <c r="G154" s="192">
        <v>1430</v>
      </c>
      <c r="H154" s="188">
        <v>678</v>
      </c>
      <c r="I154" s="188">
        <v>0</v>
      </c>
      <c r="J154" s="188">
        <v>0</v>
      </c>
      <c r="K154" s="188">
        <v>0</v>
      </c>
      <c r="L154" s="188">
        <v>43</v>
      </c>
      <c r="M154" s="188">
        <v>14</v>
      </c>
      <c r="N154" s="188">
        <v>591</v>
      </c>
      <c r="O154" s="188">
        <v>54</v>
      </c>
      <c r="P154" s="188">
        <v>259</v>
      </c>
      <c r="Q154" s="188" t="s">
        <v>957</v>
      </c>
      <c r="R154" s="188" t="s">
        <v>957</v>
      </c>
      <c r="S154" s="188" t="s">
        <v>957</v>
      </c>
      <c r="T154" s="188" t="s">
        <v>957</v>
      </c>
      <c r="U154" s="188" t="s">
        <v>957</v>
      </c>
      <c r="V154" s="188">
        <v>258</v>
      </c>
      <c r="W154" s="188" t="s">
        <v>949</v>
      </c>
      <c r="X154" s="188">
        <v>610</v>
      </c>
      <c r="Y154" s="188">
        <v>0</v>
      </c>
      <c r="Z154" s="188">
        <v>0</v>
      </c>
      <c r="AA154" s="188">
        <v>0</v>
      </c>
      <c r="AB154" s="188">
        <v>0</v>
      </c>
      <c r="AC154" s="188" t="s">
        <v>949</v>
      </c>
      <c r="AD154" s="188">
        <v>578</v>
      </c>
      <c r="AE154" s="188">
        <v>47</v>
      </c>
      <c r="AF154" s="188">
        <v>351</v>
      </c>
      <c r="AG154" s="189" t="s">
        <v>957</v>
      </c>
      <c r="AH154" s="189" t="s">
        <v>957</v>
      </c>
      <c r="AI154" s="189" t="s">
        <v>957</v>
      </c>
      <c r="AJ154" s="189" t="s">
        <v>957</v>
      </c>
      <c r="AK154" s="189" t="s">
        <v>957</v>
      </c>
      <c r="AL154" s="188">
        <v>320</v>
      </c>
      <c r="AM154" s="188" t="s">
        <v>949</v>
      </c>
      <c r="AN154" s="188">
        <v>68</v>
      </c>
      <c r="AO154" s="188">
        <v>0</v>
      </c>
      <c r="AP154" s="188">
        <v>0</v>
      </c>
      <c r="AQ154" s="188">
        <v>0</v>
      </c>
      <c r="AR154" s="188">
        <v>43</v>
      </c>
      <c r="AS154" s="188" t="s">
        <v>949</v>
      </c>
      <c r="AT154" s="188">
        <v>13</v>
      </c>
      <c r="AU154" s="188" t="s">
        <v>949</v>
      </c>
      <c r="AV154" s="190">
        <v>678</v>
      </c>
      <c r="AW154" s="190">
        <v>259</v>
      </c>
      <c r="AX154" s="190">
        <v>351</v>
      </c>
      <c r="AY154" s="190">
        <v>68</v>
      </c>
      <c r="AZ154" s="189">
        <v>0</v>
      </c>
      <c r="BA154" s="189" t="s">
        <v>957</v>
      </c>
      <c r="BB154" s="190">
        <v>0</v>
      </c>
      <c r="BC154" s="189">
        <v>0</v>
      </c>
      <c r="BD154" s="190">
        <v>0</v>
      </c>
      <c r="BE154" s="189" t="s">
        <v>957</v>
      </c>
      <c r="BF154" s="190">
        <v>0</v>
      </c>
      <c r="BG154" s="190">
        <v>0</v>
      </c>
      <c r="BH154" s="190">
        <v>0</v>
      </c>
      <c r="BI154" s="189" t="s">
        <v>957</v>
      </c>
      <c r="BJ154" s="189">
        <v>0</v>
      </c>
      <c r="BK154" s="190">
        <v>0</v>
      </c>
      <c r="BL154" s="190">
        <v>43</v>
      </c>
      <c r="BM154" s="189" t="s">
        <v>957</v>
      </c>
      <c r="BN154" s="190">
        <v>0</v>
      </c>
      <c r="BO154" s="190">
        <v>43</v>
      </c>
      <c r="BP154" s="190">
        <v>14</v>
      </c>
      <c r="BQ154" s="189" t="s">
        <v>957</v>
      </c>
      <c r="BR154" s="190" t="s">
        <v>949</v>
      </c>
      <c r="BS154" s="190" t="s">
        <v>949</v>
      </c>
      <c r="BT154" s="190">
        <v>591</v>
      </c>
      <c r="BU154" s="190">
        <v>258</v>
      </c>
      <c r="BV154" s="190">
        <v>320</v>
      </c>
      <c r="BW154" s="190">
        <v>13</v>
      </c>
      <c r="BX154" s="190">
        <v>54</v>
      </c>
      <c r="BY154" s="190" t="s">
        <v>949</v>
      </c>
      <c r="BZ154" s="190" t="s">
        <v>949</v>
      </c>
      <c r="CA154" s="190" t="s">
        <v>949</v>
      </c>
    </row>
    <row r="155" spans="1:79" x14ac:dyDescent="0.2">
      <c r="A155" s="2" t="s">
        <v>194</v>
      </c>
      <c r="B155" s="3" t="s">
        <v>193</v>
      </c>
      <c r="C155" s="192">
        <v>5283</v>
      </c>
      <c r="D155" s="192">
        <v>1513</v>
      </c>
      <c r="E155" s="192">
        <v>3483</v>
      </c>
      <c r="F155" s="192">
        <v>1970</v>
      </c>
      <c r="G155" s="192">
        <v>1800</v>
      </c>
      <c r="H155" s="188">
        <v>426</v>
      </c>
      <c r="I155" s="188" t="s">
        <v>949</v>
      </c>
      <c r="J155" s="188">
        <v>15</v>
      </c>
      <c r="K155" s="188">
        <v>0</v>
      </c>
      <c r="L155" s="188">
        <v>105</v>
      </c>
      <c r="M155" s="188">
        <v>31</v>
      </c>
      <c r="N155" s="188">
        <v>23</v>
      </c>
      <c r="O155" s="188">
        <v>258</v>
      </c>
      <c r="P155" s="188">
        <v>58</v>
      </c>
      <c r="Q155" s="188" t="s">
        <v>957</v>
      </c>
      <c r="R155" s="188" t="s">
        <v>957</v>
      </c>
      <c r="S155" s="188" t="s">
        <v>957</v>
      </c>
      <c r="T155" s="188" t="s">
        <v>957</v>
      </c>
      <c r="U155" s="188" t="s">
        <v>957</v>
      </c>
      <c r="V155" s="188" t="s">
        <v>949</v>
      </c>
      <c r="W155" s="188">
        <v>41</v>
      </c>
      <c r="X155" s="188">
        <v>274</v>
      </c>
      <c r="Y155" s="188" t="s">
        <v>949</v>
      </c>
      <c r="Z155" s="188">
        <v>6</v>
      </c>
      <c r="AA155" s="188">
        <v>0</v>
      </c>
      <c r="AB155" s="188">
        <v>0</v>
      </c>
      <c r="AC155" s="188">
        <v>11</v>
      </c>
      <c r="AD155" s="188">
        <v>23</v>
      </c>
      <c r="AE155" s="188">
        <v>236</v>
      </c>
      <c r="AF155" s="188">
        <v>216</v>
      </c>
      <c r="AG155" s="189" t="s">
        <v>957</v>
      </c>
      <c r="AH155" s="189" t="s">
        <v>957</v>
      </c>
      <c r="AI155" s="189" t="s">
        <v>957</v>
      </c>
      <c r="AJ155" s="189" t="s">
        <v>957</v>
      </c>
      <c r="AK155" s="189" t="s">
        <v>957</v>
      </c>
      <c r="AL155" s="188" t="s">
        <v>949</v>
      </c>
      <c r="AM155" s="188">
        <v>195</v>
      </c>
      <c r="AN155" s="188">
        <v>152</v>
      </c>
      <c r="AO155" s="188">
        <v>0</v>
      </c>
      <c r="AP155" s="188">
        <v>9</v>
      </c>
      <c r="AQ155" s="188">
        <v>0</v>
      </c>
      <c r="AR155" s="188">
        <v>105</v>
      </c>
      <c r="AS155" s="188">
        <v>20</v>
      </c>
      <c r="AT155" s="188">
        <v>0</v>
      </c>
      <c r="AU155" s="188">
        <v>22</v>
      </c>
      <c r="AV155" s="190">
        <v>426</v>
      </c>
      <c r="AW155" s="190">
        <v>58</v>
      </c>
      <c r="AX155" s="190">
        <v>216</v>
      </c>
      <c r="AY155" s="190">
        <v>152</v>
      </c>
      <c r="AZ155" s="189" t="s">
        <v>949</v>
      </c>
      <c r="BA155" s="189" t="s">
        <v>957</v>
      </c>
      <c r="BB155" s="190" t="s">
        <v>949</v>
      </c>
      <c r="BC155" s="189">
        <v>0</v>
      </c>
      <c r="BD155" s="190">
        <v>15</v>
      </c>
      <c r="BE155" s="189" t="s">
        <v>957</v>
      </c>
      <c r="BF155" s="190">
        <v>6</v>
      </c>
      <c r="BG155" s="190">
        <v>9</v>
      </c>
      <c r="BH155" s="190">
        <v>0</v>
      </c>
      <c r="BI155" s="189" t="s">
        <v>957</v>
      </c>
      <c r="BJ155" s="189">
        <v>0</v>
      </c>
      <c r="BK155" s="190">
        <v>0</v>
      </c>
      <c r="BL155" s="190">
        <v>105</v>
      </c>
      <c r="BM155" s="189" t="s">
        <v>957</v>
      </c>
      <c r="BN155" s="190">
        <v>0</v>
      </c>
      <c r="BO155" s="190">
        <v>105</v>
      </c>
      <c r="BP155" s="190">
        <v>31</v>
      </c>
      <c r="BQ155" s="189" t="s">
        <v>957</v>
      </c>
      <c r="BR155" s="190">
        <v>11</v>
      </c>
      <c r="BS155" s="190">
        <v>20</v>
      </c>
      <c r="BT155" s="190">
        <v>23</v>
      </c>
      <c r="BU155" s="190" t="s">
        <v>949</v>
      </c>
      <c r="BV155" s="190" t="s">
        <v>949</v>
      </c>
      <c r="BW155" s="190">
        <v>0</v>
      </c>
      <c r="BX155" s="190">
        <v>258</v>
      </c>
      <c r="BY155" s="190">
        <v>41</v>
      </c>
      <c r="BZ155" s="190">
        <v>195</v>
      </c>
      <c r="CA155" s="190">
        <v>22</v>
      </c>
    </row>
    <row r="156" spans="1:79" x14ac:dyDescent="0.2">
      <c r="A156" s="2" t="s">
        <v>196</v>
      </c>
      <c r="B156" s="3" t="s">
        <v>195</v>
      </c>
      <c r="C156" s="192">
        <v>1585</v>
      </c>
      <c r="D156" s="192">
        <v>467</v>
      </c>
      <c r="E156" s="192">
        <v>1037</v>
      </c>
      <c r="F156" s="192">
        <v>570</v>
      </c>
      <c r="G156" s="192">
        <v>548</v>
      </c>
      <c r="H156" s="188">
        <v>63</v>
      </c>
      <c r="I156" s="188">
        <v>0</v>
      </c>
      <c r="J156" s="188">
        <v>4</v>
      </c>
      <c r="K156" s="188">
        <v>0</v>
      </c>
      <c r="L156" s="188" t="s">
        <v>949</v>
      </c>
      <c r="M156" s="188">
        <v>5</v>
      </c>
      <c r="N156" s="188">
        <v>8</v>
      </c>
      <c r="O156" s="188">
        <v>43</v>
      </c>
      <c r="P156" s="188">
        <v>9</v>
      </c>
      <c r="Q156" s="188" t="s">
        <v>957</v>
      </c>
      <c r="R156" s="188" t="s">
        <v>957</v>
      </c>
      <c r="S156" s="188" t="s">
        <v>957</v>
      </c>
      <c r="T156" s="188" t="s">
        <v>957</v>
      </c>
      <c r="U156" s="188" t="s">
        <v>957</v>
      </c>
      <c r="V156" s="188">
        <v>5</v>
      </c>
      <c r="W156" s="188">
        <v>4</v>
      </c>
      <c r="X156" s="188">
        <v>48</v>
      </c>
      <c r="Y156" s="188">
        <v>0</v>
      </c>
      <c r="Z156" s="188" t="s">
        <v>949</v>
      </c>
      <c r="AA156" s="188">
        <v>0</v>
      </c>
      <c r="AB156" s="188">
        <v>0</v>
      </c>
      <c r="AC156" s="188" t="s">
        <v>949</v>
      </c>
      <c r="AD156" s="188">
        <v>8</v>
      </c>
      <c r="AE156" s="188">
        <v>33</v>
      </c>
      <c r="AF156" s="188">
        <v>39</v>
      </c>
      <c r="AG156" s="189" t="s">
        <v>957</v>
      </c>
      <c r="AH156" s="189" t="s">
        <v>957</v>
      </c>
      <c r="AI156" s="189" t="s">
        <v>957</v>
      </c>
      <c r="AJ156" s="189" t="s">
        <v>957</v>
      </c>
      <c r="AK156" s="189" t="s">
        <v>957</v>
      </c>
      <c r="AL156" s="188">
        <v>3</v>
      </c>
      <c r="AM156" s="188">
        <v>29</v>
      </c>
      <c r="AN156" s="188">
        <v>15</v>
      </c>
      <c r="AO156" s="188">
        <v>0</v>
      </c>
      <c r="AP156" s="188" t="s">
        <v>949</v>
      </c>
      <c r="AQ156" s="188">
        <v>0</v>
      </c>
      <c r="AR156" s="188" t="s">
        <v>949</v>
      </c>
      <c r="AS156" s="188" t="s">
        <v>949</v>
      </c>
      <c r="AT156" s="188">
        <v>0</v>
      </c>
      <c r="AU156" s="188">
        <v>10</v>
      </c>
      <c r="AV156" s="190">
        <v>63</v>
      </c>
      <c r="AW156" s="190">
        <v>9</v>
      </c>
      <c r="AX156" s="190">
        <v>39</v>
      </c>
      <c r="AY156" s="190">
        <v>15</v>
      </c>
      <c r="AZ156" s="189">
        <v>0</v>
      </c>
      <c r="BA156" s="189" t="s">
        <v>957</v>
      </c>
      <c r="BB156" s="190">
        <v>0</v>
      </c>
      <c r="BC156" s="189">
        <v>0</v>
      </c>
      <c r="BD156" s="190">
        <v>4</v>
      </c>
      <c r="BE156" s="189" t="s">
        <v>957</v>
      </c>
      <c r="BF156" s="190" t="s">
        <v>949</v>
      </c>
      <c r="BG156" s="190" t="s">
        <v>949</v>
      </c>
      <c r="BH156" s="190">
        <v>0</v>
      </c>
      <c r="BI156" s="189" t="s">
        <v>957</v>
      </c>
      <c r="BJ156" s="189">
        <v>0</v>
      </c>
      <c r="BK156" s="190">
        <v>0</v>
      </c>
      <c r="BL156" s="190" t="s">
        <v>949</v>
      </c>
      <c r="BM156" s="189" t="s">
        <v>957</v>
      </c>
      <c r="BN156" s="190">
        <v>0</v>
      </c>
      <c r="BO156" s="190" t="s">
        <v>949</v>
      </c>
      <c r="BP156" s="190">
        <v>5</v>
      </c>
      <c r="BQ156" s="189" t="s">
        <v>957</v>
      </c>
      <c r="BR156" s="190" t="s">
        <v>949</v>
      </c>
      <c r="BS156" s="190" t="s">
        <v>949</v>
      </c>
      <c r="BT156" s="190">
        <v>8</v>
      </c>
      <c r="BU156" s="190">
        <v>5</v>
      </c>
      <c r="BV156" s="190">
        <v>3</v>
      </c>
      <c r="BW156" s="190">
        <v>0</v>
      </c>
      <c r="BX156" s="190">
        <v>43</v>
      </c>
      <c r="BY156" s="190">
        <v>4</v>
      </c>
      <c r="BZ156" s="190">
        <v>29</v>
      </c>
      <c r="CA156" s="190">
        <v>10</v>
      </c>
    </row>
    <row r="157" spans="1:79" x14ac:dyDescent="0.2">
      <c r="A157" s="2" t="s">
        <v>198</v>
      </c>
      <c r="B157" s="3" t="s">
        <v>197</v>
      </c>
      <c r="C157" s="192">
        <v>10527</v>
      </c>
      <c r="D157" s="192">
        <v>3324</v>
      </c>
      <c r="E157" s="192">
        <v>7154</v>
      </c>
      <c r="F157" s="192">
        <v>3830</v>
      </c>
      <c r="G157" s="192">
        <v>3373</v>
      </c>
      <c r="H157" s="188">
        <v>1688</v>
      </c>
      <c r="I157" s="188">
        <v>3</v>
      </c>
      <c r="J157" s="188">
        <v>0</v>
      </c>
      <c r="K157" s="188">
        <v>0</v>
      </c>
      <c r="L157" s="188">
        <v>123</v>
      </c>
      <c r="M157" s="188">
        <v>135</v>
      </c>
      <c r="N157" s="188">
        <v>1263</v>
      </c>
      <c r="O157" s="188">
        <v>424</v>
      </c>
      <c r="P157" s="188">
        <v>78</v>
      </c>
      <c r="Q157" s="188" t="s">
        <v>957</v>
      </c>
      <c r="R157" s="188" t="s">
        <v>957</v>
      </c>
      <c r="S157" s="188" t="s">
        <v>957</v>
      </c>
      <c r="T157" s="188" t="s">
        <v>957</v>
      </c>
      <c r="U157" s="188" t="s">
        <v>957</v>
      </c>
      <c r="V157" s="188">
        <v>12</v>
      </c>
      <c r="W157" s="188">
        <v>67</v>
      </c>
      <c r="X157" s="188">
        <v>1348</v>
      </c>
      <c r="Y157" s="188">
        <v>3</v>
      </c>
      <c r="Z157" s="188">
        <v>0</v>
      </c>
      <c r="AA157" s="188">
        <v>0</v>
      </c>
      <c r="AB157" s="188">
        <v>8</v>
      </c>
      <c r="AC157" s="188">
        <v>92</v>
      </c>
      <c r="AD157" s="188">
        <v>1095</v>
      </c>
      <c r="AE157" s="188">
        <v>362</v>
      </c>
      <c r="AF157" s="188">
        <v>1270</v>
      </c>
      <c r="AG157" s="189" t="s">
        <v>957</v>
      </c>
      <c r="AH157" s="189" t="s">
        <v>957</v>
      </c>
      <c r="AI157" s="189" t="s">
        <v>957</v>
      </c>
      <c r="AJ157" s="189" t="s">
        <v>957</v>
      </c>
      <c r="AK157" s="189" t="s">
        <v>957</v>
      </c>
      <c r="AL157" s="188">
        <v>1083</v>
      </c>
      <c r="AM157" s="188">
        <v>295</v>
      </c>
      <c r="AN157" s="188">
        <v>340</v>
      </c>
      <c r="AO157" s="188">
        <v>0</v>
      </c>
      <c r="AP157" s="188">
        <v>0</v>
      </c>
      <c r="AQ157" s="188">
        <v>0</v>
      </c>
      <c r="AR157" s="188">
        <v>115</v>
      </c>
      <c r="AS157" s="188">
        <v>43</v>
      </c>
      <c r="AT157" s="188">
        <v>168</v>
      </c>
      <c r="AU157" s="188">
        <v>62</v>
      </c>
      <c r="AV157" s="190">
        <v>1688</v>
      </c>
      <c r="AW157" s="190">
        <v>78</v>
      </c>
      <c r="AX157" s="190">
        <v>1270</v>
      </c>
      <c r="AY157" s="190">
        <v>340</v>
      </c>
      <c r="AZ157" s="189">
        <v>3</v>
      </c>
      <c r="BA157" s="189" t="s">
        <v>957</v>
      </c>
      <c r="BB157" s="190">
        <v>3</v>
      </c>
      <c r="BC157" s="189">
        <v>0</v>
      </c>
      <c r="BD157" s="190">
        <v>0</v>
      </c>
      <c r="BE157" s="189" t="s">
        <v>957</v>
      </c>
      <c r="BF157" s="190">
        <v>0</v>
      </c>
      <c r="BG157" s="190">
        <v>0</v>
      </c>
      <c r="BH157" s="190">
        <v>0</v>
      </c>
      <c r="BI157" s="189" t="s">
        <v>957</v>
      </c>
      <c r="BJ157" s="189">
        <v>0</v>
      </c>
      <c r="BK157" s="190">
        <v>0</v>
      </c>
      <c r="BL157" s="190">
        <v>123</v>
      </c>
      <c r="BM157" s="189" t="s">
        <v>957</v>
      </c>
      <c r="BN157" s="190">
        <v>8</v>
      </c>
      <c r="BO157" s="190">
        <v>115</v>
      </c>
      <c r="BP157" s="190">
        <v>135</v>
      </c>
      <c r="BQ157" s="189" t="s">
        <v>957</v>
      </c>
      <c r="BR157" s="190">
        <v>92</v>
      </c>
      <c r="BS157" s="190">
        <v>43</v>
      </c>
      <c r="BT157" s="190">
        <v>1263</v>
      </c>
      <c r="BU157" s="190">
        <v>12</v>
      </c>
      <c r="BV157" s="190">
        <v>1083</v>
      </c>
      <c r="BW157" s="190">
        <v>168</v>
      </c>
      <c r="BX157" s="190">
        <v>424</v>
      </c>
      <c r="BY157" s="190">
        <v>67</v>
      </c>
      <c r="BZ157" s="190">
        <v>295</v>
      </c>
      <c r="CA157" s="190">
        <v>62</v>
      </c>
    </row>
    <row r="158" spans="1:79" x14ac:dyDescent="0.2">
      <c r="A158" s="2" t="s">
        <v>200</v>
      </c>
      <c r="B158" s="3" t="s">
        <v>199</v>
      </c>
      <c r="C158" s="192">
        <v>3884</v>
      </c>
      <c r="D158" s="192">
        <v>1208</v>
      </c>
      <c r="E158" s="192">
        <v>2640</v>
      </c>
      <c r="F158" s="192">
        <v>1432</v>
      </c>
      <c r="G158" s="192">
        <v>1244</v>
      </c>
      <c r="H158" s="188">
        <v>1254</v>
      </c>
      <c r="I158" s="188">
        <v>0</v>
      </c>
      <c r="J158" s="188">
        <v>4</v>
      </c>
      <c r="K158" s="188">
        <v>0</v>
      </c>
      <c r="L158" s="188">
        <v>67</v>
      </c>
      <c r="M158" s="188">
        <v>31</v>
      </c>
      <c r="N158" s="188">
        <v>1136</v>
      </c>
      <c r="O158" s="188">
        <v>134</v>
      </c>
      <c r="P158" s="188">
        <v>383</v>
      </c>
      <c r="Q158" s="188" t="s">
        <v>957</v>
      </c>
      <c r="R158" s="188" t="s">
        <v>957</v>
      </c>
      <c r="S158" s="188" t="s">
        <v>957</v>
      </c>
      <c r="T158" s="188" t="s">
        <v>957</v>
      </c>
      <c r="U158" s="188" t="s">
        <v>957</v>
      </c>
      <c r="V158" s="188">
        <v>374</v>
      </c>
      <c r="W158" s="188">
        <v>23</v>
      </c>
      <c r="X158" s="188">
        <v>1062</v>
      </c>
      <c r="Y158" s="188">
        <v>0</v>
      </c>
      <c r="Z158" s="188" t="s">
        <v>949</v>
      </c>
      <c r="AA158" s="188">
        <v>0</v>
      </c>
      <c r="AB158" s="188">
        <v>0</v>
      </c>
      <c r="AC158" s="188">
        <v>17</v>
      </c>
      <c r="AD158" s="188">
        <v>1015</v>
      </c>
      <c r="AE158" s="188">
        <v>122</v>
      </c>
      <c r="AF158" s="188">
        <v>679</v>
      </c>
      <c r="AG158" s="189" t="s">
        <v>957</v>
      </c>
      <c r="AH158" s="189" t="s">
        <v>957</v>
      </c>
      <c r="AI158" s="189" t="s">
        <v>957</v>
      </c>
      <c r="AJ158" s="189" t="s">
        <v>957</v>
      </c>
      <c r="AK158" s="189" t="s">
        <v>957</v>
      </c>
      <c r="AL158" s="188">
        <v>641</v>
      </c>
      <c r="AM158" s="188">
        <v>99</v>
      </c>
      <c r="AN158" s="188">
        <v>192</v>
      </c>
      <c r="AO158" s="188">
        <v>0</v>
      </c>
      <c r="AP158" s="188" t="s">
        <v>949</v>
      </c>
      <c r="AQ158" s="188">
        <v>0</v>
      </c>
      <c r="AR158" s="188">
        <v>67</v>
      </c>
      <c r="AS158" s="188">
        <v>14</v>
      </c>
      <c r="AT158" s="188">
        <v>121</v>
      </c>
      <c r="AU158" s="188">
        <v>12</v>
      </c>
      <c r="AV158" s="190">
        <v>1254</v>
      </c>
      <c r="AW158" s="190">
        <v>383</v>
      </c>
      <c r="AX158" s="190">
        <v>679</v>
      </c>
      <c r="AY158" s="190">
        <v>192</v>
      </c>
      <c r="AZ158" s="189">
        <v>0</v>
      </c>
      <c r="BA158" s="189" t="s">
        <v>957</v>
      </c>
      <c r="BB158" s="190">
        <v>0</v>
      </c>
      <c r="BC158" s="189">
        <v>0</v>
      </c>
      <c r="BD158" s="190">
        <v>4</v>
      </c>
      <c r="BE158" s="189" t="s">
        <v>957</v>
      </c>
      <c r="BF158" s="190" t="s">
        <v>949</v>
      </c>
      <c r="BG158" s="190" t="s">
        <v>949</v>
      </c>
      <c r="BH158" s="190">
        <v>0</v>
      </c>
      <c r="BI158" s="189" t="s">
        <v>957</v>
      </c>
      <c r="BJ158" s="189">
        <v>0</v>
      </c>
      <c r="BK158" s="190">
        <v>0</v>
      </c>
      <c r="BL158" s="190">
        <v>67</v>
      </c>
      <c r="BM158" s="189" t="s">
        <v>957</v>
      </c>
      <c r="BN158" s="190">
        <v>0</v>
      </c>
      <c r="BO158" s="190">
        <v>67</v>
      </c>
      <c r="BP158" s="190">
        <v>31</v>
      </c>
      <c r="BQ158" s="189" t="s">
        <v>957</v>
      </c>
      <c r="BR158" s="190">
        <v>17</v>
      </c>
      <c r="BS158" s="190">
        <v>14</v>
      </c>
      <c r="BT158" s="190">
        <v>1136</v>
      </c>
      <c r="BU158" s="190">
        <v>374</v>
      </c>
      <c r="BV158" s="190">
        <v>641</v>
      </c>
      <c r="BW158" s="190">
        <v>121</v>
      </c>
      <c r="BX158" s="190">
        <v>134</v>
      </c>
      <c r="BY158" s="190">
        <v>23</v>
      </c>
      <c r="BZ158" s="190">
        <v>99</v>
      </c>
      <c r="CA158" s="190">
        <v>12</v>
      </c>
    </row>
    <row r="159" spans="1:79" x14ac:dyDescent="0.2">
      <c r="A159" s="2" t="s">
        <v>202</v>
      </c>
      <c r="B159" s="3" t="s">
        <v>201</v>
      </c>
      <c r="C159" s="192">
        <v>2351</v>
      </c>
      <c r="D159" s="192">
        <v>764</v>
      </c>
      <c r="E159" s="192">
        <v>1681</v>
      </c>
      <c r="F159" s="192">
        <v>917</v>
      </c>
      <c r="G159" s="192">
        <v>670</v>
      </c>
      <c r="H159" s="188">
        <v>209</v>
      </c>
      <c r="I159" s="188">
        <v>0</v>
      </c>
      <c r="J159" s="188" t="s">
        <v>949</v>
      </c>
      <c r="K159" s="188">
        <v>0</v>
      </c>
      <c r="L159" s="188" t="s">
        <v>949</v>
      </c>
      <c r="M159" s="188">
        <v>4</v>
      </c>
      <c r="N159" s="188">
        <v>114</v>
      </c>
      <c r="O159" s="188">
        <v>94</v>
      </c>
      <c r="P159" s="188">
        <v>63</v>
      </c>
      <c r="Q159" s="188" t="s">
        <v>957</v>
      </c>
      <c r="R159" s="188" t="s">
        <v>957</v>
      </c>
      <c r="S159" s="188" t="s">
        <v>957</v>
      </c>
      <c r="T159" s="188" t="s">
        <v>957</v>
      </c>
      <c r="U159" s="188" t="s">
        <v>957</v>
      </c>
      <c r="V159" s="188" t="s">
        <v>949</v>
      </c>
      <c r="W159" s="188">
        <v>9</v>
      </c>
      <c r="X159" s="188">
        <v>189</v>
      </c>
      <c r="Y159" s="188">
        <v>0</v>
      </c>
      <c r="Z159" s="188">
        <v>0</v>
      </c>
      <c r="AA159" s="188">
        <v>0</v>
      </c>
      <c r="AB159" s="188">
        <v>0</v>
      </c>
      <c r="AC159" s="188">
        <v>4</v>
      </c>
      <c r="AD159" s="188">
        <v>113</v>
      </c>
      <c r="AE159" s="188">
        <v>80</v>
      </c>
      <c r="AF159" s="188">
        <v>126</v>
      </c>
      <c r="AG159" s="189" t="s">
        <v>957</v>
      </c>
      <c r="AH159" s="189" t="s">
        <v>957</v>
      </c>
      <c r="AI159" s="189" t="s">
        <v>957</v>
      </c>
      <c r="AJ159" s="189" t="s">
        <v>957</v>
      </c>
      <c r="AK159" s="189" t="s">
        <v>957</v>
      </c>
      <c r="AL159" s="188" t="s">
        <v>949</v>
      </c>
      <c r="AM159" s="188">
        <v>71</v>
      </c>
      <c r="AN159" s="188">
        <v>20</v>
      </c>
      <c r="AO159" s="188">
        <v>0</v>
      </c>
      <c r="AP159" s="188" t="s">
        <v>949</v>
      </c>
      <c r="AQ159" s="188">
        <v>0</v>
      </c>
      <c r="AR159" s="188" t="s">
        <v>949</v>
      </c>
      <c r="AS159" s="188">
        <v>0</v>
      </c>
      <c r="AT159" s="188" t="s">
        <v>949</v>
      </c>
      <c r="AU159" s="188">
        <v>14</v>
      </c>
      <c r="AV159" s="190">
        <v>209</v>
      </c>
      <c r="AW159" s="190">
        <v>63</v>
      </c>
      <c r="AX159" s="190">
        <v>126</v>
      </c>
      <c r="AY159" s="190">
        <v>20</v>
      </c>
      <c r="AZ159" s="189">
        <v>0</v>
      </c>
      <c r="BA159" s="189" t="s">
        <v>957</v>
      </c>
      <c r="BB159" s="190">
        <v>0</v>
      </c>
      <c r="BC159" s="189">
        <v>0</v>
      </c>
      <c r="BD159" s="190" t="s">
        <v>949</v>
      </c>
      <c r="BE159" s="189" t="s">
        <v>957</v>
      </c>
      <c r="BF159" s="190">
        <v>0</v>
      </c>
      <c r="BG159" s="190" t="s">
        <v>949</v>
      </c>
      <c r="BH159" s="190">
        <v>0</v>
      </c>
      <c r="BI159" s="189" t="s">
        <v>957</v>
      </c>
      <c r="BJ159" s="189">
        <v>0</v>
      </c>
      <c r="BK159" s="190">
        <v>0</v>
      </c>
      <c r="BL159" s="190" t="s">
        <v>949</v>
      </c>
      <c r="BM159" s="189" t="s">
        <v>957</v>
      </c>
      <c r="BN159" s="190">
        <v>0</v>
      </c>
      <c r="BO159" s="190" t="s">
        <v>949</v>
      </c>
      <c r="BP159" s="190">
        <v>4</v>
      </c>
      <c r="BQ159" s="189" t="s">
        <v>957</v>
      </c>
      <c r="BR159" s="190">
        <v>4</v>
      </c>
      <c r="BS159" s="190">
        <v>0</v>
      </c>
      <c r="BT159" s="190">
        <v>114</v>
      </c>
      <c r="BU159" s="190" t="s">
        <v>949</v>
      </c>
      <c r="BV159" s="190" t="s">
        <v>949</v>
      </c>
      <c r="BW159" s="190" t="s">
        <v>949</v>
      </c>
      <c r="BX159" s="190">
        <v>94</v>
      </c>
      <c r="BY159" s="190">
        <v>9</v>
      </c>
      <c r="BZ159" s="190">
        <v>71</v>
      </c>
      <c r="CA159" s="190">
        <v>14</v>
      </c>
    </row>
    <row r="160" spans="1:79" x14ac:dyDescent="0.2">
      <c r="A160" s="2" t="s">
        <v>408</v>
      </c>
      <c r="B160" s="3" t="s">
        <v>407</v>
      </c>
      <c r="C160" s="192">
        <v>4587</v>
      </c>
      <c r="D160" s="192">
        <v>1419</v>
      </c>
      <c r="E160" s="192">
        <v>3112</v>
      </c>
      <c r="F160" s="192">
        <v>1693</v>
      </c>
      <c r="G160" s="192">
        <v>1475</v>
      </c>
      <c r="H160" s="188">
        <v>507</v>
      </c>
      <c r="I160" s="188">
        <v>0</v>
      </c>
      <c r="J160" s="188">
        <v>12</v>
      </c>
      <c r="K160" s="188">
        <v>0</v>
      </c>
      <c r="L160" s="188">
        <v>57</v>
      </c>
      <c r="M160" s="188">
        <v>10</v>
      </c>
      <c r="N160" s="188">
        <v>324</v>
      </c>
      <c r="O160" s="188">
        <v>151</v>
      </c>
      <c r="P160" s="188">
        <v>189</v>
      </c>
      <c r="Q160" s="188" t="s">
        <v>957</v>
      </c>
      <c r="R160" s="188" t="s">
        <v>957</v>
      </c>
      <c r="S160" s="188" t="s">
        <v>957</v>
      </c>
      <c r="T160" s="188" t="s">
        <v>957</v>
      </c>
      <c r="U160" s="188" t="s">
        <v>957</v>
      </c>
      <c r="V160" s="188">
        <v>178</v>
      </c>
      <c r="W160" s="188">
        <v>24</v>
      </c>
      <c r="X160" s="188">
        <v>430</v>
      </c>
      <c r="Y160" s="188">
        <v>0</v>
      </c>
      <c r="Z160" s="188">
        <v>8</v>
      </c>
      <c r="AA160" s="188">
        <v>0</v>
      </c>
      <c r="AB160" s="188">
        <v>7</v>
      </c>
      <c r="AC160" s="188" t="s">
        <v>949</v>
      </c>
      <c r="AD160" s="188">
        <v>318</v>
      </c>
      <c r="AE160" s="188">
        <v>132</v>
      </c>
      <c r="AF160" s="188">
        <v>241</v>
      </c>
      <c r="AG160" s="189" t="s">
        <v>957</v>
      </c>
      <c r="AH160" s="189" t="s">
        <v>957</v>
      </c>
      <c r="AI160" s="189" t="s">
        <v>957</v>
      </c>
      <c r="AJ160" s="189" t="s">
        <v>957</v>
      </c>
      <c r="AK160" s="189" t="s">
        <v>957</v>
      </c>
      <c r="AL160" s="188">
        <v>140</v>
      </c>
      <c r="AM160" s="188">
        <v>108</v>
      </c>
      <c r="AN160" s="188">
        <v>77</v>
      </c>
      <c r="AO160" s="188">
        <v>0</v>
      </c>
      <c r="AP160" s="188">
        <v>4</v>
      </c>
      <c r="AQ160" s="188">
        <v>0</v>
      </c>
      <c r="AR160" s="188">
        <v>50</v>
      </c>
      <c r="AS160" s="188" t="s">
        <v>949</v>
      </c>
      <c r="AT160" s="188">
        <v>6</v>
      </c>
      <c r="AU160" s="188">
        <v>19</v>
      </c>
      <c r="AV160" s="190">
        <v>507</v>
      </c>
      <c r="AW160" s="190">
        <v>189</v>
      </c>
      <c r="AX160" s="190">
        <v>241</v>
      </c>
      <c r="AY160" s="190">
        <v>77</v>
      </c>
      <c r="AZ160" s="189">
        <v>0</v>
      </c>
      <c r="BA160" s="189" t="s">
        <v>957</v>
      </c>
      <c r="BB160" s="190">
        <v>0</v>
      </c>
      <c r="BC160" s="189">
        <v>0</v>
      </c>
      <c r="BD160" s="190">
        <v>12</v>
      </c>
      <c r="BE160" s="189" t="s">
        <v>957</v>
      </c>
      <c r="BF160" s="190">
        <v>8</v>
      </c>
      <c r="BG160" s="190">
        <v>4</v>
      </c>
      <c r="BH160" s="190">
        <v>0</v>
      </c>
      <c r="BI160" s="189" t="s">
        <v>957</v>
      </c>
      <c r="BJ160" s="189">
        <v>0</v>
      </c>
      <c r="BK160" s="190">
        <v>0</v>
      </c>
      <c r="BL160" s="190">
        <v>57</v>
      </c>
      <c r="BM160" s="189" t="s">
        <v>957</v>
      </c>
      <c r="BN160" s="190">
        <v>7</v>
      </c>
      <c r="BO160" s="190">
        <v>50</v>
      </c>
      <c r="BP160" s="190">
        <v>10</v>
      </c>
      <c r="BQ160" s="189" t="s">
        <v>957</v>
      </c>
      <c r="BR160" s="190" t="s">
        <v>949</v>
      </c>
      <c r="BS160" s="190" t="s">
        <v>949</v>
      </c>
      <c r="BT160" s="190">
        <v>324</v>
      </c>
      <c r="BU160" s="190">
        <v>178</v>
      </c>
      <c r="BV160" s="190">
        <v>140</v>
      </c>
      <c r="BW160" s="190">
        <v>6</v>
      </c>
      <c r="BX160" s="190">
        <v>151</v>
      </c>
      <c r="BY160" s="190">
        <v>24</v>
      </c>
      <c r="BZ160" s="190">
        <v>108</v>
      </c>
      <c r="CA160" s="190">
        <v>19</v>
      </c>
    </row>
    <row r="161" spans="1:79" x14ac:dyDescent="0.2">
      <c r="A161" s="2" t="s">
        <v>557</v>
      </c>
      <c r="B161" s="3" t="s">
        <v>558</v>
      </c>
      <c r="C161" s="192">
        <v>3377</v>
      </c>
      <c r="D161" s="192">
        <v>1062</v>
      </c>
      <c r="E161" s="192">
        <v>2395</v>
      </c>
      <c r="F161" s="192">
        <v>1333</v>
      </c>
      <c r="G161" s="192">
        <v>982</v>
      </c>
      <c r="H161" s="188">
        <v>1025</v>
      </c>
      <c r="I161" s="188">
        <v>0</v>
      </c>
      <c r="J161" s="188" t="s">
        <v>949</v>
      </c>
      <c r="K161" s="188">
        <v>0</v>
      </c>
      <c r="L161" s="188">
        <v>44</v>
      </c>
      <c r="M161" s="188">
        <v>112</v>
      </c>
      <c r="N161" s="188">
        <v>890</v>
      </c>
      <c r="O161" s="188">
        <v>82</v>
      </c>
      <c r="P161" s="188">
        <v>313</v>
      </c>
      <c r="Q161" s="188" t="s">
        <v>957</v>
      </c>
      <c r="R161" s="188" t="s">
        <v>957</v>
      </c>
      <c r="S161" s="188" t="s">
        <v>957</v>
      </c>
      <c r="T161" s="188" t="s">
        <v>957</v>
      </c>
      <c r="U161" s="188" t="s">
        <v>957</v>
      </c>
      <c r="V161" s="188">
        <v>309</v>
      </c>
      <c r="W161" s="188">
        <v>11</v>
      </c>
      <c r="X161" s="188">
        <v>903</v>
      </c>
      <c r="Y161" s="188">
        <v>0</v>
      </c>
      <c r="Z161" s="188" t="s">
        <v>949</v>
      </c>
      <c r="AA161" s="188">
        <v>0</v>
      </c>
      <c r="AB161" s="188">
        <v>0</v>
      </c>
      <c r="AC161" s="188">
        <v>67</v>
      </c>
      <c r="AD161" s="188">
        <v>843</v>
      </c>
      <c r="AE161" s="188">
        <v>75</v>
      </c>
      <c r="AF161" s="188">
        <v>590</v>
      </c>
      <c r="AG161" s="189" t="s">
        <v>957</v>
      </c>
      <c r="AH161" s="189" t="s">
        <v>957</v>
      </c>
      <c r="AI161" s="189" t="s">
        <v>957</v>
      </c>
      <c r="AJ161" s="189" t="s">
        <v>957</v>
      </c>
      <c r="AK161" s="189" t="s">
        <v>957</v>
      </c>
      <c r="AL161" s="188">
        <v>534</v>
      </c>
      <c r="AM161" s="188">
        <v>64</v>
      </c>
      <c r="AN161" s="188">
        <v>122</v>
      </c>
      <c r="AO161" s="188">
        <v>0</v>
      </c>
      <c r="AP161" s="188">
        <v>0</v>
      </c>
      <c r="AQ161" s="188">
        <v>0</v>
      </c>
      <c r="AR161" s="188">
        <v>44</v>
      </c>
      <c r="AS161" s="188">
        <v>45</v>
      </c>
      <c r="AT161" s="188">
        <v>47</v>
      </c>
      <c r="AU161" s="188">
        <v>7</v>
      </c>
      <c r="AV161" s="190">
        <v>1025</v>
      </c>
      <c r="AW161" s="190">
        <v>313</v>
      </c>
      <c r="AX161" s="190">
        <v>590</v>
      </c>
      <c r="AY161" s="190">
        <v>122</v>
      </c>
      <c r="AZ161" s="189">
        <v>0</v>
      </c>
      <c r="BA161" s="189" t="s">
        <v>957</v>
      </c>
      <c r="BB161" s="190">
        <v>0</v>
      </c>
      <c r="BC161" s="189">
        <v>0</v>
      </c>
      <c r="BD161" s="190" t="s">
        <v>949</v>
      </c>
      <c r="BE161" s="189" t="s">
        <v>957</v>
      </c>
      <c r="BF161" s="190" t="s">
        <v>949</v>
      </c>
      <c r="BG161" s="190">
        <v>0</v>
      </c>
      <c r="BH161" s="190">
        <v>0</v>
      </c>
      <c r="BI161" s="189" t="s">
        <v>957</v>
      </c>
      <c r="BJ161" s="189">
        <v>0</v>
      </c>
      <c r="BK161" s="190">
        <v>0</v>
      </c>
      <c r="BL161" s="190">
        <v>44</v>
      </c>
      <c r="BM161" s="189" t="s">
        <v>957</v>
      </c>
      <c r="BN161" s="190">
        <v>0</v>
      </c>
      <c r="BO161" s="190">
        <v>44</v>
      </c>
      <c r="BP161" s="190">
        <v>112</v>
      </c>
      <c r="BQ161" s="189" t="s">
        <v>957</v>
      </c>
      <c r="BR161" s="190">
        <v>67</v>
      </c>
      <c r="BS161" s="190">
        <v>45</v>
      </c>
      <c r="BT161" s="190">
        <v>890</v>
      </c>
      <c r="BU161" s="190">
        <v>309</v>
      </c>
      <c r="BV161" s="190">
        <v>534</v>
      </c>
      <c r="BW161" s="190">
        <v>47</v>
      </c>
      <c r="BX161" s="190">
        <v>82</v>
      </c>
      <c r="BY161" s="190">
        <v>11</v>
      </c>
      <c r="BZ161" s="190">
        <v>64</v>
      </c>
      <c r="CA161" s="190">
        <v>7</v>
      </c>
    </row>
    <row r="162" spans="1:79" x14ac:dyDescent="0.2">
      <c r="A162" s="2" t="s">
        <v>410</v>
      </c>
      <c r="B162" s="3" t="s">
        <v>409</v>
      </c>
      <c r="C162" s="192">
        <v>3018</v>
      </c>
      <c r="D162" s="192">
        <v>961</v>
      </c>
      <c r="E162" s="192">
        <v>2081</v>
      </c>
      <c r="F162" s="192">
        <v>1120</v>
      </c>
      <c r="G162" s="192">
        <v>937</v>
      </c>
      <c r="H162" s="188">
        <v>721</v>
      </c>
      <c r="I162" s="188">
        <v>0</v>
      </c>
      <c r="J162" s="188">
        <v>3</v>
      </c>
      <c r="K162" s="188">
        <v>0</v>
      </c>
      <c r="L162" s="188">
        <v>30</v>
      </c>
      <c r="M162" s="188">
        <v>15</v>
      </c>
      <c r="N162" s="188">
        <v>629</v>
      </c>
      <c r="O162" s="188">
        <v>121</v>
      </c>
      <c r="P162" s="188">
        <v>203</v>
      </c>
      <c r="Q162" s="188" t="s">
        <v>957</v>
      </c>
      <c r="R162" s="188" t="s">
        <v>957</v>
      </c>
      <c r="S162" s="188" t="s">
        <v>957</v>
      </c>
      <c r="T162" s="188" t="s">
        <v>957</v>
      </c>
      <c r="U162" s="188" t="s">
        <v>957</v>
      </c>
      <c r="V162" s="188">
        <v>197</v>
      </c>
      <c r="W162" s="188">
        <v>19</v>
      </c>
      <c r="X162" s="188">
        <v>637</v>
      </c>
      <c r="Y162" s="188">
        <v>0</v>
      </c>
      <c r="Z162" s="188">
        <v>3</v>
      </c>
      <c r="AA162" s="188">
        <v>0</v>
      </c>
      <c r="AB162" s="188" t="s">
        <v>949</v>
      </c>
      <c r="AC162" s="188">
        <v>8</v>
      </c>
      <c r="AD162" s="188">
        <v>584</v>
      </c>
      <c r="AE162" s="188">
        <v>108</v>
      </c>
      <c r="AF162" s="188">
        <v>434</v>
      </c>
      <c r="AG162" s="189" t="s">
        <v>957</v>
      </c>
      <c r="AH162" s="189" t="s">
        <v>957</v>
      </c>
      <c r="AI162" s="189" t="s">
        <v>957</v>
      </c>
      <c r="AJ162" s="189" t="s">
        <v>957</v>
      </c>
      <c r="AK162" s="189" t="s">
        <v>957</v>
      </c>
      <c r="AL162" s="188">
        <v>387</v>
      </c>
      <c r="AM162" s="188">
        <v>89</v>
      </c>
      <c r="AN162" s="188">
        <v>84</v>
      </c>
      <c r="AO162" s="188">
        <v>0</v>
      </c>
      <c r="AP162" s="188">
        <v>0</v>
      </c>
      <c r="AQ162" s="188">
        <v>0</v>
      </c>
      <c r="AR162" s="188" t="s">
        <v>949</v>
      </c>
      <c r="AS162" s="188">
        <v>7</v>
      </c>
      <c r="AT162" s="188">
        <v>45</v>
      </c>
      <c r="AU162" s="188">
        <v>13</v>
      </c>
      <c r="AV162" s="190">
        <v>721</v>
      </c>
      <c r="AW162" s="190">
        <v>203</v>
      </c>
      <c r="AX162" s="190">
        <v>434</v>
      </c>
      <c r="AY162" s="190">
        <v>84</v>
      </c>
      <c r="AZ162" s="189">
        <v>0</v>
      </c>
      <c r="BA162" s="189" t="s">
        <v>957</v>
      </c>
      <c r="BB162" s="190">
        <v>0</v>
      </c>
      <c r="BC162" s="189">
        <v>0</v>
      </c>
      <c r="BD162" s="190">
        <v>3</v>
      </c>
      <c r="BE162" s="189" t="s">
        <v>957</v>
      </c>
      <c r="BF162" s="190">
        <v>3</v>
      </c>
      <c r="BG162" s="190">
        <v>0</v>
      </c>
      <c r="BH162" s="190">
        <v>0</v>
      </c>
      <c r="BI162" s="189" t="s">
        <v>957</v>
      </c>
      <c r="BJ162" s="189">
        <v>0</v>
      </c>
      <c r="BK162" s="190">
        <v>0</v>
      </c>
      <c r="BL162" s="190">
        <v>30</v>
      </c>
      <c r="BM162" s="189" t="s">
        <v>957</v>
      </c>
      <c r="BN162" s="190" t="s">
        <v>949</v>
      </c>
      <c r="BO162" s="190" t="s">
        <v>949</v>
      </c>
      <c r="BP162" s="190">
        <v>15</v>
      </c>
      <c r="BQ162" s="189" t="s">
        <v>957</v>
      </c>
      <c r="BR162" s="190">
        <v>8</v>
      </c>
      <c r="BS162" s="190">
        <v>7</v>
      </c>
      <c r="BT162" s="190">
        <v>629</v>
      </c>
      <c r="BU162" s="190">
        <v>197</v>
      </c>
      <c r="BV162" s="190">
        <v>387</v>
      </c>
      <c r="BW162" s="190">
        <v>45</v>
      </c>
      <c r="BX162" s="190">
        <v>121</v>
      </c>
      <c r="BY162" s="190">
        <v>19</v>
      </c>
      <c r="BZ162" s="190">
        <v>89</v>
      </c>
      <c r="CA162" s="190">
        <v>13</v>
      </c>
    </row>
    <row r="163" spans="1:79" x14ac:dyDescent="0.2">
      <c r="A163" s="2" t="s">
        <v>559</v>
      </c>
      <c r="B163" s="3" t="s">
        <v>560</v>
      </c>
      <c r="C163" s="192">
        <v>2722</v>
      </c>
      <c r="D163" s="192">
        <v>885</v>
      </c>
      <c r="E163" s="192">
        <v>1869</v>
      </c>
      <c r="F163" s="192">
        <v>984</v>
      </c>
      <c r="G163" s="192">
        <v>853</v>
      </c>
      <c r="H163" s="188">
        <v>815</v>
      </c>
      <c r="I163" s="188">
        <v>0</v>
      </c>
      <c r="J163" s="188">
        <v>7</v>
      </c>
      <c r="K163" s="188">
        <v>0</v>
      </c>
      <c r="L163" s="188">
        <v>24</v>
      </c>
      <c r="M163" s="188">
        <v>19</v>
      </c>
      <c r="N163" s="188">
        <v>761</v>
      </c>
      <c r="O163" s="188">
        <v>40</v>
      </c>
      <c r="P163" s="188">
        <v>336</v>
      </c>
      <c r="Q163" s="188" t="s">
        <v>957</v>
      </c>
      <c r="R163" s="188" t="s">
        <v>957</v>
      </c>
      <c r="S163" s="188" t="s">
        <v>957</v>
      </c>
      <c r="T163" s="188" t="s">
        <v>957</v>
      </c>
      <c r="U163" s="188" t="s">
        <v>957</v>
      </c>
      <c r="V163" s="188">
        <v>335</v>
      </c>
      <c r="W163" s="188">
        <v>6</v>
      </c>
      <c r="X163" s="188">
        <v>736</v>
      </c>
      <c r="Y163" s="188">
        <v>0</v>
      </c>
      <c r="Z163" s="188" t="s">
        <v>949</v>
      </c>
      <c r="AA163" s="188">
        <v>0</v>
      </c>
      <c r="AB163" s="188">
        <v>0</v>
      </c>
      <c r="AC163" s="188">
        <v>11</v>
      </c>
      <c r="AD163" s="188">
        <v>711</v>
      </c>
      <c r="AE163" s="188">
        <v>33</v>
      </c>
      <c r="AF163" s="188">
        <v>400</v>
      </c>
      <c r="AG163" s="189" t="s">
        <v>957</v>
      </c>
      <c r="AH163" s="189" t="s">
        <v>957</v>
      </c>
      <c r="AI163" s="189" t="s">
        <v>957</v>
      </c>
      <c r="AJ163" s="189" t="s">
        <v>957</v>
      </c>
      <c r="AK163" s="189" t="s">
        <v>957</v>
      </c>
      <c r="AL163" s="188">
        <v>376</v>
      </c>
      <c r="AM163" s="188">
        <v>27</v>
      </c>
      <c r="AN163" s="188">
        <v>79</v>
      </c>
      <c r="AO163" s="188">
        <v>0</v>
      </c>
      <c r="AP163" s="188" t="s">
        <v>949</v>
      </c>
      <c r="AQ163" s="188">
        <v>0</v>
      </c>
      <c r="AR163" s="188">
        <v>24</v>
      </c>
      <c r="AS163" s="188">
        <v>8</v>
      </c>
      <c r="AT163" s="188">
        <v>50</v>
      </c>
      <c r="AU163" s="188">
        <v>7</v>
      </c>
      <c r="AV163" s="190">
        <v>815</v>
      </c>
      <c r="AW163" s="190">
        <v>336</v>
      </c>
      <c r="AX163" s="190">
        <v>400</v>
      </c>
      <c r="AY163" s="190">
        <v>79</v>
      </c>
      <c r="AZ163" s="189">
        <v>0</v>
      </c>
      <c r="BA163" s="189" t="s">
        <v>957</v>
      </c>
      <c r="BB163" s="190">
        <v>0</v>
      </c>
      <c r="BC163" s="189">
        <v>0</v>
      </c>
      <c r="BD163" s="190">
        <v>7</v>
      </c>
      <c r="BE163" s="189" t="s">
        <v>957</v>
      </c>
      <c r="BF163" s="190" t="s">
        <v>949</v>
      </c>
      <c r="BG163" s="190" t="s">
        <v>949</v>
      </c>
      <c r="BH163" s="190">
        <v>0</v>
      </c>
      <c r="BI163" s="189" t="s">
        <v>957</v>
      </c>
      <c r="BJ163" s="189">
        <v>0</v>
      </c>
      <c r="BK163" s="190">
        <v>0</v>
      </c>
      <c r="BL163" s="190">
        <v>24</v>
      </c>
      <c r="BM163" s="189" t="s">
        <v>957</v>
      </c>
      <c r="BN163" s="190">
        <v>0</v>
      </c>
      <c r="BO163" s="190">
        <v>24</v>
      </c>
      <c r="BP163" s="190">
        <v>19</v>
      </c>
      <c r="BQ163" s="189" t="s">
        <v>957</v>
      </c>
      <c r="BR163" s="190">
        <v>11</v>
      </c>
      <c r="BS163" s="190">
        <v>8</v>
      </c>
      <c r="BT163" s="190">
        <v>761</v>
      </c>
      <c r="BU163" s="190">
        <v>335</v>
      </c>
      <c r="BV163" s="190">
        <v>376</v>
      </c>
      <c r="BW163" s="190">
        <v>50</v>
      </c>
      <c r="BX163" s="190">
        <v>40</v>
      </c>
      <c r="BY163" s="190">
        <v>6</v>
      </c>
      <c r="BZ163" s="190">
        <v>27</v>
      </c>
      <c r="CA163" s="190">
        <v>7</v>
      </c>
    </row>
    <row r="164" spans="1:79" x14ac:dyDescent="0.2">
      <c r="A164" s="2" t="s">
        <v>561</v>
      </c>
      <c r="B164" s="3" t="s">
        <v>562</v>
      </c>
      <c r="C164" s="192">
        <v>4177</v>
      </c>
      <c r="D164" s="192">
        <v>1234</v>
      </c>
      <c r="E164" s="192">
        <v>2761</v>
      </c>
      <c r="F164" s="192">
        <v>1527</v>
      </c>
      <c r="G164" s="192">
        <v>1416</v>
      </c>
      <c r="H164" s="188">
        <v>512</v>
      </c>
      <c r="I164" s="188">
        <v>0</v>
      </c>
      <c r="J164" s="188">
        <v>0</v>
      </c>
      <c r="K164" s="188">
        <v>0</v>
      </c>
      <c r="L164" s="188">
        <v>0</v>
      </c>
      <c r="M164" s="188">
        <v>18</v>
      </c>
      <c r="N164" s="188">
        <v>424</v>
      </c>
      <c r="O164" s="188">
        <v>100</v>
      </c>
      <c r="P164" s="188">
        <v>143</v>
      </c>
      <c r="Q164" s="188" t="s">
        <v>957</v>
      </c>
      <c r="R164" s="188" t="s">
        <v>957</v>
      </c>
      <c r="S164" s="188" t="s">
        <v>957</v>
      </c>
      <c r="T164" s="188" t="s">
        <v>957</v>
      </c>
      <c r="U164" s="188" t="s">
        <v>957</v>
      </c>
      <c r="V164" s="188">
        <v>139</v>
      </c>
      <c r="W164" s="188">
        <v>9</v>
      </c>
      <c r="X164" s="188">
        <v>480</v>
      </c>
      <c r="Y164" s="188">
        <v>0</v>
      </c>
      <c r="Z164" s="188">
        <v>0</v>
      </c>
      <c r="AA164" s="188">
        <v>0</v>
      </c>
      <c r="AB164" s="188">
        <v>0</v>
      </c>
      <c r="AC164" s="188">
        <v>15</v>
      </c>
      <c r="AD164" s="188">
        <v>408</v>
      </c>
      <c r="AE164" s="188">
        <v>86</v>
      </c>
      <c r="AF164" s="188">
        <v>337</v>
      </c>
      <c r="AG164" s="189" t="s">
        <v>957</v>
      </c>
      <c r="AH164" s="189" t="s">
        <v>957</v>
      </c>
      <c r="AI164" s="189" t="s">
        <v>957</v>
      </c>
      <c r="AJ164" s="189" t="s">
        <v>957</v>
      </c>
      <c r="AK164" s="189" t="s">
        <v>957</v>
      </c>
      <c r="AL164" s="188">
        <v>269</v>
      </c>
      <c r="AM164" s="188">
        <v>77</v>
      </c>
      <c r="AN164" s="188">
        <v>32</v>
      </c>
      <c r="AO164" s="188">
        <v>0</v>
      </c>
      <c r="AP164" s="188">
        <v>0</v>
      </c>
      <c r="AQ164" s="188">
        <v>0</v>
      </c>
      <c r="AR164" s="188">
        <v>0</v>
      </c>
      <c r="AS164" s="188">
        <v>3</v>
      </c>
      <c r="AT164" s="188">
        <v>16</v>
      </c>
      <c r="AU164" s="188">
        <v>14</v>
      </c>
      <c r="AV164" s="190">
        <v>512</v>
      </c>
      <c r="AW164" s="190">
        <v>143</v>
      </c>
      <c r="AX164" s="190">
        <v>337</v>
      </c>
      <c r="AY164" s="190">
        <v>32</v>
      </c>
      <c r="AZ164" s="189">
        <v>0</v>
      </c>
      <c r="BA164" s="189" t="s">
        <v>957</v>
      </c>
      <c r="BB164" s="190">
        <v>0</v>
      </c>
      <c r="BC164" s="189">
        <v>0</v>
      </c>
      <c r="BD164" s="190">
        <v>0</v>
      </c>
      <c r="BE164" s="189" t="s">
        <v>957</v>
      </c>
      <c r="BF164" s="190">
        <v>0</v>
      </c>
      <c r="BG164" s="190">
        <v>0</v>
      </c>
      <c r="BH164" s="190">
        <v>0</v>
      </c>
      <c r="BI164" s="189" t="s">
        <v>957</v>
      </c>
      <c r="BJ164" s="189">
        <v>0</v>
      </c>
      <c r="BK164" s="190">
        <v>0</v>
      </c>
      <c r="BL164" s="190">
        <v>0</v>
      </c>
      <c r="BM164" s="189" t="s">
        <v>957</v>
      </c>
      <c r="BN164" s="190">
        <v>0</v>
      </c>
      <c r="BO164" s="190">
        <v>0</v>
      </c>
      <c r="BP164" s="190">
        <v>18</v>
      </c>
      <c r="BQ164" s="189" t="s">
        <v>957</v>
      </c>
      <c r="BR164" s="190">
        <v>15</v>
      </c>
      <c r="BS164" s="190">
        <v>3</v>
      </c>
      <c r="BT164" s="190">
        <v>424</v>
      </c>
      <c r="BU164" s="190">
        <v>139</v>
      </c>
      <c r="BV164" s="190">
        <v>269</v>
      </c>
      <c r="BW164" s="190">
        <v>16</v>
      </c>
      <c r="BX164" s="190">
        <v>100</v>
      </c>
      <c r="BY164" s="190">
        <v>9</v>
      </c>
      <c r="BZ164" s="190">
        <v>77</v>
      </c>
      <c r="CA164" s="190">
        <v>14</v>
      </c>
    </row>
    <row r="165" spans="1:79" x14ac:dyDescent="0.2">
      <c r="A165" s="2" t="s">
        <v>563</v>
      </c>
      <c r="B165" s="3" t="s">
        <v>564</v>
      </c>
      <c r="C165" s="192">
        <v>2333</v>
      </c>
      <c r="D165" s="192">
        <v>711</v>
      </c>
      <c r="E165" s="192">
        <v>1577</v>
      </c>
      <c r="F165" s="192">
        <v>866</v>
      </c>
      <c r="G165" s="192">
        <v>756</v>
      </c>
      <c r="H165" s="188">
        <v>370</v>
      </c>
      <c r="I165" s="188">
        <v>0</v>
      </c>
      <c r="J165" s="188">
        <v>0</v>
      </c>
      <c r="K165" s="188">
        <v>0</v>
      </c>
      <c r="L165" s="188">
        <v>21</v>
      </c>
      <c r="M165" s="188">
        <v>25</v>
      </c>
      <c r="N165" s="188">
        <v>307</v>
      </c>
      <c r="O165" s="188">
        <v>56</v>
      </c>
      <c r="P165" s="188">
        <v>56</v>
      </c>
      <c r="Q165" s="188" t="s">
        <v>957</v>
      </c>
      <c r="R165" s="188" t="s">
        <v>957</v>
      </c>
      <c r="S165" s="188" t="s">
        <v>957</v>
      </c>
      <c r="T165" s="188" t="s">
        <v>957</v>
      </c>
      <c r="U165" s="188" t="s">
        <v>957</v>
      </c>
      <c r="V165" s="188">
        <v>53</v>
      </c>
      <c r="W165" s="188">
        <v>5</v>
      </c>
      <c r="X165" s="188">
        <v>311</v>
      </c>
      <c r="Y165" s="188">
        <v>0</v>
      </c>
      <c r="Z165" s="188">
        <v>0</v>
      </c>
      <c r="AA165" s="188">
        <v>0</v>
      </c>
      <c r="AB165" s="188">
        <v>0</v>
      </c>
      <c r="AC165" s="188">
        <v>20</v>
      </c>
      <c r="AD165" s="188">
        <v>274</v>
      </c>
      <c r="AE165" s="188">
        <v>51</v>
      </c>
      <c r="AF165" s="188">
        <v>255</v>
      </c>
      <c r="AG165" s="189" t="s">
        <v>957</v>
      </c>
      <c r="AH165" s="189" t="s">
        <v>957</v>
      </c>
      <c r="AI165" s="189" t="s">
        <v>957</v>
      </c>
      <c r="AJ165" s="189" t="s">
        <v>957</v>
      </c>
      <c r="AK165" s="189" t="s">
        <v>957</v>
      </c>
      <c r="AL165" s="188">
        <v>221</v>
      </c>
      <c r="AM165" s="188">
        <v>46</v>
      </c>
      <c r="AN165" s="188">
        <v>59</v>
      </c>
      <c r="AO165" s="188">
        <v>0</v>
      </c>
      <c r="AP165" s="188">
        <v>0</v>
      </c>
      <c r="AQ165" s="188">
        <v>0</v>
      </c>
      <c r="AR165" s="188">
        <v>21</v>
      </c>
      <c r="AS165" s="188">
        <v>5</v>
      </c>
      <c r="AT165" s="188">
        <v>33</v>
      </c>
      <c r="AU165" s="188">
        <v>5</v>
      </c>
      <c r="AV165" s="190">
        <v>370</v>
      </c>
      <c r="AW165" s="190">
        <v>56</v>
      </c>
      <c r="AX165" s="190">
        <v>255</v>
      </c>
      <c r="AY165" s="190">
        <v>59</v>
      </c>
      <c r="AZ165" s="189">
        <v>0</v>
      </c>
      <c r="BA165" s="189" t="s">
        <v>957</v>
      </c>
      <c r="BB165" s="190">
        <v>0</v>
      </c>
      <c r="BC165" s="189">
        <v>0</v>
      </c>
      <c r="BD165" s="190">
        <v>0</v>
      </c>
      <c r="BE165" s="189" t="s">
        <v>957</v>
      </c>
      <c r="BF165" s="190">
        <v>0</v>
      </c>
      <c r="BG165" s="190">
        <v>0</v>
      </c>
      <c r="BH165" s="190">
        <v>0</v>
      </c>
      <c r="BI165" s="189" t="s">
        <v>957</v>
      </c>
      <c r="BJ165" s="189">
        <v>0</v>
      </c>
      <c r="BK165" s="190">
        <v>0</v>
      </c>
      <c r="BL165" s="190">
        <v>21</v>
      </c>
      <c r="BM165" s="189" t="s">
        <v>957</v>
      </c>
      <c r="BN165" s="190">
        <v>0</v>
      </c>
      <c r="BO165" s="190">
        <v>21</v>
      </c>
      <c r="BP165" s="190">
        <v>25</v>
      </c>
      <c r="BQ165" s="189" t="s">
        <v>957</v>
      </c>
      <c r="BR165" s="190">
        <v>20</v>
      </c>
      <c r="BS165" s="190">
        <v>5</v>
      </c>
      <c r="BT165" s="190">
        <v>307</v>
      </c>
      <c r="BU165" s="190">
        <v>53</v>
      </c>
      <c r="BV165" s="190">
        <v>221</v>
      </c>
      <c r="BW165" s="190">
        <v>33</v>
      </c>
      <c r="BX165" s="190">
        <v>56</v>
      </c>
      <c r="BY165" s="190">
        <v>5</v>
      </c>
      <c r="BZ165" s="190">
        <v>46</v>
      </c>
      <c r="CA165" s="190">
        <v>5</v>
      </c>
    </row>
    <row r="166" spans="1:79" x14ac:dyDescent="0.2">
      <c r="A166" s="2" t="s">
        <v>565</v>
      </c>
      <c r="B166" s="3" t="s">
        <v>566</v>
      </c>
      <c r="C166" s="192">
        <v>2158</v>
      </c>
      <c r="D166" s="192">
        <v>642</v>
      </c>
      <c r="E166" s="192">
        <v>1477</v>
      </c>
      <c r="F166" s="192">
        <v>835</v>
      </c>
      <c r="G166" s="192">
        <v>681</v>
      </c>
      <c r="H166" s="188">
        <v>440</v>
      </c>
      <c r="I166" s="188">
        <v>0</v>
      </c>
      <c r="J166" s="188">
        <v>5</v>
      </c>
      <c r="K166" s="188">
        <v>0</v>
      </c>
      <c r="L166" s="188">
        <v>0</v>
      </c>
      <c r="M166" s="188">
        <v>44</v>
      </c>
      <c r="N166" s="188">
        <v>379</v>
      </c>
      <c r="O166" s="188">
        <v>44</v>
      </c>
      <c r="P166" s="188">
        <v>116</v>
      </c>
      <c r="Q166" s="188" t="s">
        <v>957</v>
      </c>
      <c r="R166" s="188" t="s">
        <v>957</v>
      </c>
      <c r="S166" s="188" t="s">
        <v>957</v>
      </c>
      <c r="T166" s="188" t="s">
        <v>957</v>
      </c>
      <c r="U166" s="188" t="s">
        <v>957</v>
      </c>
      <c r="V166" s="188">
        <v>111</v>
      </c>
      <c r="W166" s="188">
        <v>10</v>
      </c>
      <c r="X166" s="188">
        <v>410</v>
      </c>
      <c r="Y166" s="188">
        <v>0</v>
      </c>
      <c r="Z166" s="188">
        <v>5</v>
      </c>
      <c r="AA166" s="188">
        <v>0</v>
      </c>
      <c r="AB166" s="188">
        <v>0</v>
      </c>
      <c r="AC166" s="188">
        <v>30</v>
      </c>
      <c r="AD166" s="188">
        <v>364</v>
      </c>
      <c r="AE166" s="188">
        <v>40</v>
      </c>
      <c r="AF166" s="188">
        <v>294</v>
      </c>
      <c r="AG166" s="189" t="s">
        <v>957</v>
      </c>
      <c r="AH166" s="189" t="s">
        <v>957</v>
      </c>
      <c r="AI166" s="189" t="s">
        <v>957</v>
      </c>
      <c r="AJ166" s="189" t="s">
        <v>957</v>
      </c>
      <c r="AK166" s="189" t="s">
        <v>957</v>
      </c>
      <c r="AL166" s="188">
        <v>253</v>
      </c>
      <c r="AM166" s="188">
        <v>30</v>
      </c>
      <c r="AN166" s="188">
        <v>30</v>
      </c>
      <c r="AO166" s="188">
        <v>0</v>
      </c>
      <c r="AP166" s="188">
        <v>0</v>
      </c>
      <c r="AQ166" s="188">
        <v>0</v>
      </c>
      <c r="AR166" s="188">
        <v>0</v>
      </c>
      <c r="AS166" s="188">
        <v>14</v>
      </c>
      <c r="AT166" s="188">
        <v>15</v>
      </c>
      <c r="AU166" s="188">
        <v>4</v>
      </c>
      <c r="AV166" s="190">
        <v>440</v>
      </c>
      <c r="AW166" s="190">
        <v>116</v>
      </c>
      <c r="AX166" s="190">
        <v>294</v>
      </c>
      <c r="AY166" s="190">
        <v>30</v>
      </c>
      <c r="AZ166" s="189">
        <v>0</v>
      </c>
      <c r="BA166" s="189" t="s">
        <v>957</v>
      </c>
      <c r="BB166" s="190">
        <v>0</v>
      </c>
      <c r="BC166" s="189">
        <v>0</v>
      </c>
      <c r="BD166" s="190">
        <v>5</v>
      </c>
      <c r="BE166" s="189" t="s">
        <v>957</v>
      </c>
      <c r="BF166" s="190">
        <v>5</v>
      </c>
      <c r="BG166" s="190">
        <v>0</v>
      </c>
      <c r="BH166" s="190">
        <v>0</v>
      </c>
      <c r="BI166" s="189" t="s">
        <v>957</v>
      </c>
      <c r="BJ166" s="189">
        <v>0</v>
      </c>
      <c r="BK166" s="190">
        <v>0</v>
      </c>
      <c r="BL166" s="190">
        <v>0</v>
      </c>
      <c r="BM166" s="189" t="s">
        <v>957</v>
      </c>
      <c r="BN166" s="190">
        <v>0</v>
      </c>
      <c r="BO166" s="190">
        <v>0</v>
      </c>
      <c r="BP166" s="190">
        <v>44</v>
      </c>
      <c r="BQ166" s="189" t="s">
        <v>957</v>
      </c>
      <c r="BR166" s="190">
        <v>30</v>
      </c>
      <c r="BS166" s="190">
        <v>14</v>
      </c>
      <c r="BT166" s="190">
        <v>379</v>
      </c>
      <c r="BU166" s="190">
        <v>111</v>
      </c>
      <c r="BV166" s="190">
        <v>253</v>
      </c>
      <c r="BW166" s="190">
        <v>15</v>
      </c>
      <c r="BX166" s="190">
        <v>44</v>
      </c>
      <c r="BY166" s="190">
        <v>10</v>
      </c>
      <c r="BZ166" s="190">
        <v>30</v>
      </c>
      <c r="CA166" s="190">
        <v>4</v>
      </c>
    </row>
    <row r="167" spans="1:79" x14ac:dyDescent="0.2">
      <c r="A167" s="2" t="s">
        <v>567</v>
      </c>
      <c r="B167" s="3" t="s">
        <v>568</v>
      </c>
      <c r="C167" s="192">
        <v>4088</v>
      </c>
      <c r="D167" s="192">
        <v>1198</v>
      </c>
      <c r="E167" s="192">
        <v>2766</v>
      </c>
      <c r="F167" s="192">
        <v>1568</v>
      </c>
      <c r="G167" s="192">
        <v>1322</v>
      </c>
      <c r="H167" s="188">
        <v>944</v>
      </c>
      <c r="I167" s="188">
        <v>4</v>
      </c>
      <c r="J167" s="188">
        <v>0</v>
      </c>
      <c r="K167" s="188">
        <v>0</v>
      </c>
      <c r="L167" s="188">
        <v>0</v>
      </c>
      <c r="M167" s="188">
        <v>14</v>
      </c>
      <c r="N167" s="188">
        <v>754</v>
      </c>
      <c r="O167" s="188">
        <v>336</v>
      </c>
      <c r="P167" s="188">
        <v>193</v>
      </c>
      <c r="Q167" s="188" t="s">
        <v>957</v>
      </c>
      <c r="R167" s="188" t="s">
        <v>957</v>
      </c>
      <c r="S167" s="188" t="s">
        <v>957</v>
      </c>
      <c r="T167" s="188" t="s">
        <v>957</v>
      </c>
      <c r="U167" s="188" t="s">
        <v>957</v>
      </c>
      <c r="V167" s="188">
        <v>169</v>
      </c>
      <c r="W167" s="188">
        <v>38</v>
      </c>
      <c r="X167" s="188">
        <v>864</v>
      </c>
      <c r="Y167" s="188" t="s">
        <v>949</v>
      </c>
      <c r="Z167" s="188">
        <v>0</v>
      </c>
      <c r="AA167" s="188">
        <v>0</v>
      </c>
      <c r="AB167" s="188">
        <v>0</v>
      </c>
      <c r="AC167" s="188">
        <v>9</v>
      </c>
      <c r="AD167" s="188">
        <v>707</v>
      </c>
      <c r="AE167" s="188">
        <v>300</v>
      </c>
      <c r="AF167" s="188">
        <v>671</v>
      </c>
      <c r="AG167" s="189" t="s">
        <v>957</v>
      </c>
      <c r="AH167" s="189" t="s">
        <v>957</v>
      </c>
      <c r="AI167" s="189" t="s">
        <v>957</v>
      </c>
      <c r="AJ167" s="189" t="s">
        <v>957</v>
      </c>
      <c r="AK167" s="189" t="s">
        <v>957</v>
      </c>
      <c r="AL167" s="188">
        <v>538</v>
      </c>
      <c r="AM167" s="188">
        <v>262</v>
      </c>
      <c r="AN167" s="188">
        <v>80</v>
      </c>
      <c r="AO167" s="188" t="s">
        <v>949</v>
      </c>
      <c r="AP167" s="188">
        <v>0</v>
      </c>
      <c r="AQ167" s="188">
        <v>0</v>
      </c>
      <c r="AR167" s="188">
        <v>0</v>
      </c>
      <c r="AS167" s="188">
        <v>5</v>
      </c>
      <c r="AT167" s="188">
        <v>47</v>
      </c>
      <c r="AU167" s="188">
        <v>36</v>
      </c>
      <c r="AV167" s="190">
        <v>944</v>
      </c>
      <c r="AW167" s="190">
        <v>193</v>
      </c>
      <c r="AX167" s="190">
        <v>671</v>
      </c>
      <c r="AY167" s="190">
        <v>80</v>
      </c>
      <c r="AZ167" s="189">
        <v>4</v>
      </c>
      <c r="BA167" s="189" t="s">
        <v>957</v>
      </c>
      <c r="BB167" s="190" t="s">
        <v>949</v>
      </c>
      <c r="BC167" s="189" t="s">
        <v>949</v>
      </c>
      <c r="BD167" s="190">
        <v>0</v>
      </c>
      <c r="BE167" s="189" t="s">
        <v>957</v>
      </c>
      <c r="BF167" s="190">
        <v>0</v>
      </c>
      <c r="BG167" s="190">
        <v>0</v>
      </c>
      <c r="BH167" s="190">
        <v>0</v>
      </c>
      <c r="BI167" s="189" t="s">
        <v>957</v>
      </c>
      <c r="BJ167" s="189">
        <v>0</v>
      </c>
      <c r="BK167" s="190">
        <v>0</v>
      </c>
      <c r="BL167" s="190">
        <v>0</v>
      </c>
      <c r="BM167" s="189" t="s">
        <v>957</v>
      </c>
      <c r="BN167" s="190">
        <v>0</v>
      </c>
      <c r="BO167" s="190">
        <v>0</v>
      </c>
      <c r="BP167" s="190">
        <v>14</v>
      </c>
      <c r="BQ167" s="189" t="s">
        <v>957</v>
      </c>
      <c r="BR167" s="190">
        <v>9</v>
      </c>
      <c r="BS167" s="190">
        <v>5</v>
      </c>
      <c r="BT167" s="190">
        <v>754</v>
      </c>
      <c r="BU167" s="190">
        <v>169</v>
      </c>
      <c r="BV167" s="190">
        <v>538</v>
      </c>
      <c r="BW167" s="190">
        <v>47</v>
      </c>
      <c r="BX167" s="190">
        <v>336</v>
      </c>
      <c r="BY167" s="190">
        <v>38</v>
      </c>
      <c r="BZ167" s="190">
        <v>262</v>
      </c>
      <c r="CA167" s="190">
        <v>36</v>
      </c>
    </row>
    <row r="168" spans="1:79" x14ac:dyDescent="0.2">
      <c r="A168" s="2" t="s">
        <v>569</v>
      </c>
      <c r="B168" s="3" t="s">
        <v>570</v>
      </c>
      <c r="C168" s="192">
        <v>2433</v>
      </c>
      <c r="D168" s="192">
        <v>807</v>
      </c>
      <c r="E168" s="192">
        <v>1717</v>
      </c>
      <c r="F168" s="192">
        <v>910</v>
      </c>
      <c r="G168" s="192">
        <v>716</v>
      </c>
      <c r="H168" s="188">
        <v>852</v>
      </c>
      <c r="I168" s="188">
        <v>0</v>
      </c>
      <c r="J168" s="188">
        <v>0</v>
      </c>
      <c r="K168" s="188">
        <v>0</v>
      </c>
      <c r="L168" s="188">
        <v>0</v>
      </c>
      <c r="M168" s="188">
        <v>36</v>
      </c>
      <c r="N168" s="188">
        <v>795</v>
      </c>
      <c r="O168" s="188">
        <v>104</v>
      </c>
      <c r="P168" s="188">
        <v>210</v>
      </c>
      <c r="Q168" s="188" t="s">
        <v>957</v>
      </c>
      <c r="R168" s="188" t="s">
        <v>957</v>
      </c>
      <c r="S168" s="188" t="s">
        <v>957</v>
      </c>
      <c r="T168" s="188" t="s">
        <v>957</v>
      </c>
      <c r="U168" s="188" t="s">
        <v>957</v>
      </c>
      <c r="V168" s="188">
        <v>202</v>
      </c>
      <c r="W168" s="188">
        <v>14</v>
      </c>
      <c r="X168" s="188">
        <v>790</v>
      </c>
      <c r="Y168" s="188">
        <v>0</v>
      </c>
      <c r="Z168" s="188">
        <v>0</v>
      </c>
      <c r="AA168" s="188">
        <v>0</v>
      </c>
      <c r="AB168" s="188">
        <v>0</v>
      </c>
      <c r="AC168" s="188">
        <v>23</v>
      </c>
      <c r="AD168" s="188">
        <v>749</v>
      </c>
      <c r="AE168" s="188">
        <v>95</v>
      </c>
      <c r="AF168" s="188">
        <v>580</v>
      </c>
      <c r="AG168" s="189" t="s">
        <v>957</v>
      </c>
      <c r="AH168" s="189" t="s">
        <v>957</v>
      </c>
      <c r="AI168" s="189" t="s">
        <v>957</v>
      </c>
      <c r="AJ168" s="189" t="s">
        <v>957</v>
      </c>
      <c r="AK168" s="189" t="s">
        <v>957</v>
      </c>
      <c r="AL168" s="188">
        <v>547</v>
      </c>
      <c r="AM168" s="188">
        <v>81</v>
      </c>
      <c r="AN168" s="188">
        <v>62</v>
      </c>
      <c r="AO168" s="188">
        <v>0</v>
      </c>
      <c r="AP168" s="188">
        <v>0</v>
      </c>
      <c r="AQ168" s="188">
        <v>0</v>
      </c>
      <c r="AR168" s="188">
        <v>0</v>
      </c>
      <c r="AS168" s="188">
        <v>13</v>
      </c>
      <c r="AT168" s="188">
        <v>46</v>
      </c>
      <c r="AU168" s="188">
        <v>9</v>
      </c>
      <c r="AV168" s="190">
        <v>852</v>
      </c>
      <c r="AW168" s="190">
        <v>210</v>
      </c>
      <c r="AX168" s="190">
        <v>580</v>
      </c>
      <c r="AY168" s="190">
        <v>62</v>
      </c>
      <c r="AZ168" s="189">
        <v>0</v>
      </c>
      <c r="BA168" s="189" t="s">
        <v>957</v>
      </c>
      <c r="BB168" s="190">
        <v>0</v>
      </c>
      <c r="BC168" s="189">
        <v>0</v>
      </c>
      <c r="BD168" s="190">
        <v>0</v>
      </c>
      <c r="BE168" s="189" t="s">
        <v>957</v>
      </c>
      <c r="BF168" s="190">
        <v>0</v>
      </c>
      <c r="BG168" s="190">
        <v>0</v>
      </c>
      <c r="BH168" s="190">
        <v>0</v>
      </c>
      <c r="BI168" s="189" t="s">
        <v>957</v>
      </c>
      <c r="BJ168" s="189">
        <v>0</v>
      </c>
      <c r="BK168" s="190">
        <v>0</v>
      </c>
      <c r="BL168" s="190">
        <v>0</v>
      </c>
      <c r="BM168" s="189" t="s">
        <v>957</v>
      </c>
      <c r="BN168" s="190">
        <v>0</v>
      </c>
      <c r="BO168" s="190">
        <v>0</v>
      </c>
      <c r="BP168" s="190">
        <v>36</v>
      </c>
      <c r="BQ168" s="189" t="s">
        <v>957</v>
      </c>
      <c r="BR168" s="190">
        <v>23</v>
      </c>
      <c r="BS168" s="190">
        <v>13</v>
      </c>
      <c r="BT168" s="190">
        <v>795</v>
      </c>
      <c r="BU168" s="190">
        <v>202</v>
      </c>
      <c r="BV168" s="190">
        <v>547</v>
      </c>
      <c r="BW168" s="190">
        <v>46</v>
      </c>
      <c r="BX168" s="190">
        <v>104</v>
      </c>
      <c r="BY168" s="190">
        <v>14</v>
      </c>
      <c r="BZ168" s="190">
        <v>81</v>
      </c>
      <c r="CA168" s="190">
        <v>9</v>
      </c>
    </row>
    <row r="169" spans="1:79" x14ac:dyDescent="0.2">
      <c r="A169" s="2" t="s">
        <v>204</v>
      </c>
      <c r="B169" s="3" t="s">
        <v>203</v>
      </c>
      <c r="C169" s="192">
        <v>857</v>
      </c>
      <c r="D169" s="192">
        <v>250</v>
      </c>
      <c r="E169" s="192">
        <v>575</v>
      </c>
      <c r="F169" s="192">
        <v>325</v>
      </c>
      <c r="G169" s="192">
        <v>282</v>
      </c>
      <c r="H169" s="188">
        <v>43</v>
      </c>
      <c r="I169" s="188" t="s">
        <v>949</v>
      </c>
      <c r="J169" s="188">
        <v>0</v>
      </c>
      <c r="K169" s="188">
        <v>0</v>
      </c>
      <c r="L169" s="188">
        <v>0</v>
      </c>
      <c r="M169" s="188">
        <v>8</v>
      </c>
      <c r="N169" s="188">
        <v>28</v>
      </c>
      <c r="O169" s="188" t="s">
        <v>949</v>
      </c>
      <c r="P169" s="188" t="s">
        <v>949</v>
      </c>
      <c r="Q169" s="188" t="s">
        <v>957</v>
      </c>
      <c r="R169" s="188" t="s">
        <v>957</v>
      </c>
      <c r="S169" s="188" t="s">
        <v>957</v>
      </c>
      <c r="T169" s="188" t="s">
        <v>957</v>
      </c>
      <c r="U169" s="188" t="s">
        <v>957</v>
      </c>
      <c r="V169" s="188" t="s">
        <v>949</v>
      </c>
      <c r="W169" s="188">
        <v>0</v>
      </c>
      <c r="X169" s="188">
        <v>41</v>
      </c>
      <c r="Y169" s="188" t="s">
        <v>949</v>
      </c>
      <c r="Z169" s="188">
        <v>0</v>
      </c>
      <c r="AA169" s="188">
        <v>0</v>
      </c>
      <c r="AB169" s="188">
        <v>0</v>
      </c>
      <c r="AC169" s="188" t="s">
        <v>949</v>
      </c>
      <c r="AD169" s="188">
        <v>28</v>
      </c>
      <c r="AE169" s="188" t="s">
        <v>949</v>
      </c>
      <c r="AF169" s="188" t="s">
        <v>949</v>
      </c>
      <c r="AG169" s="189" t="s">
        <v>957</v>
      </c>
      <c r="AH169" s="189" t="s">
        <v>957</v>
      </c>
      <c r="AI169" s="189" t="s">
        <v>957</v>
      </c>
      <c r="AJ169" s="189" t="s">
        <v>957</v>
      </c>
      <c r="AK169" s="189" t="s">
        <v>957</v>
      </c>
      <c r="AL169" s="188" t="s">
        <v>949</v>
      </c>
      <c r="AM169" s="188" t="s">
        <v>949</v>
      </c>
      <c r="AN169" s="188" t="s">
        <v>949</v>
      </c>
      <c r="AO169" s="188">
        <v>0</v>
      </c>
      <c r="AP169" s="188">
        <v>0</v>
      </c>
      <c r="AQ169" s="188">
        <v>0</v>
      </c>
      <c r="AR169" s="188">
        <v>0</v>
      </c>
      <c r="AS169" s="188" t="s">
        <v>949</v>
      </c>
      <c r="AT169" s="188">
        <v>0</v>
      </c>
      <c r="AU169" s="188">
        <v>0</v>
      </c>
      <c r="AV169" s="190">
        <v>43</v>
      </c>
      <c r="AW169" s="190" t="s">
        <v>949</v>
      </c>
      <c r="AX169" s="190" t="s">
        <v>949</v>
      </c>
      <c r="AY169" s="190" t="s">
        <v>949</v>
      </c>
      <c r="AZ169" s="189" t="s">
        <v>949</v>
      </c>
      <c r="BA169" s="189" t="s">
        <v>957</v>
      </c>
      <c r="BB169" s="190" t="s">
        <v>949</v>
      </c>
      <c r="BC169" s="189">
        <v>0</v>
      </c>
      <c r="BD169" s="190">
        <v>0</v>
      </c>
      <c r="BE169" s="189" t="s">
        <v>957</v>
      </c>
      <c r="BF169" s="190">
        <v>0</v>
      </c>
      <c r="BG169" s="190">
        <v>0</v>
      </c>
      <c r="BH169" s="190">
        <v>0</v>
      </c>
      <c r="BI169" s="189" t="s">
        <v>957</v>
      </c>
      <c r="BJ169" s="189">
        <v>0</v>
      </c>
      <c r="BK169" s="190">
        <v>0</v>
      </c>
      <c r="BL169" s="190">
        <v>0</v>
      </c>
      <c r="BM169" s="189" t="s">
        <v>957</v>
      </c>
      <c r="BN169" s="190">
        <v>0</v>
      </c>
      <c r="BO169" s="190">
        <v>0</v>
      </c>
      <c r="BP169" s="190">
        <v>8</v>
      </c>
      <c r="BQ169" s="189" t="s">
        <v>957</v>
      </c>
      <c r="BR169" s="190" t="s">
        <v>949</v>
      </c>
      <c r="BS169" s="190" t="s">
        <v>949</v>
      </c>
      <c r="BT169" s="190">
        <v>28</v>
      </c>
      <c r="BU169" s="190" t="s">
        <v>949</v>
      </c>
      <c r="BV169" s="190" t="s">
        <v>949</v>
      </c>
      <c r="BW169" s="190">
        <v>0</v>
      </c>
      <c r="BX169" s="190" t="s">
        <v>949</v>
      </c>
      <c r="BY169" s="190">
        <v>0</v>
      </c>
      <c r="BZ169" s="190" t="s">
        <v>949</v>
      </c>
      <c r="CA169" s="190">
        <v>0</v>
      </c>
    </row>
    <row r="170" spans="1:79" x14ac:dyDescent="0.2">
      <c r="A170" s="2" t="s">
        <v>206</v>
      </c>
      <c r="B170" s="3" t="s">
        <v>205</v>
      </c>
      <c r="C170" s="192">
        <v>3813</v>
      </c>
      <c r="D170" s="192">
        <v>1126</v>
      </c>
      <c r="E170" s="192">
        <v>2584</v>
      </c>
      <c r="F170" s="192">
        <v>1458</v>
      </c>
      <c r="G170" s="192">
        <v>1229</v>
      </c>
      <c r="H170" s="188">
        <v>732</v>
      </c>
      <c r="I170" s="188">
        <v>0</v>
      </c>
      <c r="J170" s="188" t="s">
        <v>949</v>
      </c>
      <c r="K170" s="188">
        <v>0</v>
      </c>
      <c r="L170" s="188" t="s">
        <v>949</v>
      </c>
      <c r="M170" s="188">
        <v>106</v>
      </c>
      <c r="N170" s="188">
        <v>603</v>
      </c>
      <c r="O170" s="188">
        <v>92</v>
      </c>
      <c r="P170" s="188">
        <v>174</v>
      </c>
      <c r="Q170" s="188" t="s">
        <v>957</v>
      </c>
      <c r="R170" s="188" t="s">
        <v>957</v>
      </c>
      <c r="S170" s="188" t="s">
        <v>957</v>
      </c>
      <c r="T170" s="188" t="s">
        <v>957</v>
      </c>
      <c r="U170" s="188" t="s">
        <v>957</v>
      </c>
      <c r="V170" s="188">
        <v>168</v>
      </c>
      <c r="W170" s="188">
        <v>8</v>
      </c>
      <c r="X170" s="188">
        <v>691</v>
      </c>
      <c r="Y170" s="188">
        <v>0</v>
      </c>
      <c r="Z170" s="188" t="s">
        <v>949</v>
      </c>
      <c r="AA170" s="188">
        <v>0</v>
      </c>
      <c r="AB170" s="188" t="s">
        <v>949</v>
      </c>
      <c r="AC170" s="188">
        <v>88</v>
      </c>
      <c r="AD170" s="188">
        <v>585</v>
      </c>
      <c r="AE170" s="188">
        <v>83</v>
      </c>
      <c r="AF170" s="188">
        <v>517</v>
      </c>
      <c r="AG170" s="189" t="s">
        <v>957</v>
      </c>
      <c r="AH170" s="189" t="s">
        <v>957</v>
      </c>
      <c r="AI170" s="189" t="s">
        <v>957</v>
      </c>
      <c r="AJ170" s="189" t="s">
        <v>957</v>
      </c>
      <c r="AK170" s="189" t="s">
        <v>957</v>
      </c>
      <c r="AL170" s="188">
        <v>417</v>
      </c>
      <c r="AM170" s="188">
        <v>75</v>
      </c>
      <c r="AN170" s="188">
        <v>41</v>
      </c>
      <c r="AO170" s="188">
        <v>0</v>
      </c>
      <c r="AP170" s="188" t="s">
        <v>949</v>
      </c>
      <c r="AQ170" s="188">
        <v>0</v>
      </c>
      <c r="AR170" s="188" t="s">
        <v>949</v>
      </c>
      <c r="AS170" s="188">
        <v>18</v>
      </c>
      <c r="AT170" s="188">
        <v>18</v>
      </c>
      <c r="AU170" s="188">
        <v>9</v>
      </c>
      <c r="AV170" s="190">
        <v>732</v>
      </c>
      <c r="AW170" s="190">
        <v>174</v>
      </c>
      <c r="AX170" s="190">
        <v>517</v>
      </c>
      <c r="AY170" s="190">
        <v>41</v>
      </c>
      <c r="AZ170" s="189">
        <v>0</v>
      </c>
      <c r="BA170" s="189" t="s">
        <v>957</v>
      </c>
      <c r="BB170" s="190">
        <v>0</v>
      </c>
      <c r="BC170" s="189">
        <v>0</v>
      </c>
      <c r="BD170" s="190" t="s">
        <v>949</v>
      </c>
      <c r="BE170" s="189" t="s">
        <v>957</v>
      </c>
      <c r="BF170" s="190" t="s">
        <v>949</v>
      </c>
      <c r="BG170" s="190" t="s">
        <v>949</v>
      </c>
      <c r="BH170" s="190">
        <v>0</v>
      </c>
      <c r="BI170" s="189" t="s">
        <v>957</v>
      </c>
      <c r="BJ170" s="189">
        <v>0</v>
      </c>
      <c r="BK170" s="190">
        <v>0</v>
      </c>
      <c r="BL170" s="190" t="s">
        <v>949</v>
      </c>
      <c r="BM170" s="189" t="s">
        <v>957</v>
      </c>
      <c r="BN170" s="190" t="s">
        <v>949</v>
      </c>
      <c r="BO170" s="190" t="s">
        <v>949</v>
      </c>
      <c r="BP170" s="190">
        <v>106</v>
      </c>
      <c r="BQ170" s="189" t="s">
        <v>957</v>
      </c>
      <c r="BR170" s="190">
        <v>88</v>
      </c>
      <c r="BS170" s="190">
        <v>18</v>
      </c>
      <c r="BT170" s="190">
        <v>603</v>
      </c>
      <c r="BU170" s="190">
        <v>168</v>
      </c>
      <c r="BV170" s="190">
        <v>417</v>
      </c>
      <c r="BW170" s="190">
        <v>18</v>
      </c>
      <c r="BX170" s="190">
        <v>92</v>
      </c>
      <c r="BY170" s="190">
        <v>8</v>
      </c>
      <c r="BZ170" s="190">
        <v>75</v>
      </c>
      <c r="CA170" s="190">
        <v>9</v>
      </c>
    </row>
    <row r="171" spans="1:79" x14ac:dyDescent="0.2">
      <c r="A171" s="2" t="s">
        <v>208</v>
      </c>
      <c r="B171" s="3" t="s">
        <v>207</v>
      </c>
      <c r="C171" s="192">
        <v>4257</v>
      </c>
      <c r="D171" s="192">
        <v>1291</v>
      </c>
      <c r="E171" s="192">
        <v>2918</v>
      </c>
      <c r="F171" s="192">
        <v>1627</v>
      </c>
      <c r="G171" s="192">
        <v>1339</v>
      </c>
      <c r="H171" s="188">
        <v>526</v>
      </c>
      <c r="I171" s="188">
        <v>7</v>
      </c>
      <c r="J171" s="188">
        <v>60</v>
      </c>
      <c r="K171" s="188">
        <v>0</v>
      </c>
      <c r="L171" s="188" t="s">
        <v>949</v>
      </c>
      <c r="M171" s="188">
        <v>3</v>
      </c>
      <c r="N171" s="188">
        <v>447</v>
      </c>
      <c r="O171" s="188">
        <v>57</v>
      </c>
      <c r="P171" s="188">
        <v>126</v>
      </c>
      <c r="Q171" s="188" t="s">
        <v>957</v>
      </c>
      <c r="R171" s="188" t="s">
        <v>957</v>
      </c>
      <c r="S171" s="188" t="s">
        <v>957</v>
      </c>
      <c r="T171" s="188" t="s">
        <v>957</v>
      </c>
      <c r="U171" s="188" t="s">
        <v>957</v>
      </c>
      <c r="V171" s="188" t="s">
        <v>949</v>
      </c>
      <c r="W171" s="188" t="s">
        <v>949</v>
      </c>
      <c r="X171" s="188">
        <v>469</v>
      </c>
      <c r="Y171" s="188">
        <v>3</v>
      </c>
      <c r="Z171" s="188">
        <v>35</v>
      </c>
      <c r="AA171" s="188">
        <v>0</v>
      </c>
      <c r="AB171" s="188">
        <v>0</v>
      </c>
      <c r="AC171" s="188">
        <v>3</v>
      </c>
      <c r="AD171" s="188">
        <v>425</v>
      </c>
      <c r="AE171" s="188">
        <v>49</v>
      </c>
      <c r="AF171" s="188">
        <v>343</v>
      </c>
      <c r="AG171" s="189" t="s">
        <v>957</v>
      </c>
      <c r="AH171" s="189" t="s">
        <v>957</v>
      </c>
      <c r="AI171" s="189" t="s">
        <v>957</v>
      </c>
      <c r="AJ171" s="189" t="s">
        <v>957</v>
      </c>
      <c r="AK171" s="189" t="s">
        <v>957</v>
      </c>
      <c r="AL171" s="188" t="s">
        <v>949</v>
      </c>
      <c r="AM171" s="188" t="s">
        <v>949</v>
      </c>
      <c r="AN171" s="188">
        <v>57</v>
      </c>
      <c r="AO171" s="188">
        <v>4</v>
      </c>
      <c r="AP171" s="188">
        <v>25</v>
      </c>
      <c r="AQ171" s="188">
        <v>0</v>
      </c>
      <c r="AR171" s="188" t="s">
        <v>949</v>
      </c>
      <c r="AS171" s="188">
        <v>0</v>
      </c>
      <c r="AT171" s="188">
        <v>22</v>
      </c>
      <c r="AU171" s="188">
        <v>8</v>
      </c>
      <c r="AV171" s="190">
        <v>526</v>
      </c>
      <c r="AW171" s="190">
        <v>126</v>
      </c>
      <c r="AX171" s="190">
        <v>343</v>
      </c>
      <c r="AY171" s="190">
        <v>57</v>
      </c>
      <c r="AZ171" s="189">
        <v>7</v>
      </c>
      <c r="BA171" s="189" t="s">
        <v>957</v>
      </c>
      <c r="BB171" s="190">
        <v>3</v>
      </c>
      <c r="BC171" s="189">
        <v>4</v>
      </c>
      <c r="BD171" s="190">
        <v>60</v>
      </c>
      <c r="BE171" s="189" t="s">
        <v>957</v>
      </c>
      <c r="BF171" s="190">
        <v>35</v>
      </c>
      <c r="BG171" s="190">
        <v>25</v>
      </c>
      <c r="BH171" s="190">
        <v>0</v>
      </c>
      <c r="BI171" s="189" t="s">
        <v>957</v>
      </c>
      <c r="BJ171" s="189">
        <v>0</v>
      </c>
      <c r="BK171" s="190">
        <v>0</v>
      </c>
      <c r="BL171" s="190" t="s">
        <v>949</v>
      </c>
      <c r="BM171" s="189" t="s">
        <v>957</v>
      </c>
      <c r="BN171" s="190">
        <v>0</v>
      </c>
      <c r="BO171" s="190" t="s">
        <v>949</v>
      </c>
      <c r="BP171" s="190">
        <v>3</v>
      </c>
      <c r="BQ171" s="189" t="s">
        <v>957</v>
      </c>
      <c r="BR171" s="190">
        <v>3</v>
      </c>
      <c r="BS171" s="190">
        <v>0</v>
      </c>
      <c r="BT171" s="190">
        <v>447</v>
      </c>
      <c r="BU171" s="190" t="s">
        <v>949</v>
      </c>
      <c r="BV171" s="190" t="s">
        <v>949</v>
      </c>
      <c r="BW171" s="190">
        <v>22</v>
      </c>
      <c r="BX171" s="190">
        <v>57</v>
      </c>
      <c r="BY171" s="190" t="s">
        <v>949</v>
      </c>
      <c r="BZ171" s="190" t="s">
        <v>949</v>
      </c>
      <c r="CA171" s="190">
        <v>8</v>
      </c>
    </row>
    <row r="172" spans="1:79" x14ac:dyDescent="0.2">
      <c r="A172" s="2" t="s">
        <v>210</v>
      </c>
      <c r="B172" s="3" t="s">
        <v>209</v>
      </c>
      <c r="C172" s="192">
        <v>1569</v>
      </c>
      <c r="D172" s="192">
        <v>503</v>
      </c>
      <c r="E172" s="192">
        <v>1080</v>
      </c>
      <c r="F172" s="192">
        <v>577</v>
      </c>
      <c r="G172" s="192">
        <v>489</v>
      </c>
      <c r="H172" s="188" t="s">
        <v>958</v>
      </c>
      <c r="I172" s="188" t="s">
        <v>958</v>
      </c>
      <c r="J172" s="188" t="s">
        <v>958</v>
      </c>
      <c r="K172" s="188" t="s">
        <v>958</v>
      </c>
      <c r="L172" s="188" t="s">
        <v>958</v>
      </c>
      <c r="M172" s="188" t="s">
        <v>958</v>
      </c>
      <c r="N172" s="188" t="s">
        <v>958</v>
      </c>
      <c r="O172" s="188" t="s">
        <v>958</v>
      </c>
      <c r="P172" s="188" t="s">
        <v>958</v>
      </c>
      <c r="Q172" s="188" t="s">
        <v>957</v>
      </c>
      <c r="R172" s="188" t="s">
        <v>957</v>
      </c>
      <c r="S172" s="188" t="s">
        <v>957</v>
      </c>
      <c r="T172" s="188" t="s">
        <v>957</v>
      </c>
      <c r="U172" s="188" t="s">
        <v>957</v>
      </c>
      <c r="V172" s="188" t="s">
        <v>958</v>
      </c>
      <c r="W172" s="188" t="s">
        <v>958</v>
      </c>
      <c r="X172" s="188" t="s">
        <v>958</v>
      </c>
      <c r="Y172" s="188" t="s">
        <v>958</v>
      </c>
      <c r="Z172" s="188" t="s">
        <v>958</v>
      </c>
      <c r="AA172" s="188" t="s">
        <v>958</v>
      </c>
      <c r="AB172" s="188" t="s">
        <v>958</v>
      </c>
      <c r="AC172" s="188" t="s">
        <v>958</v>
      </c>
      <c r="AD172" s="188" t="s">
        <v>958</v>
      </c>
      <c r="AE172" s="188" t="s">
        <v>958</v>
      </c>
      <c r="AF172" s="188" t="s">
        <v>958</v>
      </c>
      <c r="AG172" s="189" t="s">
        <v>957</v>
      </c>
      <c r="AH172" s="189" t="s">
        <v>957</v>
      </c>
      <c r="AI172" s="189" t="s">
        <v>957</v>
      </c>
      <c r="AJ172" s="189" t="s">
        <v>957</v>
      </c>
      <c r="AK172" s="189" t="s">
        <v>957</v>
      </c>
      <c r="AL172" s="188" t="s">
        <v>958</v>
      </c>
      <c r="AM172" s="188" t="s">
        <v>958</v>
      </c>
      <c r="AN172" s="188" t="s">
        <v>958</v>
      </c>
      <c r="AO172" s="188" t="s">
        <v>958</v>
      </c>
      <c r="AP172" s="188" t="s">
        <v>958</v>
      </c>
      <c r="AQ172" s="188" t="s">
        <v>958</v>
      </c>
      <c r="AR172" s="188" t="s">
        <v>958</v>
      </c>
      <c r="AS172" s="188" t="s">
        <v>958</v>
      </c>
      <c r="AT172" s="188" t="s">
        <v>958</v>
      </c>
      <c r="AU172" s="188" t="s">
        <v>958</v>
      </c>
      <c r="AV172" s="190" t="s">
        <v>958</v>
      </c>
      <c r="AW172" s="190" t="s">
        <v>958</v>
      </c>
      <c r="AX172" s="190" t="s">
        <v>958</v>
      </c>
      <c r="AY172" s="190" t="s">
        <v>958</v>
      </c>
      <c r="AZ172" s="189" t="s">
        <v>958</v>
      </c>
      <c r="BA172" s="189" t="s">
        <v>957</v>
      </c>
      <c r="BB172" s="190" t="s">
        <v>958</v>
      </c>
      <c r="BC172" s="189" t="s">
        <v>958</v>
      </c>
      <c r="BD172" s="190" t="s">
        <v>958</v>
      </c>
      <c r="BE172" s="189" t="s">
        <v>957</v>
      </c>
      <c r="BF172" s="190" t="s">
        <v>958</v>
      </c>
      <c r="BG172" s="190" t="s">
        <v>958</v>
      </c>
      <c r="BH172" s="190" t="s">
        <v>958</v>
      </c>
      <c r="BI172" s="189" t="s">
        <v>957</v>
      </c>
      <c r="BJ172" s="189" t="s">
        <v>958</v>
      </c>
      <c r="BK172" s="190" t="s">
        <v>958</v>
      </c>
      <c r="BL172" s="190" t="s">
        <v>958</v>
      </c>
      <c r="BM172" s="189" t="s">
        <v>957</v>
      </c>
      <c r="BN172" s="190" t="s">
        <v>958</v>
      </c>
      <c r="BO172" s="190" t="s">
        <v>958</v>
      </c>
      <c r="BP172" s="190" t="s">
        <v>958</v>
      </c>
      <c r="BQ172" s="189" t="s">
        <v>957</v>
      </c>
      <c r="BR172" s="190" t="s">
        <v>958</v>
      </c>
      <c r="BS172" s="190" t="s">
        <v>958</v>
      </c>
      <c r="BT172" s="190" t="s">
        <v>958</v>
      </c>
      <c r="BU172" s="190" t="s">
        <v>958</v>
      </c>
      <c r="BV172" s="190" t="s">
        <v>958</v>
      </c>
      <c r="BW172" s="190" t="s">
        <v>958</v>
      </c>
      <c r="BX172" s="190" t="s">
        <v>958</v>
      </c>
      <c r="BY172" s="190" t="s">
        <v>958</v>
      </c>
      <c r="BZ172" s="190" t="s">
        <v>958</v>
      </c>
      <c r="CA172" s="190" t="s">
        <v>958</v>
      </c>
    </row>
    <row r="173" spans="1:79" x14ac:dyDescent="0.2">
      <c r="A173" s="2" t="s">
        <v>571</v>
      </c>
      <c r="B173" s="3" t="s">
        <v>572</v>
      </c>
      <c r="C173" s="192">
        <v>2284</v>
      </c>
      <c r="D173" s="192">
        <v>742</v>
      </c>
      <c r="E173" s="192">
        <v>1632</v>
      </c>
      <c r="F173" s="192">
        <v>890</v>
      </c>
      <c r="G173" s="192">
        <v>652</v>
      </c>
      <c r="H173" s="188">
        <v>320</v>
      </c>
      <c r="I173" s="188">
        <v>0</v>
      </c>
      <c r="J173" s="188" t="s">
        <v>949</v>
      </c>
      <c r="K173" s="188">
        <v>0</v>
      </c>
      <c r="L173" s="188">
        <v>0</v>
      </c>
      <c r="M173" s="188">
        <v>7</v>
      </c>
      <c r="N173" s="188">
        <v>278</v>
      </c>
      <c r="O173" s="188">
        <v>54</v>
      </c>
      <c r="P173" s="188">
        <v>92</v>
      </c>
      <c r="Q173" s="188" t="s">
        <v>957</v>
      </c>
      <c r="R173" s="188" t="s">
        <v>957</v>
      </c>
      <c r="S173" s="188" t="s">
        <v>957</v>
      </c>
      <c r="T173" s="188" t="s">
        <v>957</v>
      </c>
      <c r="U173" s="188" t="s">
        <v>957</v>
      </c>
      <c r="V173" s="188">
        <v>88</v>
      </c>
      <c r="W173" s="188">
        <v>7</v>
      </c>
      <c r="X173" s="188">
        <v>302</v>
      </c>
      <c r="Y173" s="188">
        <v>0</v>
      </c>
      <c r="Z173" s="188">
        <v>0</v>
      </c>
      <c r="AA173" s="188">
        <v>0</v>
      </c>
      <c r="AB173" s="188">
        <v>0</v>
      </c>
      <c r="AC173" s="188" t="s">
        <v>949</v>
      </c>
      <c r="AD173" s="188">
        <v>267</v>
      </c>
      <c r="AE173" s="188">
        <v>48</v>
      </c>
      <c r="AF173" s="188">
        <v>210</v>
      </c>
      <c r="AG173" s="189" t="s">
        <v>957</v>
      </c>
      <c r="AH173" s="189" t="s">
        <v>957</v>
      </c>
      <c r="AI173" s="189" t="s">
        <v>957</v>
      </c>
      <c r="AJ173" s="189" t="s">
        <v>957</v>
      </c>
      <c r="AK173" s="189" t="s">
        <v>957</v>
      </c>
      <c r="AL173" s="188">
        <v>179</v>
      </c>
      <c r="AM173" s="188">
        <v>41</v>
      </c>
      <c r="AN173" s="188">
        <v>18</v>
      </c>
      <c r="AO173" s="188">
        <v>0</v>
      </c>
      <c r="AP173" s="188" t="s">
        <v>949</v>
      </c>
      <c r="AQ173" s="188">
        <v>0</v>
      </c>
      <c r="AR173" s="188">
        <v>0</v>
      </c>
      <c r="AS173" s="188" t="s">
        <v>949</v>
      </c>
      <c r="AT173" s="188">
        <v>11</v>
      </c>
      <c r="AU173" s="188">
        <v>6</v>
      </c>
      <c r="AV173" s="190">
        <v>320</v>
      </c>
      <c r="AW173" s="190">
        <v>92</v>
      </c>
      <c r="AX173" s="190">
        <v>210</v>
      </c>
      <c r="AY173" s="190">
        <v>18</v>
      </c>
      <c r="AZ173" s="189">
        <v>0</v>
      </c>
      <c r="BA173" s="189" t="s">
        <v>957</v>
      </c>
      <c r="BB173" s="190">
        <v>0</v>
      </c>
      <c r="BC173" s="189">
        <v>0</v>
      </c>
      <c r="BD173" s="190" t="s">
        <v>949</v>
      </c>
      <c r="BE173" s="189" t="s">
        <v>957</v>
      </c>
      <c r="BF173" s="190">
        <v>0</v>
      </c>
      <c r="BG173" s="190" t="s">
        <v>949</v>
      </c>
      <c r="BH173" s="190">
        <v>0</v>
      </c>
      <c r="BI173" s="189" t="s">
        <v>957</v>
      </c>
      <c r="BJ173" s="189">
        <v>0</v>
      </c>
      <c r="BK173" s="190">
        <v>0</v>
      </c>
      <c r="BL173" s="190">
        <v>0</v>
      </c>
      <c r="BM173" s="189" t="s">
        <v>957</v>
      </c>
      <c r="BN173" s="190">
        <v>0</v>
      </c>
      <c r="BO173" s="190">
        <v>0</v>
      </c>
      <c r="BP173" s="190">
        <v>7</v>
      </c>
      <c r="BQ173" s="189" t="s">
        <v>957</v>
      </c>
      <c r="BR173" s="190" t="s">
        <v>949</v>
      </c>
      <c r="BS173" s="190" t="s">
        <v>949</v>
      </c>
      <c r="BT173" s="190">
        <v>278</v>
      </c>
      <c r="BU173" s="190">
        <v>88</v>
      </c>
      <c r="BV173" s="190">
        <v>179</v>
      </c>
      <c r="BW173" s="190">
        <v>11</v>
      </c>
      <c r="BX173" s="190">
        <v>54</v>
      </c>
      <c r="BY173" s="190">
        <v>7</v>
      </c>
      <c r="BZ173" s="190">
        <v>41</v>
      </c>
      <c r="CA173" s="190">
        <v>6</v>
      </c>
    </row>
    <row r="174" spans="1:79" x14ac:dyDescent="0.2">
      <c r="A174" s="2" t="s">
        <v>573</v>
      </c>
      <c r="B174" s="3" t="s">
        <v>574</v>
      </c>
      <c r="C174" s="192">
        <v>2668</v>
      </c>
      <c r="D174" s="192">
        <v>825</v>
      </c>
      <c r="E174" s="192">
        <v>1874</v>
      </c>
      <c r="F174" s="192">
        <v>1049</v>
      </c>
      <c r="G174" s="192">
        <v>794</v>
      </c>
      <c r="H174" s="188">
        <v>527</v>
      </c>
      <c r="I174" s="188">
        <v>0</v>
      </c>
      <c r="J174" s="188" t="s">
        <v>949</v>
      </c>
      <c r="K174" s="188">
        <v>0</v>
      </c>
      <c r="L174" s="188">
        <v>0</v>
      </c>
      <c r="M174" s="188">
        <v>22</v>
      </c>
      <c r="N174" s="188">
        <v>496</v>
      </c>
      <c r="O174" s="188">
        <v>56</v>
      </c>
      <c r="P174" s="188">
        <v>122</v>
      </c>
      <c r="Q174" s="188" t="s">
        <v>957</v>
      </c>
      <c r="R174" s="188" t="s">
        <v>957</v>
      </c>
      <c r="S174" s="188" t="s">
        <v>957</v>
      </c>
      <c r="T174" s="188" t="s">
        <v>957</v>
      </c>
      <c r="U174" s="188" t="s">
        <v>957</v>
      </c>
      <c r="V174" s="188">
        <v>119</v>
      </c>
      <c r="W174" s="188">
        <v>9</v>
      </c>
      <c r="X174" s="188">
        <v>478</v>
      </c>
      <c r="Y174" s="188">
        <v>0</v>
      </c>
      <c r="Z174" s="188" t="s">
        <v>949</v>
      </c>
      <c r="AA174" s="188">
        <v>0</v>
      </c>
      <c r="AB174" s="188">
        <v>0</v>
      </c>
      <c r="AC174" s="188">
        <v>14</v>
      </c>
      <c r="AD174" s="188">
        <v>453</v>
      </c>
      <c r="AE174" s="188">
        <v>49</v>
      </c>
      <c r="AF174" s="188">
        <v>356</v>
      </c>
      <c r="AG174" s="189" t="s">
        <v>957</v>
      </c>
      <c r="AH174" s="189" t="s">
        <v>957</v>
      </c>
      <c r="AI174" s="189" t="s">
        <v>957</v>
      </c>
      <c r="AJ174" s="189" t="s">
        <v>957</v>
      </c>
      <c r="AK174" s="189" t="s">
        <v>957</v>
      </c>
      <c r="AL174" s="188">
        <v>334</v>
      </c>
      <c r="AM174" s="188">
        <v>40</v>
      </c>
      <c r="AN174" s="188">
        <v>49</v>
      </c>
      <c r="AO174" s="188">
        <v>0</v>
      </c>
      <c r="AP174" s="188" t="s">
        <v>949</v>
      </c>
      <c r="AQ174" s="188">
        <v>0</v>
      </c>
      <c r="AR174" s="188">
        <v>0</v>
      </c>
      <c r="AS174" s="188">
        <v>8</v>
      </c>
      <c r="AT174" s="188">
        <v>43</v>
      </c>
      <c r="AU174" s="188">
        <v>7</v>
      </c>
      <c r="AV174" s="190">
        <v>527</v>
      </c>
      <c r="AW174" s="190">
        <v>122</v>
      </c>
      <c r="AX174" s="190">
        <v>356</v>
      </c>
      <c r="AY174" s="190">
        <v>49</v>
      </c>
      <c r="AZ174" s="189">
        <v>0</v>
      </c>
      <c r="BA174" s="189" t="s">
        <v>957</v>
      </c>
      <c r="BB174" s="190">
        <v>0</v>
      </c>
      <c r="BC174" s="189">
        <v>0</v>
      </c>
      <c r="BD174" s="190" t="s">
        <v>949</v>
      </c>
      <c r="BE174" s="189" t="s">
        <v>957</v>
      </c>
      <c r="BF174" s="190" t="s">
        <v>949</v>
      </c>
      <c r="BG174" s="190" t="s">
        <v>949</v>
      </c>
      <c r="BH174" s="190">
        <v>0</v>
      </c>
      <c r="BI174" s="189" t="s">
        <v>957</v>
      </c>
      <c r="BJ174" s="189">
        <v>0</v>
      </c>
      <c r="BK174" s="190">
        <v>0</v>
      </c>
      <c r="BL174" s="190">
        <v>0</v>
      </c>
      <c r="BM174" s="189" t="s">
        <v>957</v>
      </c>
      <c r="BN174" s="190">
        <v>0</v>
      </c>
      <c r="BO174" s="190">
        <v>0</v>
      </c>
      <c r="BP174" s="190">
        <v>22</v>
      </c>
      <c r="BQ174" s="189" t="s">
        <v>957</v>
      </c>
      <c r="BR174" s="190">
        <v>14</v>
      </c>
      <c r="BS174" s="190">
        <v>8</v>
      </c>
      <c r="BT174" s="190">
        <v>496</v>
      </c>
      <c r="BU174" s="190">
        <v>119</v>
      </c>
      <c r="BV174" s="190">
        <v>334</v>
      </c>
      <c r="BW174" s="190">
        <v>43</v>
      </c>
      <c r="BX174" s="190">
        <v>56</v>
      </c>
      <c r="BY174" s="190">
        <v>9</v>
      </c>
      <c r="BZ174" s="190">
        <v>40</v>
      </c>
      <c r="CA174" s="190">
        <v>7</v>
      </c>
    </row>
    <row r="175" spans="1:79" x14ac:dyDescent="0.2">
      <c r="A175" s="2" t="s">
        <v>575</v>
      </c>
      <c r="B175" s="3" t="s">
        <v>576</v>
      </c>
      <c r="C175" s="192">
        <v>3443</v>
      </c>
      <c r="D175" s="192">
        <v>997</v>
      </c>
      <c r="E175" s="192">
        <v>2159</v>
      </c>
      <c r="F175" s="192">
        <v>1162</v>
      </c>
      <c r="G175" s="192">
        <v>1284</v>
      </c>
      <c r="H175" s="188">
        <v>98</v>
      </c>
      <c r="I175" s="188">
        <v>0</v>
      </c>
      <c r="J175" s="188" t="s">
        <v>949</v>
      </c>
      <c r="K175" s="188">
        <v>0</v>
      </c>
      <c r="L175" s="188">
        <v>0</v>
      </c>
      <c r="M175" s="188">
        <v>4</v>
      </c>
      <c r="N175" s="188">
        <v>28</v>
      </c>
      <c r="O175" s="188">
        <v>67</v>
      </c>
      <c r="P175" s="188">
        <v>13</v>
      </c>
      <c r="Q175" s="188" t="s">
        <v>957</v>
      </c>
      <c r="R175" s="188" t="s">
        <v>957</v>
      </c>
      <c r="S175" s="188" t="s">
        <v>957</v>
      </c>
      <c r="T175" s="188" t="s">
        <v>957</v>
      </c>
      <c r="U175" s="188" t="s">
        <v>957</v>
      </c>
      <c r="V175" s="188" t="s">
        <v>949</v>
      </c>
      <c r="W175" s="188" t="s">
        <v>949</v>
      </c>
      <c r="X175" s="188">
        <v>90</v>
      </c>
      <c r="Y175" s="188">
        <v>0</v>
      </c>
      <c r="Z175" s="188" t="s">
        <v>949</v>
      </c>
      <c r="AA175" s="188">
        <v>0</v>
      </c>
      <c r="AB175" s="188">
        <v>0</v>
      </c>
      <c r="AC175" s="188" t="s">
        <v>949</v>
      </c>
      <c r="AD175" s="188" t="s">
        <v>949</v>
      </c>
      <c r="AE175" s="188">
        <v>60</v>
      </c>
      <c r="AF175" s="188">
        <v>77</v>
      </c>
      <c r="AG175" s="189" t="s">
        <v>957</v>
      </c>
      <c r="AH175" s="189" t="s">
        <v>957</v>
      </c>
      <c r="AI175" s="189" t="s">
        <v>957</v>
      </c>
      <c r="AJ175" s="189" t="s">
        <v>957</v>
      </c>
      <c r="AK175" s="189" t="s">
        <v>957</v>
      </c>
      <c r="AL175" s="188" t="s">
        <v>949</v>
      </c>
      <c r="AM175" s="188" t="s">
        <v>949</v>
      </c>
      <c r="AN175" s="188">
        <v>8</v>
      </c>
      <c r="AO175" s="188">
        <v>0</v>
      </c>
      <c r="AP175" s="188">
        <v>0</v>
      </c>
      <c r="AQ175" s="188">
        <v>0</v>
      </c>
      <c r="AR175" s="188">
        <v>0</v>
      </c>
      <c r="AS175" s="188" t="s">
        <v>949</v>
      </c>
      <c r="AT175" s="188">
        <v>0</v>
      </c>
      <c r="AU175" s="188" t="s">
        <v>949</v>
      </c>
      <c r="AV175" s="190">
        <v>98</v>
      </c>
      <c r="AW175" s="190">
        <v>13</v>
      </c>
      <c r="AX175" s="190">
        <v>77</v>
      </c>
      <c r="AY175" s="190">
        <v>8</v>
      </c>
      <c r="AZ175" s="189">
        <v>0</v>
      </c>
      <c r="BA175" s="189" t="s">
        <v>957</v>
      </c>
      <c r="BB175" s="190">
        <v>0</v>
      </c>
      <c r="BC175" s="189">
        <v>0</v>
      </c>
      <c r="BD175" s="190" t="s">
        <v>949</v>
      </c>
      <c r="BE175" s="189" t="s">
        <v>957</v>
      </c>
      <c r="BF175" s="190" t="s">
        <v>949</v>
      </c>
      <c r="BG175" s="190">
        <v>0</v>
      </c>
      <c r="BH175" s="190">
        <v>0</v>
      </c>
      <c r="BI175" s="189" t="s">
        <v>957</v>
      </c>
      <c r="BJ175" s="189">
        <v>0</v>
      </c>
      <c r="BK175" s="190">
        <v>0</v>
      </c>
      <c r="BL175" s="190">
        <v>0</v>
      </c>
      <c r="BM175" s="189" t="s">
        <v>957</v>
      </c>
      <c r="BN175" s="190">
        <v>0</v>
      </c>
      <c r="BO175" s="190">
        <v>0</v>
      </c>
      <c r="BP175" s="190">
        <v>4</v>
      </c>
      <c r="BQ175" s="189" t="s">
        <v>957</v>
      </c>
      <c r="BR175" s="190" t="s">
        <v>949</v>
      </c>
      <c r="BS175" s="190" t="s">
        <v>949</v>
      </c>
      <c r="BT175" s="190">
        <v>28</v>
      </c>
      <c r="BU175" s="190" t="s">
        <v>949</v>
      </c>
      <c r="BV175" s="190" t="s">
        <v>949</v>
      </c>
      <c r="BW175" s="190">
        <v>0</v>
      </c>
      <c r="BX175" s="190">
        <v>67</v>
      </c>
      <c r="BY175" s="190" t="s">
        <v>949</v>
      </c>
      <c r="BZ175" s="190" t="s">
        <v>949</v>
      </c>
      <c r="CA175" s="190" t="s">
        <v>949</v>
      </c>
    </row>
    <row r="176" spans="1:79" x14ac:dyDescent="0.2">
      <c r="A176" s="2" t="s">
        <v>577</v>
      </c>
      <c r="B176" s="3" t="s">
        <v>578</v>
      </c>
      <c r="C176" s="192">
        <v>1514</v>
      </c>
      <c r="D176" s="192">
        <v>486</v>
      </c>
      <c r="E176" s="192">
        <v>1040</v>
      </c>
      <c r="F176" s="192">
        <v>554</v>
      </c>
      <c r="G176" s="192">
        <v>474</v>
      </c>
      <c r="H176" s="188">
        <v>419</v>
      </c>
      <c r="I176" s="188">
        <v>0</v>
      </c>
      <c r="J176" s="188">
        <v>6</v>
      </c>
      <c r="K176" s="188">
        <v>0</v>
      </c>
      <c r="L176" s="188">
        <v>0</v>
      </c>
      <c r="M176" s="188">
        <v>14</v>
      </c>
      <c r="N176" s="188">
        <v>392</v>
      </c>
      <c r="O176" s="188">
        <v>47</v>
      </c>
      <c r="P176" s="188">
        <v>126</v>
      </c>
      <c r="Q176" s="188" t="s">
        <v>957</v>
      </c>
      <c r="R176" s="188" t="s">
        <v>957</v>
      </c>
      <c r="S176" s="188" t="s">
        <v>957</v>
      </c>
      <c r="T176" s="188" t="s">
        <v>957</v>
      </c>
      <c r="U176" s="188" t="s">
        <v>957</v>
      </c>
      <c r="V176" s="188">
        <v>125</v>
      </c>
      <c r="W176" s="188">
        <v>9</v>
      </c>
      <c r="X176" s="188">
        <v>394</v>
      </c>
      <c r="Y176" s="188">
        <v>0</v>
      </c>
      <c r="Z176" s="188" t="s">
        <v>949</v>
      </c>
      <c r="AA176" s="188">
        <v>0</v>
      </c>
      <c r="AB176" s="188">
        <v>0</v>
      </c>
      <c r="AC176" s="188">
        <v>7</v>
      </c>
      <c r="AD176" s="188">
        <v>379</v>
      </c>
      <c r="AE176" s="188">
        <v>44</v>
      </c>
      <c r="AF176" s="188">
        <v>268</v>
      </c>
      <c r="AG176" s="189" t="s">
        <v>957</v>
      </c>
      <c r="AH176" s="189" t="s">
        <v>957</v>
      </c>
      <c r="AI176" s="189" t="s">
        <v>957</v>
      </c>
      <c r="AJ176" s="189" t="s">
        <v>957</v>
      </c>
      <c r="AK176" s="189" t="s">
        <v>957</v>
      </c>
      <c r="AL176" s="188">
        <v>254</v>
      </c>
      <c r="AM176" s="188">
        <v>35</v>
      </c>
      <c r="AN176" s="188">
        <v>25</v>
      </c>
      <c r="AO176" s="188">
        <v>0</v>
      </c>
      <c r="AP176" s="188" t="s">
        <v>949</v>
      </c>
      <c r="AQ176" s="188">
        <v>0</v>
      </c>
      <c r="AR176" s="188">
        <v>0</v>
      </c>
      <c r="AS176" s="188">
        <v>7</v>
      </c>
      <c r="AT176" s="188">
        <v>13</v>
      </c>
      <c r="AU176" s="188">
        <v>3</v>
      </c>
      <c r="AV176" s="190">
        <v>419</v>
      </c>
      <c r="AW176" s="190">
        <v>126</v>
      </c>
      <c r="AX176" s="190">
        <v>268</v>
      </c>
      <c r="AY176" s="190">
        <v>25</v>
      </c>
      <c r="AZ176" s="189">
        <v>0</v>
      </c>
      <c r="BA176" s="189" t="s">
        <v>957</v>
      </c>
      <c r="BB176" s="190">
        <v>0</v>
      </c>
      <c r="BC176" s="189">
        <v>0</v>
      </c>
      <c r="BD176" s="190">
        <v>6</v>
      </c>
      <c r="BE176" s="189" t="s">
        <v>957</v>
      </c>
      <c r="BF176" s="190" t="s">
        <v>949</v>
      </c>
      <c r="BG176" s="190" t="s">
        <v>949</v>
      </c>
      <c r="BH176" s="190">
        <v>0</v>
      </c>
      <c r="BI176" s="189" t="s">
        <v>957</v>
      </c>
      <c r="BJ176" s="189">
        <v>0</v>
      </c>
      <c r="BK176" s="190">
        <v>0</v>
      </c>
      <c r="BL176" s="190">
        <v>0</v>
      </c>
      <c r="BM176" s="189" t="s">
        <v>957</v>
      </c>
      <c r="BN176" s="190">
        <v>0</v>
      </c>
      <c r="BO176" s="190">
        <v>0</v>
      </c>
      <c r="BP176" s="190">
        <v>14</v>
      </c>
      <c r="BQ176" s="189" t="s">
        <v>957</v>
      </c>
      <c r="BR176" s="190">
        <v>7</v>
      </c>
      <c r="BS176" s="190">
        <v>7</v>
      </c>
      <c r="BT176" s="190">
        <v>392</v>
      </c>
      <c r="BU176" s="190">
        <v>125</v>
      </c>
      <c r="BV176" s="190">
        <v>254</v>
      </c>
      <c r="BW176" s="190">
        <v>13</v>
      </c>
      <c r="BX176" s="190">
        <v>47</v>
      </c>
      <c r="BY176" s="190">
        <v>9</v>
      </c>
      <c r="BZ176" s="190">
        <v>35</v>
      </c>
      <c r="CA176" s="190">
        <v>3</v>
      </c>
    </row>
    <row r="177" spans="1:79" x14ac:dyDescent="0.2">
      <c r="A177" s="2" t="s">
        <v>579</v>
      </c>
      <c r="B177" s="3" t="s">
        <v>580</v>
      </c>
      <c r="C177" s="192">
        <v>1291</v>
      </c>
      <c r="D177" s="192">
        <v>380</v>
      </c>
      <c r="E177" s="192">
        <v>903</v>
      </c>
      <c r="F177" s="192">
        <v>523</v>
      </c>
      <c r="G177" s="192">
        <v>388</v>
      </c>
      <c r="H177" s="188">
        <v>265</v>
      </c>
      <c r="I177" s="188">
        <v>0</v>
      </c>
      <c r="J177" s="188">
        <v>5</v>
      </c>
      <c r="K177" s="188">
        <v>0</v>
      </c>
      <c r="L177" s="188">
        <v>0</v>
      </c>
      <c r="M177" s="188">
        <v>21</v>
      </c>
      <c r="N177" s="188">
        <v>224</v>
      </c>
      <c r="O177" s="188">
        <v>55</v>
      </c>
      <c r="P177" s="188">
        <v>64</v>
      </c>
      <c r="Q177" s="188" t="s">
        <v>957</v>
      </c>
      <c r="R177" s="188" t="s">
        <v>957</v>
      </c>
      <c r="S177" s="188" t="s">
        <v>957</v>
      </c>
      <c r="T177" s="188" t="s">
        <v>957</v>
      </c>
      <c r="U177" s="188" t="s">
        <v>957</v>
      </c>
      <c r="V177" s="188">
        <v>63</v>
      </c>
      <c r="W177" s="188" t="s">
        <v>949</v>
      </c>
      <c r="X177" s="188">
        <v>237</v>
      </c>
      <c r="Y177" s="188">
        <v>0</v>
      </c>
      <c r="Z177" s="188" t="s">
        <v>949</v>
      </c>
      <c r="AA177" s="188">
        <v>0</v>
      </c>
      <c r="AB177" s="188">
        <v>0</v>
      </c>
      <c r="AC177" s="188">
        <v>11</v>
      </c>
      <c r="AD177" s="188">
        <v>207</v>
      </c>
      <c r="AE177" s="188">
        <v>52</v>
      </c>
      <c r="AF177" s="188">
        <v>173</v>
      </c>
      <c r="AG177" s="189" t="s">
        <v>957</v>
      </c>
      <c r="AH177" s="189" t="s">
        <v>957</v>
      </c>
      <c r="AI177" s="189" t="s">
        <v>957</v>
      </c>
      <c r="AJ177" s="189" t="s">
        <v>957</v>
      </c>
      <c r="AK177" s="189" t="s">
        <v>957</v>
      </c>
      <c r="AL177" s="188">
        <v>144</v>
      </c>
      <c r="AM177" s="188" t="s">
        <v>949</v>
      </c>
      <c r="AN177" s="188">
        <v>28</v>
      </c>
      <c r="AO177" s="188">
        <v>0</v>
      </c>
      <c r="AP177" s="188" t="s">
        <v>949</v>
      </c>
      <c r="AQ177" s="188">
        <v>0</v>
      </c>
      <c r="AR177" s="188">
        <v>0</v>
      </c>
      <c r="AS177" s="188">
        <v>10</v>
      </c>
      <c r="AT177" s="188">
        <v>17</v>
      </c>
      <c r="AU177" s="188" t="s">
        <v>949</v>
      </c>
      <c r="AV177" s="190">
        <v>265</v>
      </c>
      <c r="AW177" s="190">
        <v>64</v>
      </c>
      <c r="AX177" s="190">
        <v>173</v>
      </c>
      <c r="AY177" s="190">
        <v>28</v>
      </c>
      <c r="AZ177" s="189">
        <v>0</v>
      </c>
      <c r="BA177" s="189" t="s">
        <v>957</v>
      </c>
      <c r="BB177" s="190">
        <v>0</v>
      </c>
      <c r="BC177" s="189">
        <v>0</v>
      </c>
      <c r="BD177" s="190">
        <v>5</v>
      </c>
      <c r="BE177" s="189" t="s">
        <v>957</v>
      </c>
      <c r="BF177" s="190" t="s">
        <v>949</v>
      </c>
      <c r="BG177" s="190" t="s">
        <v>949</v>
      </c>
      <c r="BH177" s="190">
        <v>0</v>
      </c>
      <c r="BI177" s="189" t="s">
        <v>957</v>
      </c>
      <c r="BJ177" s="189">
        <v>0</v>
      </c>
      <c r="BK177" s="190">
        <v>0</v>
      </c>
      <c r="BL177" s="190">
        <v>0</v>
      </c>
      <c r="BM177" s="189" t="s">
        <v>957</v>
      </c>
      <c r="BN177" s="190">
        <v>0</v>
      </c>
      <c r="BO177" s="190">
        <v>0</v>
      </c>
      <c r="BP177" s="190">
        <v>21</v>
      </c>
      <c r="BQ177" s="189" t="s">
        <v>957</v>
      </c>
      <c r="BR177" s="190">
        <v>11</v>
      </c>
      <c r="BS177" s="190">
        <v>10</v>
      </c>
      <c r="BT177" s="190">
        <v>224</v>
      </c>
      <c r="BU177" s="190">
        <v>63</v>
      </c>
      <c r="BV177" s="190">
        <v>144</v>
      </c>
      <c r="BW177" s="190">
        <v>17</v>
      </c>
      <c r="BX177" s="190">
        <v>55</v>
      </c>
      <c r="BY177" s="190" t="s">
        <v>949</v>
      </c>
      <c r="BZ177" s="190" t="s">
        <v>949</v>
      </c>
      <c r="CA177" s="190" t="s">
        <v>949</v>
      </c>
    </row>
    <row r="178" spans="1:79" x14ac:dyDescent="0.2">
      <c r="A178" s="2" t="s">
        <v>212</v>
      </c>
      <c r="B178" s="3" t="s">
        <v>211</v>
      </c>
      <c r="C178" s="192">
        <v>730</v>
      </c>
      <c r="D178" s="192">
        <v>200</v>
      </c>
      <c r="E178" s="192">
        <v>493</v>
      </c>
      <c r="F178" s="192">
        <v>293</v>
      </c>
      <c r="G178" s="192">
        <v>237</v>
      </c>
      <c r="H178" s="188">
        <v>41</v>
      </c>
      <c r="I178" s="188">
        <v>0</v>
      </c>
      <c r="J178" s="188">
        <v>0</v>
      </c>
      <c r="K178" s="188">
        <v>0</v>
      </c>
      <c r="L178" s="188">
        <v>3</v>
      </c>
      <c r="M178" s="188">
        <v>3</v>
      </c>
      <c r="N178" s="188">
        <v>0</v>
      </c>
      <c r="O178" s="188">
        <v>36</v>
      </c>
      <c r="P178" s="188">
        <v>8</v>
      </c>
      <c r="Q178" s="188" t="s">
        <v>957</v>
      </c>
      <c r="R178" s="188" t="s">
        <v>957</v>
      </c>
      <c r="S178" s="188" t="s">
        <v>957</v>
      </c>
      <c r="T178" s="188" t="s">
        <v>957</v>
      </c>
      <c r="U178" s="188" t="s">
        <v>957</v>
      </c>
      <c r="V178" s="188">
        <v>0</v>
      </c>
      <c r="W178" s="188">
        <v>8</v>
      </c>
      <c r="X178" s="188">
        <v>35</v>
      </c>
      <c r="Y178" s="188">
        <v>0</v>
      </c>
      <c r="Z178" s="188">
        <v>0</v>
      </c>
      <c r="AA178" s="188">
        <v>0</v>
      </c>
      <c r="AB178" s="188">
        <v>0</v>
      </c>
      <c r="AC178" s="188" t="s">
        <v>949</v>
      </c>
      <c r="AD178" s="188">
        <v>0</v>
      </c>
      <c r="AE178" s="188" t="s">
        <v>949</v>
      </c>
      <c r="AF178" s="188">
        <v>27</v>
      </c>
      <c r="AG178" s="189" t="s">
        <v>957</v>
      </c>
      <c r="AH178" s="189" t="s">
        <v>957</v>
      </c>
      <c r="AI178" s="189" t="s">
        <v>957</v>
      </c>
      <c r="AJ178" s="189" t="s">
        <v>957</v>
      </c>
      <c r="AK178" s="189" t="s">
        <v>957</v>
      </c>
      <c r="AL178" s="188">
        <v>0</v>
      </c>
      <c r="AM178" s="188" t="s">
        <v>949</v>
      </c>
      <c r="AN178" s="188">
        <v>6</v>
      </c>
      <c r="AO178" s="188">
        <v>0</v>
      </c>
      <c r="AP178" s="188">
        <v>0</v>
      </c>
      <c r="AQ178" s="188">
        <v>0</v>
      </c>
      <c r="AR178" s="188">
        <v>3</v>
      </c>
      <c r="AS178" s="188" t="s">
        <v>949</v>
      </c>
      <c r="AT178" s="188">
        <v>0</v>
      </c>
      <c r="AU178" s="188" t="s">
        <v>949</v>
      </c>
      <c r="AV178" s="190">
        <v>41</v>
      </c>
      <c r="AW178" s="190">
        <v>8</v>
      </c>
      <c r="AX178" s="190">
        <v>27</v>
      </c>
      <c r="AY178" s="190">
        <v>6</v>
      </c>
      <c r="AZ178" s="189">
        <v>0</v>
      </c>
      <c r="BA178" s="189" t="s">
        <v>957</v>
      </c>
      <c r="BB178" s="190">
        <v>0</v>
      </c>
      <c r="BC178" s="189">
        <v>0</v>
      </c>
      <c r="BD178" s="190">
        <v>0</v>
      </c>
      <c r="BE178" s="189" t="s">
        <v>957</v>
      </c>
      <c r="BF178" s="190">
        <v>0</v>
      </c>
      <c r="BG178" s="190">
        <v>0</v>
      </c>
      <c r="BH178" s="190">
        <v>0</v>
      </c>
      <c r="BI178" s="189" t="s">
        <v>957</v>
      </c>
      <c r="BJ178" s="189">
        <v>0</v>
      </c>
      <c r="BK178" s="190">
        <v>0</v>
      </c>
      <c r="BL178" s="190">
        <v>3</v>
      </c>
      <c r="BM178" s="189" t="s">
        <v>957</v>
      </c>
      <c r="BN178" s="190">
        <v>0</v>
      </c>
      <c r="BO178" s="190">
        <v>3</v>
      </c>
      <c r="BP178" s="190">
        <v>3</v>
      </c>
      <c r="BQ178" s="189" t="s">
        <v>957</v>
      </c>
      <c r="BR178" s="190" t="s">
        <v>949</v>
      </c>
      <c r="BS178" s="190" t="s">
        <v>949</v>
      </c>
      <c r="BT178" s="190">
        <v>0</v>
      </c>
      <c r="BU178" s="190">
        <v>0</v>
      </c>
      <c r="BV178" s="190">
        <v>0</v>
      </c>
      <c r="BW178" s="190">
        <v>0</v>
      </c>
      <c r="BX178" s="190">
        <v>36</v>
      </c>
      <c r="BY178" s="190">
        <v>8</v>
      </c>
      <c r="BZ178" s="190" t="s">
        <v>949</v>
      </c>
      <c r="CA178" s="190" t="s">
        <v>949</v>
      </c>
    </row>
    <row r="179" spans="1:79" x14ac:dyDescent="0.2">
      <c r="A179" s="2" t="s">
        <v>581</v>
      </c>
      <c r="B179" s="3" t="s">
        <v>582</v>
      </c>
      <c r="C179" s="192">
        <v>1685</v>
      </c>
      <c r="D179" s="192">
        <v>533</v>
      </c>
      <c r="E179" s="192">
        <v>1195</v>
      </c>
      <c r="F179" s="192">
        <v>662</v>
      </c>
      <c r="G179" s="192">
        <v>490</v>
      </c>
      <c r="H179" s="188">
        <v>397</v>
      </c>
      <c r="I179" s="188">
        <v>0</v>
      </c>
      <c r="J179" s="188">
        <v>0</v>
      </c>
      <c r="K179" s="188">
        <v>0</v>
      </c>
      <c r="L179" s="188">
        <v>0</v>
      </c>
      <c r="M179" s="188">
        <v>9</v>
      </c>
      <c r="N179" s="188">
        <v>371</v>
      </c>
      <c r="O179" s="188">
        <v>45</v>
      </c>
      <c r="P179" s="188">
        <v>90</v>
      </c>
      <c r="Q179" s="188" t="s">
        <v>957</v>
      </c>
      <c r="R179" s="188" t="s">
        <v>957</v>
      </c>
      <c r="S179" s="188" t="s">
        <v>957</v>
      </c>
      <c r="T179" s="188" t="s">
        <v>957</v>
      </c>
      <c r="U179" s="188" t="s">
        <v>957</v>
      </c>
      <c r="V179" s="188">
        <v>87</v>
      </c>
      <c r="W179" s="188">
        <v>6</v>
      </c>
      <c r="X179" s="188">
        <v>368</v>
      </c>
      <c r="Y179" s="188">
        <v>0</v>
      </c>
      <c r="Z179" s="188">
        <v>0</v>
      </c>
      <c r="AA179" s="188">
        <v>0</v>
      </c>
      <c r="AB179" s="188">
        <v>0</v>
      </c>
      <c r="AC179" s="188">
        <v>6</v>
      </c>
      <c r="AD179" s="188">
        <v>350</v>
      </c>
      <c r="AE179" s="188">
        <v>40</v>
      </c>
      <c r="AF179" s="188">
        <v>278</v>
      </c>
      <c r="AG179" s="189" t="s">
        <v>957</v>
      </c>
      <c r="AH179" s="189" t="s">
        <v>957</v>
      </c>
      <c r="AI179" s="189" t="s">
        <v>957</v>
      </c>
      <c r="AJ179" s="189" t="s">
        <v>957</v>
      </c>
      <c r="AK179" s="189" t="s">
        <v>957</v>
      </c>
      <c r="AL179" s="188">
        <v>263</v>
      </c>
      <c r="AM179" s="188">
        <v>34</v>
      </c>
      <c r="AN179" s="188">
        <v>29</v>
      </c>
      <c r="AO179" s="188">
        <v>0</v>
      </c>
      <c r="AP179" s="188">
        <v>0</v>
      </c>
      <c r="AQ179" s="188">
        <v>0</v>
      </c>
      <c r="AR179" s="188">
        <v>0</v>
      </c>
      <c r="AS179" s="188">
        <v>3</v>
      </c>
      <c r="AT179" s="188">
        <v>21</v>
      </c>
      <c r="AU179" s="188">
        <v>5</v>
      </c>
      <c r="AV179" s="190">
        <v>397</v>
      </c>
      <c r="AW179" s="190">
        <v>90</v>
      </c>
      <c r="AX179" s="190">
        <v>278</v>
      </c>
      <c r="AY179" s="190">
        <v>29</v>
      </c>
      <c r="AZ179" s="189">
        <v>0</v>
      </c>
      <c r="BA179" s="189" t="s">
        <v>957</v>
      </c>
      <c r="BB179" s="190">
        <v>0</v>
      </c>
      <c r="BC179" s="189">
        <v>0</v>
      </c>
      <c r="BD179" s="190">
        <v>0</v>
      </c>
      <c r="BE179" s="189" t="s">
        <v>957</v>
      </c>
      <c r="BF179" s="190">
        <v>0</v>
      </c>
      <c r="BG179" s="190">
        <v>0</v>
      </c>
      <c r="BH179" s="190">
        <v>0</v>
      </c>
      <c r="BI179" s="189" t="s">
        <v>957</v>
      </c>
      <c r="BJ179" s="189">
        <v>0</v>
      </c>
      <c r="BK179" s="190">
        <v>0</v>
      </c>
      <c r="BL179" s="190">
        <v>0</v>
      </c>
      <c r="BM179" s="189" t="s">
        <v>957</v>
      </c>
      <c r="BN179" s="190">
        <v>0</v>
      </c>
      <c r="BO179" s="190">
        <v>0</v>
      </c>
      <c r="BP179" s="190">
        <v>9</v>
      </c>
      <c r="BQ179" s="189" t="s">
        <v>957</v>
      </c>
      <c r="BR179" s="190">
        <v>6</v>
      </c>
      <c r="BS179" s="190">
        <v>3</v>
      </c>
      <c r="BT179" s="190">
        <v>371</v>
      </c>
      <c r="BU179" s="190">
        <v>87</v>
      </c>
      <c r="BV179" s="190">
        <v>263</v>
      </c>
      <c r="BW179" s="190">
        <v>21</v>
      </c>
      <c r="BX179" s="190">
        <v>45</v>
      </c>
      <c r="BY179" s="190">
        <v>6</v>
      </c>
      <c r="BZ179" s="190">
        <v>34</v>
      </c>
      <c r="CA179" s="190">
        <v>5</v>
      </c>
    </row>
    <row r="180" spans="1:79" x14ac:dyDescent="0.2">
      <c r="A180" s="2" t="s">
        <v>583</v>
      </c>
      <c r="B180" s="3" t="s">
        <v>584</v>
      </c>
      <c r="C180" s="192">
        <v>1605</v>
      </c>
      <c r="D180" s="192">
        <v>499</v>
      </c>
      <c r="E180" s="192">
        <v>1138</v>
      </c>
      <c r="F180" s="192">
        <v>639</v>
      </c>
      <c r="G180" s="192">
        <v>467</v>
      </c>
      <c r="H180" s="188">
        <v>43</v>
      </c>
      <c r="I180" s="188" t="s">
        <v>949</v>
      </c>
      <c r="J180" s="188" t="s">
        <v>949</v>
      </c>
      <c r="K180" s="188">
        <v>0</v>
      </c>
      <c r="L180" s="188">
        <v>0</v>
      </c>
      <c r="M180" s="188" t="s">
        <v>949</v>
      </c>
      <c r="N180" s="188">
        <v>0</v>
      </c>
      <c r="O180" s="188">
        <v>38</v>
      </c>
      <c r="P180" s="188">
        <v>3</v>
      </c>
      <c r="Q180" s="188" t="s">
        <v>957</v>
      </c>
      <c r="R180" s="188" t="s">
        <v>957</v>
      </c>
      <c r="S180" s="188" t="s">
        <v>957</v>
      </c>
      <c r="T180" s="188" t="s">
        <v>957</v>
      </c>
      <c r="U180" s="188" t="s">
        <v>957</v>
      </c>
      <c r="V180" s="188">
        <v>0</v>
      </c>
      <c r="W180" s="188">
        <v>3</v>
      </c>
      <c r="X180" s="188">
        <v>34</v>
      </c>
      <c r="Y180" s="188">
        <v>0</v>
      </c>
      <c r="Z180" s="188" t="s">
        <v>949</v>
      </c>
      <c r="AA180" s="188">
        <v>0</v>
      </c>
      <c r="AB180" s="188">
        <v>0</v>
      </c>
      <c r="AC180" s="188" t="s">
        <v>949</v>
      </c>
      <c r="AD180" s="188">
        <v>0</v>
      </c>
      <c r="AE180" s="188">
        <v>31</v>
      </c>
      <c r="AF180" s="188">
        <v>31</v>
      </c>
      <c r="AG180" s="189" t="s">
        <v>957</v>
      </c>
      <c r="AH180" s="189" t="s">
        <v>957</v>
      </c>
      <c r="AI180" s="189" t="s">
        <v>957</v>
      </c>
      <c r="AJ180" s="189" t="s">
        <v>957</v>
      </c>
      <c r="AK180" s="189" t="s">
        <v>957</v>
      </c>
      <c r="AL180" s="188">
        <v>0</v>
      </c>
      <c r="AM180" s="188">
        <v>28</v>
      </c>
      <c r="AN180" s="188">
        <v>9</v>
      </c>
      <c r="AO180" s="188" t="s">
        <v>949</v>
      </c>
      <c r="AP180" s="188" t="s">
        <v>949</v>
      </c>
      <c r="AQ180" s="188">
        <v>0</v>
      </c>
      <c r="AR180" s="188">
        <v>0</v>
      </c>
      <c r="AS180" s="188" t="s">
        <v>949</v>
      </c>
      <c r="AT180" s="188">
        <v>0</v>
      </c>
      <c r="AU180" s="188">
        <v>7</v>
      </c>
      <c r="AV180" s="190">
        <v>43</v>
      </c>
      <c r="AW180" s="190">
        <v>3</v>
      </c>
      <c r="AX180" s="190">
        <v>31</v>
      </c>
      <c r="AY180" s="190">
        <v>9</v>
      </c>
      <c r="AZ180" s="189" t="s">
        <v>949</v>
      </c>
      <c r="BA180" s="189" t="s">
        <v>957</v>
      </c>
      <c r="BB180" s="190">
        <v>0</v>
      </c>
      <c r="BC180" s="189" t="s">
        <v>949</v>
      </c>
      <c r="BD180" s="190" t="s">
        <v>949</v>
      </c>
      <c r="BE180" s="189" t="s">
        <v>957</v>
      </c>
      <c r="BF180" s="190" t="s">
        <v>949</v>
      </c>
      <c r="BG180" s="190" t="s">
        <v>949</v>
      </c>
      <c r="BH180" s="190">
        <v>0</v>
      </c>
      <c r="BI180" s="189" t="s">
        <v>957</v>
      </c>
      <c r="BJ180" s="189">
        <v>0</v>
      </c>
      <c r="BK180" s="190">
        <v>0</v>
      </c>
      <c r="BL180" s="190">
        <v>0</v>
      </c>
      <c r="BM180" s="189" t="s">
        <v>957</v>
      </c>
      <c r="BN180" s="190">
        <v>0</v>
      </c>
      <c r="BO180" s="190">
        <v>0</v>
      </c>
      <c r="BP180" s="190" t="s">
        <v>949</v>
      </c>
      <c r="BQ180" s="189" t="s">
        <v>957</v>
      </c>
      <c r="BR180" s="190" t="s">
        <v>949</v>
      </c>
      <c r="BS180" s="190" t="s">
        <v>949</v>
      </c>
      <c r="BT180" s="190">
        <v>0</v>
      </c>
      <c r="BU180" s="190">
        <v>0</v>
      </c>
      <c r="BV180" s="190">
        <v>0</v>
      </c>
      <c r="BW180" s="190">
        <v>0</v>
      </c>
      <c r="BX180" s="190">
        <v>38</v>
      </c>
      <c r="BY180" s="190">
        <v>3</v>
      </c>
      <c r="BZ180" s="190">
        <v>28</v>
      </c>
      <c r="CA180" s="190">
        <v>7</v>
      </c>
    </row>
    <row r="181" spans="1:79" x14ac:dyDescent="0.2">
      <c r="A181" s="2" t="s">
        <v>585</v>
      </c>
      <c r="B181" s="3" t="s">
        <v>586</v>
      </c>
      <c r="C181" s="192">
        <v>4366</v>
      </c>
      <c r="D181" s="192">
        <v>1279</v>
      </c>
      <c r="E181" s="192">
        <v>2897</v>
      </c>
      <c r="F181" s="192">
        <v>1618</v>
      </c>
      <c r="G181" s="192">
        <v>1469</v>
      </c>
      <c r="H181" s="188">
        <v>605</v>
      </c>
      <c r="I181" s="188">
        <v>0</v>
      </c>
      <c r="J181" s="188">
        <v>0</v>
      </c>
      <c r="K181" s="188" t="s">
        <v>949</v>
      </c>
      <c r="L181" s="188">
        <v>28</v>
      </c>
      <c r="M181" s="188">
        <v>57</v>
      </c>
      <c r="N181" s="188">
        <v>431</v>
      </c>
      <c r="O181" s="188">
        <v>154</v>
      </c>
      <c r="P181" s="188">
        <v>135</v>
      </c>
      <c r="Q181" s="188" t="s">
        <v>957</v>
      </c>
      <c r="R181" s="188" t="s">
        <v>957</v>
      </c>
      <c r="S181" s="188" t="s">
        <v>957</v>
      </c>
      <c r="T181" s="188" t="s">
        <v>957</v>
      </c>
      <c r="U181" s="188" t="s">
        <v>957</v>
      </c>
      <c r="V181" s="188">
        <v>128</v>
      </c>
      <c r="W181" s="188">
        <v>14</v>
      </c>
      <c r="X181" s="188">
        <v>558</v>
      </c>
      <c r="Y181" s="188">
        <v>0</v>
      </c>
      <c r="Z181" s="188">
        <v>0</v>
      </c>
      <c r="AA181" s="188">
        <v>0</v>
      </c>
      <c r="AB181" s="188">
        <v>16</v>
      </c>
      <c r="AC181" s="188">
        <v>40</v>
      </c>
      <c r="AD181" s="188">
        <v>420</v>
      </c>
      <c r="AE181" s="188">
        <v>145</v>
      </c>
      <c r="AF181" s="188">
        <v>423</v>
      </c>
      <c r="AG181" s="189" t="s">
        <v>957</v>
      </c>
      <c r="AH181" s="189" t="s">
        <v>957</v>
      </c>
      <c r="AI181" s="189" t="s">
        <v>957</v>
      </c>
      <c r="AJ181" s="189" t="s">
        <v>957</v>
      </c>
      <c r="AK181" s="189" t="s">
        <v>957</v>
      </c>
      <c r="AL181" s="188">
        <v>292</v>
      </c>
      <c r="AM181" s="188">
        <v>131</v>
      </c>
      <c r="AN181" s="188">
        <v>47</v>
      </c>
      <c r="AO181" s="188">
        <v>0</v>
      </c>
      <c r="AP181" s="188">
        <v>0</v>
      </c>
      <c r="AQ181" s="188" t="s">
        <v>949</v>
      </c>
      <c r="AR181" s="188">
        <v>12</v>
      </c>
      <c r="AS181" s="188">
        <v>17</v>
      </c>
      <c r="AT181" s="188">
        <v>11</v>
      </c>
      <c r="AU181" s="188">
        <v>9</v>
      </c>
      <c r="AV181" s="190">
        <v>605</v>
      </c>
      <c r="AW181" s="190">
        <v>135</v>
      </c>
      <c r="AX181" s="190">
        <v>423</v>
      </c>
      <c r="AY181" s="190">
        <v>47</v>
      </c>
      <c r="AZ181" s="189">
        <v>0</v>
      </c>
      <c r="BA181" s="189" t="s">
        <v>957</v>
      </c>
      <c r="BB181" s="190">
        <v>0</v>
      </c>
      <c r="BC181" s="189">
        <v>0</v>
      </c>
      <c r="BD181" s="190">
        <v>0</v>
      </c>
      <c r="BE181" s="189" t="s">
        <v>957</v>
      </c>
      <c r="BF181" s="190">
        <v>0</v>
      </c>
      <c r="BG181" s="190">
        <v>0</v>
      </c>
      <c r="BH181" s="190" t="s">
        <v>949</v>
      </c>
      <c r="BI181" s="189" t="s">
        <v>957</v>
      </c>
      <c r="BJ181" s="189">
        <v>0</v>
      </c>
      <c r="BK181" s="190" t="s">
        <v>949</v>
      </c>
      <c r="BL181" s="190">
        <v>28</v>
      </c>
      <c r="BM181" s="189" t="s">
        <v>957</v>
      </c>
      <c r="BN181" s="190">
        <v>16</v>
      </c>
      <c r="BO181" s="190">
        <v>12</v>
      </c>
      <c r="BP181" s="190">
        <v>57</v>
      </c>
      <c r="BQ181" s="189" t="s">
        <v>957</v>
      </c>
      <c r="BR181" s="190">
        <v>40</v>
      </c>
      <c r="BS181" s="190">
        <v>17</v>
      </c>
      <c r="BT181" s="190">
        <v>431</v>
      </c>
      <c r="BU181" s="190">
        <v>128</v>
      </c>
      <c r="BV181" s="190">
        <v>292</v>
      </c>
      <c r="BW181" s="190">
        <v>11</v>
      </c>
      <c r="BX181" s="190">
        <v>154</v>
      </c>
      <c r="BY181" s="190">
        <v>14</v>
      </c>
      <c r="BZ181" s="190">
        <v>131</v>
      </c>
      <c r="CA181" s="190">
        <v>9</v>
      </c>
    </row>
    <row r="182" spans="1:79" x14ac:dyDescent="0.2">
      <c r="A182" s="2" t="s">
        <v>214</v>
      </c>
      <c r="B182" s="3" t="s">
        <v>213</v>
      </c>
      <c r="C182" s="192">
        <v>1254</v>
      </c>
      <c r="D182" s="192">
        <v>382</v>
      </c>
      <c r="E182" s="192">
        <v>819</v>
      </c>
      <c r="F182" s="192">
        <v>437</v>
      </c>
      <c r="G182" s="192">
        <v>435</v>
      </c>
      <c r="H182" s="188">
        <v>26</v>
      </c>
      <c r="I182" s="188">
        <v>0</v>
      </c>
      <c r="J182" s="188" t="s">
        <v>949</v>
      </c>
      <c r="K182" s="188">
        <v>0</v>
      </c>
      <c r="L182" s="188">
        <v>0</v>
      </c>
      <c r="M182" s="188">
        <v>7</v>
      </c>
      <c r="N182" s="188" t="s">
        <v>949</v>
      </c>
      <c r="O182" s="188">
        <v>18</v>
      </c>
      <c r="P182" s="188">
        <v>0</v>
      </c>
      <c r="Q182" s="188" t="s">
        <v>957</v>
      </c>
      <c r="R182" s="188" t="s">
        <v>957</v>
      </c>
      <c r="S182" s="188" t="s">
        <v>957</v>
      </c>
      <c r="T182" s="188" t="s">
        <v>957</v>
      </c>
      <c r="U182" s="188" t="s">
        <v>957</v>
      </c>
      <c r="V182" s="188">
        <v>0</v>
      </c>
      <c r="W182" s="188">
        <v>0</v>
      </c>
      <c r="X182" s="188">
        <v>20</v>
      </c>
      <c r="Y182" s="188">
        <v>0</v>
      </c>
      <c r="Z182" s="188" t="s">
        <v>949</v>
      </c>
      <c r="AA182" s="188">
        <v>0</v>
      </c>
      <c r="AB182" s="188">
        <v>0</v>
      </c>
      <c r="AC182" s="188" t="s">
        <v>949</v>
      </c>
      <c r="AD182" s="188" t="s">
        <v>949</v>
      </c>
      <c r="AE182" s="188">
        <v>15</v>
      </c>
      <c r="AF182" s="188">
        <v>20</v>
      </c>
      <c r="AG182" s="189" t="s">
        <v>957</v>
      </c>
      <c r="AH182" s="189" t="s">
        <v>957</v>
      </c>
      <c r="AI182" s="189" t="s">
        <v>957</v>
      </c>
      <c r="AJ182" s="189" t="s">
        <v>957</v>
      </c>
      <c r="AK182" s="189" t="s">
        <v>957</v>
      </c>
      <c r="AL182" s="188" t="s">
        <v>949</v>
      </c>
      <c r="AM182" s="188">
        <v>15</v>
      </c>
      <c r="AN182" s="188">
        <v>6</v>
      </c>
      <c r="AO182" s="188">
        <v>0</v>
      </c>
      <c r="AP182" s="188">
        <v>0</v>
      </c>
      <c r="AQ182" s="188">
        <v>0</v>
      </c>
      <c r="AR182" s="188">
        <v>0</v>
      </c>
      <c r="AS182" s="188" t="s">
        <v>949</v>
      </c>
      <c r="AT182" s="188">
        <v>0</v>
      </c>
      <c r="AU182" s="188">
        <v>3</v>
      </c>
      <c r="AV182" s="190">
        <v>26</v>
      </c>
      <c r="AW182" s="190">
        <v>0</v>
      </c>
      <c r="AX182" s="190">
        <v>20</v>
      </c>
      <c r="AY182" s="190">
        <v>6</v>
      </c>
      <c r="AZ182" s="189">
        <v>0</v>
      </c>
      <c r="BA182" s="189" t="s">
        <v>957</v>
      </c>
      <c r="BB182" s="190">
        <v>0</v>
      </c>
      <c r="BC182" s="189">
        <v>0</v>
      </c>
      <c r="BD182" s="190" t="s">
        <v>949</v>
      </c>
      <c r="BE182" s="189" t="s">
        <v>957</v>
      </c>
      <c r="BF182" s="190" t="s">
        <v>949</v>
      </c>
      <c r="BG182" s="190">
        <v>0</v>
      </c>
      <c r="BH182" s="190">
        <v>0</v>
      </c>
      <c r="BI182" s="189" t="s">
        <v>957</v>
      </c>
      <c r="BJ182" s="189">
        <v>0</v>
      </c>
      <c r="BK182" s="190">
        <v>0</v>
      </c>
      <c r="BL182" s="190">
        <v>0</v>
      </c>
      <c r="BM182" s="189" t="s">
        <v>957</v>
      </c>
      <c r="BN182" s="190">
        <v>0</v>
      </c>
      <c r="BO182" s="190">
        <v>0</v>
      </c>
      <c r="BP182" s="190">
        <v>7</v>
      </c>
      <c r="BQ182" s="189" t="s">
        <v>957</v>
      </c>
      <c r="BR182" s="190" t="s">
        <v>949</v>
      </c>
      <c r="BS182" s="190" t="s">
        <v>949</v>
      </c>
      <c r="BT182" s="190" t="s">
        <v>949</v>
      </c>
      <c r="BU182" s="190">
        <v>0</v>
      </c>
      <c r="BV182" s="190" t="s">
        <v>949</v>
      </c>
      <c r="BW182" s="190">
        <v>0</v>
      </c>
      <c r="BX182" s="190">
        <v>18</v>
      </c>
      <c r="BY182" s="190">
        <v>0</v>
      </c>
      <c r="BZ182" s="190">
        <v>15</v>
      </c>
      <c r="CA182" s="190">
        <v>3</v>
      </c>
    </row>
    <row r="183" spans="1:79" x14ac:dyDescent="0.2">
      <c r="A183" s="2" t="s">
        <v>587</v>
      </c>
      <c r="B183" s="3" t="s">
        <v>588</v>
      </c>
      <c r="C183" s="192">
        <v>8962</v>
      </c>
      <c r="D183" s="192">
        <v>2677</v>
      </c>
      <c r="E183" s="192">
        <v>6200</v>
      </c>
      <c r="F183" s="192">
        <v>3523</v>
      </c>
      <c r="G183" s="192">
        <v>2762</v>
      </c>
      <c r="H183" s="188">
        <v>242</v>
      </c>
      <c r="I183" s="188">
        <v>0</v>
      </c>
      <c r="J183" s="188">
        <v>13</v>
      </c>
      <c r="K183" s="188">
        <v>0</v>
      </c>
      <c r="L183" s="188" t="s">
        <v>949</v>
      </c>
      <c r="M183" s="188">
        <v>67</v>
      </c>
      <c r="N183" s="188">
        <v>9</v>
      </c>
      <c r="O183" s="188">
        <v>160</v>
      </c>
      <c r="P183" s="188">
        <v>21</v>
      </c>
      <c r="Q183" s="188" t="s">
        <v>957</v>
      </c>
      <c r="R183" s="188" t="s">
        <v>957</v>
      </c>
      <c r="S183" s="188" t="s">
        <v>957</v>
      </c>
      <c r="T183" s="188" t="s">
        <v>957</v>
      </c>
      <c r="U183" s="188" t="s">
        <v>957</v>
      </c>
      <c r="V183" s="188">
        <v>6</v>
      </c>
      <c r="W183" s="188">
        <v>16</v>
      </c>
      <c r="X183" s="188">
        <v>202</v>
      </c>
      <c r="Y183" s="188">
        <v>0</v>
      </c>
      <c r="Z183" s="188">
        <v>8</v>
      </c>
      <c r="AA183" s="188">
        <v>0</v>
      </c>
      <c r="AB183" s="188">
        <v>0</v>
      </c>
      <c r="AC183" s="188">
        <v>54</v>
      </c>
      <c r="AD183" s="188">
        <v>9</v>
      </c>
      <c r="AE183" s="188">
        <v>137</v>
      </c>
      <c r="AF183" s="188">
        <v>181</v>
      </c>
      <c r="AG183" s="189" t="s">
        <v>957</v>
      </c>
      <c r="AH183" s="189" t="s">
        <v>957</v>
      </c>
      <c r="AI183" s="189" t="s">
        <v>957</v>
      </c>
      <c r="AJ183" s="189" t="s">
        <v>957</v>
      </c>
      <c r="AK183" s="189" t="s">
        <v>957</v>
      </c>
      <c r="AL183" s="188">
        <v>3</v>
      </c>
      <c r="AM183" s="188">
        <v>121</v>
      </c>
      <c r="AN183" s="188">
        <v>40</v>
      </c>
      <c r="AO183" s="188">
        <v>0</v>
      </c>
      <c r="AP183" s="188">
        <v>5</v>
      </c>
      <c r="AQ183" s="188">
        <v>0</v>
      </c>
      <c r="AR183" s="188" t="s">
        <v>949</v>
      </c>
      <c r="AS183" s="188">
        <v>13</v>
      </c>
      <c r="AT183" s="188">
        <v>0</v>
      </c>
      <c r="AU183" s="188">
        <v>23</v>
      </c>
      <c r="AV183" s="190">
        <v>242</v>
      </c>
      <c r="AW183" s="190">
        <v>21</v>
      </c>
      <c r="AX183" s="190">
        <v>181</v>
      </c>
      <c r="AY183" s="190">
        <v>40</v>
      </c>
      <c r="AZ183" s="189">
        <v>0</v>
      </c>
      <c r="BA183" s="189" t="s">
        <v>957</v>
      </c>
      <c r="BB183" s="190">
        <v>0</v>
      </c>
      <c r="BC183" s="189">
        <v>0</v>
      </c>
      <c r="BD183" s="190">
        <v>13</v>
      </c>
      <c r="BE183" s="189" t="s">
        <v>957</v>
      </c>
      <c r="BF183" s="190">
        <v>8</v>
      </c>
      <c r="BG183" s="190">
        <v>5</v>
      </c>
      <c r="BH183" s="190">
        <v>0</v>
      </c>
      <c r="BI183" s="189" t="s">
        <v>957</v>
      </c>
      <c r="BJ183" s="189">
        <v>0</v>
      </c>
      <c r="BK183" s="190">
        <v>0</v>
      </c>
      <c r="BL183" s="190" t="s">
        <v>949</v>
      </c>
      <c r="BM183" s="189" t="s">
        <v>957</v>
      </c>
      <c r="BN183" s="190">
        <v>0</v>
      </c>
      <c r="BO183" s="190" t="s">
        <v>949</v>
      </c>
      <c r="BP183" s="190">
        <v>67</v>
      </c>
      <c r="BQ183" s="189" t="s">
        <v>957</v>
      </c>
      <c r="BR183" s="190">
        <v>54</v>
      </c>
      <c r="BS183" s="190">
        <v>13</v>
      </c>
      <c r="BT183" s="190">
        <v>9</v>
      </c>
      <c r="BU183" s="190">
        <v>6</v>
      </c>
      <c r="BV183" s="190">
        <v>3</v>
      </c>
      <c r="BW183" s="190">
        <v>0</v>
      </c>
      <c r="BX183" s="190">
        <v>160</v>
      </c>
      <c r="BY183" s="190">
        <v>16</v>
      </c>
      <c r="BZ183" s="190">
        <v>121</v>
      </c>
      <c r="CA183" s="190">
        <v>23</v>
      </c>
    </row>
    <row r="184" spans="1:79" x14ac:dyDescent="0.2">
      <c r="A184" s="2" t="s">
        <v>589</v>
      </c>
      <c r="B184" s="3" t="s">
        <v>590</v>
      </c>
      <c r="C184" s="192">
        <v>6738</v>
      </c>
      <c r="D184" s="192">
        <v>1891</v>
      </c>
      <c r="E184" s="192">
        <v>4554</v>
      </c>
      <c r="F184" s="192">
        <v>2663</v>
      </c>
      <c r="G184" s="192">
        <v>2184</v>
      </c>
      <c r="H184" s="188" t="s">
        <v>958</v>
      </c>
      <c r="I184" s="188" t="s">
        <v>958</v>
      </c>
      <c r="J184" s="188" t="s">
        <v>958</v>
      </c>
      <c r="K184" s="188" t="s">
        <v>958</v>
      </c>
      <c r="L184" s="188" t="s">
        <v>958</v>
      </c>
      <c r="M184" s="188" t="s">
        <v>958</v>
      </c>
      <c r="N184" s="188" t="s">
        <v>958</v>
      </c>
      <c r="O184" s="188" t="s">
        <v>958</v>
      </c>
      <c r="P184" s="188" t="s">
        <v>958</v>
      </c>
      <c r="Q184" s="188" t="s">
        <v>957</v>
      </c>
      <c r="R184" s="188" t="s">
        <v>957</v>
      </c>
      <c r="S184" s="188" t="s">
        <v>957</v>
      </c>
      <c r="T184" s="188" t="s">
        <v>957</v>
      </c>
      <c r="U184" s="188" t="s">
        <v>957</v>
      </c>
      <c r="V184" s="188" t="s">
        <v>958</v>
      </c>
      <c r="W184" s="188" t="s">
        <v>958</v>
      </c>
      <c r="X184" s="188" t="s">
        <v>958</v>
      </c>
      <c r="Y184" s="188" t="s">
        <v>958</v>
      </c>
      <c r="Z184" s="188" t="s">
        <v>958</v>
      </c>
      <c r="AA184" s="188" t="s">
        <v>958</v>
      </c>
      <c r="AB184" s="188" t="s">
        <v>958</v>
      </c>
      <c r="AC184" s="188" t="s">
        <v>958</v>
      </c>
      <c r="AD184" s="188" t="s">
        <v>958</v>
      </c>
      <c r="AE184" s="188" t="s">
        <v>958</v>
      </c>
      <c r="AF184" s="188" t="s">
        <v>958</v>
      </c>
      <c r="AG184" s="189" t="s">
        <v>957</v>
      </c>
      <c r="AH184" s="189" t="s">
        <v>957</v>
      </c>
      <c r="AI184" s="189" t="s">
        <v>957</v>
      </c>
      <c r="AJ184" s="189" t="s">
        <v>957</v>
      </c>
      <c r="AK184" s="189" t="s">
        <v>957</v>
      </c>
      <c r="AL184" s="188" t="s">
        <v>958</v>
      </c>
      <c r="AM184" s="188" t="s">
        <v>958</v>
      </c>
      <c r="AN184" s="188" t="s">
        <v>958</v>
      </c>
      <c r="AO184" s="188" t="s">
        <v>958</v>
      </c>
      <c r="AP184" s="188" t="s">
        <v>958</v>
      </c>
      <c r="AQ184" s="188" t="s">
        <v>958</v>
      </c>
      <c r="AR184" s="188" t="s">
        <v>958</v>
      </c>
      <c r="AS184" s="188" t="s">
        <v>958</v>
      </c>
      <c r="AT184" s="188" t="s">
        <v>958</v>
      </c>
      <c r="AU184" s="188" t="s">
        <v>958</v>
      </c>
      <c r="AV184" s="190" t="s">
        <v>958</v>
      </c>
      <c r="AW184" s="190" t="s">
        <v>958</v>
      </c>
      <c r="AX184" s="190" t="s">
        <v>958</v>
      </c>
      <c r="AY184" s="190" t="s">
        <v>958</v>
      </c>
      <c r="AZ184" s="189" t="s">
        <v>958</v>
      </c>
      <c r="BA184" s="189" t="s">
        <v>957</v>
      </c>
      <c r="BB184" s="190" t="s">
        <v>958</v>
      </c>
      <c r="BC184" s="189" t="s">
        <v>958</v>
      </c>
      <c r="BD184" s="190" t="s">
        <v>958</v>
      </c>
      <c r="BE184" s="189" t="s">
        <v>957</v>
      </c>
      <c r="BF184" s="190" t="s">
        <v>958</v>
      </c>
      <c r="BG184" s="190" t="s">
        <v>958</v>
      </c>
      <c r="BH184" s="190" t="s">
        <v>958</v>
      </c>
      <c r="BI184" s="189" t="s">
        <v>957</v>
      </c>
      <c r="BJ184" s="189" t="s">
        <v>958</v>
      </c>
      <c r="BK184" s="190" t="s">
        <v>958</v>
      </c>
      <c r="BL184" s="190" t="s">
        <v>958</v>
      </c>
      <c r="BM184" s="189" t="s">
        <v>957</v>
      </c>
      <c r="BN184" s="190" t="s">
        <v>958</v>
      </c>
      <c r="BO184" s="190" t="s">
        <v>958</v>
      </c>
      <c r="BP184" s="190" t="s">
        <v>958</v>
      </c>
      <c r="BQ184" s="189" t="s">
        <v>957</v>
      </c>
      <c r="BR184" s="190" t="s">
        <v>958</v>
      </c>
      <c r="BS184" s="190" t="s">
        <v>958</v>
      </c>
      <c r="BT184" s="190" t="s">
        <v>958</v>
      </c>
      <c r="BU184" s="190" t="s">
        <v>958</v>
      </c>
      <c r="BV184" s="190" t="s">
        <v>958</v>
      </c>
      <c r="BW184" s="190" t="s">
        <v>958</v>
      </c>
      <c r="BX184" s="190" t="s">
        <v>958</v>
      </c>
      <c r="BY184" s="190" t="s">
        <v>958</v>
      </c>
      <c r="BZ184" s="190" t="s">
        <v>958</v>
      </c>
      <c r="CA184" s="190" t="s">
        <v>958</v>
      </c>
    </row>
    <row r="185" spans="1:79" x14ac:dyDescent="0.2">
      <c r="A185" s="2" t="s">
        <v>591</v>
      </c>
      <c r="B185" s="3" t="s">
        <v>592</v>
      </c>
      <c r="C185" s="192">
        <v>1621</v>
      </c>
      <c r="D185" s="192">
        <v>523</v>
      </c>
      <c r="E185" s="192">
        <v>1116</v>
      </c>
      <c r="F185" s="192">
        <v>593</v>
      </c>
      <c r="G185" s="192">
        <v>505</v>
      </c>
      <c r="H185" s="188">
        <v>226</v>
      </c>
      <c r="I185" s="188">
        <v>0</v>
      </c>
      <c r="J185" s="188" t="s">
        <v>949</v>
      </c>
      <c r="K185" s="188">
        <v>0</v>
      </c>
      <c r="L185" s="188" t="s">
        <v>949</v>
      </c>
      <c r="M185" s="188" t="s">
        <v>949</v>
      </c>
      <c r="N185" s="188">
        <v>197</v>
      </c>
      <c r="O185" s="188">
        <v>35</v>
      </c>
      <c r="P185" s="188">
        <v>58</v>
      </c>
      <c r="Q185" s="188" t="s">
        <v>957</v>
      </c>
      <c r="R185" s="188" t="s">
        <v>957</v>
      </c>
      <c r="S185" s="188" t="s">
        <v>957</v>
      </c>
      <c r="T185" s="188" t="s">
        <v>957</v>
      </c>
      <c r="U185" s="188" t="s">
        <v>957</v>
      </c>
      <c r="V185" s="188">
        <v>54</v>
      </c>
      <c r="W185" s="188" t="s">
        <v>949</v>
      </c>
      <c r="X185" s="188">
        <v>213</v>
      </c>
      <c r="Y185" s="188">
        <v>0</v>
      </c>
      <c r="Z185" s="188" t="s">
        <v>949</v>
      </c>
      <c r="AA185" s="188">
        <v>0</v>
      </c>
      <c r="AB185" s="188">
        <v>0</v>
      </c>
      <c r="AC185" s="188">
        <v>0</v>
      </c>
      <c r="AD185" s="188">
        <v>188</v>
      </c>
      <c r="AE185" s="188">
        <v>33</v>
      </c>
      <c r="AF185" s="188">
        <v>155</v>
      </c>
      <c r="AG185" s="189" t="s">
        <v>957</v>
      </c>
      <c r="AH185" s="189" t="s">
        <v>957</v>
      </c>
      <c r="AI185" s="189" t="s">
        <v>957</v>
      </c>
      <c r="AJ185" s="189" t="s">
        <v>957</v>
      </c>
      <c r="AK185" s="189" t="s">
        <v>957</v>
      </c>
      <c r="AL185" s="188">
        <v>134</v>
      </c>
      <c r="AM185" s="188" t="s">
        <v>949</v>
      </c>
      <c r="AN185" s="188">
        <v>13</v>
      </c>
      <c r="AO185" s="188">
        <v>0</v>
      </c>
      <c r="AP185" s="188">
        <v>0</v>
      </c>
      <c r="AQ185" s="188">
        <v>0</v>
      </c>
      <c r="AR185" s="188" t="s">
        <v>949</v>
      </c>
      <c r="AS185" s="188" t="s">
        <v>949</v>
      </c>
      <c r="AT185" s="188">
        <v>9</v>
      </c>
      <c r="AU185" s="188" t="s">
        <v>949</v>
      </c>
      <c r="AV185" s="190">
        <v>226</v>
      </c>
      <c r="AW185" s="190">
        <v>58</v>
      </c>
      <c r="AX185" s="190">
        <v>155</v>
      </c>
      <c r="AY185" s="190">
        <v>13</v>
      </c>
      <c r="AZ185" s="189">
        <v>0</v>
      </c>
      <c r="BA185" s="189" t="s">
        <v>957</v>
      </c>
      <c r="BB185" s="190">
        <v>0</v>
      </c>
      <c r="BC185" s="189">
        <v>0</v>
      </c>
      <c r="BD185" s="190" t="s">
        <v>949</v>
      </c>
      <c r="BE185" s="189" t="s">
        <v>957</v>
      </c>
      <c r="BF185" s="190" t="s">
        <v>949</v>
      </c>
      <c r="BG185" s="190">
        <v>0</v>
      </c>
      <c r="BH185" s="190">
        <v>0</v>
      </c>
      <c r="BI185" s="189" t="s">
        <v>957</v>
      </c>
      <c r="BJ185" s="189">
        <v>0</v>
      </c>
      <c r="BK185" s="190">
        <v>0</v>
      </c>
      <c r="BL185" s="190" t="s">
        <v>949</v>
      </c>
      <c r="BM185" s="189" t="s">
        <v>957</v>
      </c>
      <c r="BN185" s="190">
        <v>0</v>
      </c>
      <c r="BO185" s="190" t="s">
        <v>949</v>
      </c>
      <c r="BP185" s="190" t="s">
        <v>949</v>
      </c>
      <c r="BQ185" s="189" t="s">
        <v>957</v>
      </c>
      <c r="BR185" s="190">
        <v>0</v>
      </c>
      <c r="BS185" s="190" t="s">
        <v>949</v>
      </c>
      <c r="BT185" s="190">
        <v>197</v>
      </c>
      <c r="BU185" s="190">
        <v>54</v>
      </c>
      <c r="BV185" s="190">
        <v>134</v>
      </c>
      <c r="BW185" s="190">
        <v>9</v>
      </c>
      <c r="BX185" s="190">
        <v>35</v>
      </c>
      <c r="BY185" s="190" t="s">
        <v>949</v>
      </c>
      <c r="BZ185" s="190" t="s">
        <v>949</v>
      </c>
      <c r="CA185" s="190" t="s">
        <v>949</v>
      </c>
    </row>
    <row r="186" spans="1:79" x14ac:dyDescent="0.2">
      <c r="A186" s="2" t="s">
        <v>593</v>
      </c>
      <c r="B186" s="3" t="s">
        <v>594</v>
      </c>
      <c r="C186" s="192">
        <v>2103</v>
      </c>
      <c r="D186" s="192">
        <v>646</v>
      </c>
      <c r="E186" s="192">
        <v>1418</v>
      </c>
      <c r="F186" s="192">
        <v>772</v>
      </c>
      <c r="G186" s="192">
        <v>685</v>
      </c>
      <c r="H186" s="188">
        <v>472</v>
      </c>
      <c r="I186" s="188">
        <v>0</v>
      </c>
      <c r="J186" s="188">
        <v>13</v>
      </c>
      <c r="K186" s="188">
        <v>0</v>
      </c>
      <c r="L186" s="188" t="s">
        <v>949</v>
      </c>
      <c r="M186" s="188">
        <v>56</v>
      </c>
      <c r="N186" s="188">
        <v>371</v>
      </c>
      <c r="O186" s="188">
        <v>89</v>
      </c>
      <c r="P186" s="188">
        <v>104</v>
      </c>
      <c r="Q186" s="188" t="s">
        <v>957</v>
      </c>
      <c r="R186" s="188" t="s">
        <v>957</v>
      </c>
      <c r="S186" s="188" t="s">
        <v>957</v>
      </c>
      <c r="T186" s="188" t="s">
        <v>957</v>
      </c>
      <c r="U186" s="188" t="s">
        <v>957</v>
      </c>
      <c r="V186" s="188">
        <v>99</v>
      </c>
      <c r="W186" s="188">
        <v>11</v>
      </c>
      <c r="X186" s="188">
        <v>422</v>
      </c>
      <c r="Y186" s="188">
        <v>0</v>
      </c>
      <c r="Z186" s="188">
        <v>9</v>
      </c>
      <c r="AA186" s="188">
        <v>0</v>
      </c>
      <c r="AB186" s="188" t="s">
        <v>949</v>
      </c>
      <c r="AC186" s="188">
        <v>45</v>
      </c>
      <c r="AD186" s="188">
        <v>346</v>
      </c>
      <c r="AE186" s="188">
        <v>78</v>
      </c>
      <c r="AF186" s="188">
        <v>318</v>
      </c>
      <c r="AG186" s="189" t="s">
        <v>957</v>
      </c>
      <c r="AH186" s="189" t="s">
        <v>957</v>
      </c>
      <c r="AI186" s="189" t="s">
        <v>957</v>
      </c>
      <c r="AJ186" s="189" t="s">
        <v>957</v>
      </c>
      <c r="AK186" s="189" t="s">
        <v>957</v>
      </c>
      <c r="AL186" s="188">
        <v>247</v>
      </c>
      <c r="AM186" s="188">
        <v>67</v>
      </c>
      <c r="AN186" s="188">
        <v>50</v>
      </c>
      <c r="AO186" s="188">
        <v>0</v>
      </c>
      <c r="AP186" s="188">
        <v>4</v>
      </c>
      <c r="AQ186" s="188">
        <v>0</v>
      </c>
      <c r="AR186" s="188">
        <v>0</v>
      </c>
      <c r="AS186" s="188">
        <v>11</v>
      </c>
      <c r="AT186" s="188">
        <v>25</v>
      </c>
      <c r="AU186" s="188">
        <v>11</v>
      </c>
      <c r="AV186" s="190">
        <v>472</v>
      </c>
      <c r="AW186" s="190">
        <v>104</v>
      </c>
      <c r="AX186" s="190">
        <v>318</v>
      </c>
      <c r="AY186" s="190">
        <v>50</v>
      </c>
      <c r="AZ186" s="189">
        <v>0</v>
      </c>
      <c r="BA186" s="189" t="s">
        <v>957</v>
      </c>
      <c r="BB186" s="190">
        <v>0</v>
      </c>
      <c r="BC186" s="189">
        <v>0</v>
      </c>
      <c r="BD186" s="190">
        <v>13</v>
      </c>
      <c r="BE186" s="189" t="s">
        <v>957</v>
      </c>
      <c r="BF186" s="190">
        <v>9</v>
      </c>
      <c r="BG186" s="190">
        <v>4</v>
      </c>
      <c r="BH186" s="190">
        <v>0</v>
      </c>
      <c r="BI186" s="189" t="s">
        <v>957</v>
      </c>
      <c r="BJ186" s="189">
        <v>0</v>
      </c>
      <c r="BK186" s="190">
        <v>0</v>
      </c>
      <c r="BL186" s="190" t="s">
        <v>949</v>
      </c>
      <c r="BM186" s="189" t="s">
        <v>957</v>
      </c>
      <c r="BN186" s="190" t="s">
        <v>949</v>
      </c>
      <c r="BO186" s="190">
        <v>0</v>
      </c>
      <c r="BP186" s="190">
        <v>56</v>
      </c>
      <c r="BQ186" s="189" t="s">
        <v>957</v>
      </c>
      <c r="BR186" s="190">
        <v>45</v>
      </c>
      <c r="BS186" s="190">
        <v>11</v>
      </c>
      <c r="BT186" s="190">
        <v>371</v>
      </c>
      <c r="BU186" s="190">
        <v>99</v>
      </c>
      <c r="BV186" s="190">
        <v>247</v>
      </c>
      <c r="BW186" s="190">
        <v>25</v>
      </c>
      <c r="BX186" s="190">
        <v>89</v>
      </c>
      <c r="BY186" s="190">
        <v>11</v>
      </c>
      <c r="BZ186" s="190">
        <v>67</v>
      </c>
      <c r="CA186" s="190">
        <v>11</v>
      </c>
    </row>
    <row r="187" spans="1:79" x14ac:dyDescent="0.2">
      <c r="A187" s="2" t="s">
        <v>595</v>
      </c>
      <c r="B187" s="3" t="s">
        <v>596</v>
      </c>
      <c r="C187" s="192">
        <v>1281</v>
      </c>
      <c r="D187" s="192">
        <v>334</v>
      </c>
      <c r="E187" s="192">
        <v>806</v>
      </c>
      <c r="F187" s="192">
        <v>472</v>
      </c>
      <c r="G187" s="192">
        <v>475</v>
      </c>
      <c r="H187" s="188">
        <v>62</v>
      </c>
      <c r="I187" s="188">
        <v>0</v>
      </c>
      <c r="J187" s="188">
        <v>0</v>
      </c>
      <c r="K187" s="188">
        <v>0</v>
      </c>
      <c r="L187" s="188" t="s">
        <v>949</v>
      </c>
      <c r="M187" s="188" t="s">
        <v>949</v>
      </c>
      <c r="N187" s="188">
        <v>0</v>
      </c>
      <c r="O187" s="188">
        <v>56</v>
      </c>
      <c r="P187" s="188" t="s">
        <v>949</v>
      </c>
      <c r="Q187" s="188" t="s">
        <v>957</v>
      </c>
      <c r="R187" s="188" t="s">
        <v>957</v>
      </c>
      <c r="S187" s="188" t="s">
        <v>957</v>
      </c>
      <c r="T187" s="188" t="s">
        <v>957</v>
      </c>
      <c r="U187" s="188" t="s">
        <v>957</v>
      </c>
      <c r="V187" s="188">
        <v>0</v>
      </c>
      <c r="W187" s="188" t="s">
        <v>949</v>
      </c>
      <c r="X187" s="188">
        <v>53</v>
      </c>
      <c r="Y187" s="188">
        <v>0</v>
      </c>
      <c r="Z187" s="188">
        <v>0</v>
      </c>
      <c r="AA187" s="188">
        <v>0</v>
      </c>
      <c r="AB187" s="188" t="s">
        <v>949</v>
      </c>
      <c r="AC187" s="188" t="s">
        <v>949</v>
      </c>
      <c r="AD187" s="188">
        <v>0</v>
      </c>
      <c r="AE187" s="188">
        <v>48</v>
      </c>
      <c r="AF187" s="188" t="s">
        <v>949</v>
      </c>
      <c r="AG187" s="189" t="s">
        <v>957</v>
      </c>
      <c r="AH187" s="189" t="s">
        <v>957</v>
      </c>
      <c r="AI187" s="189" t="s">
        <v>957</v>
      </c>
      <c r="AJ187" s="189" t="s">
        <v>957</v>
      </c>
      <c r="AK187" s="189" t="s">
        <v>957</v>
      </c>
      <c r="AL187" s="188">
        <v>0</v>
      </c>
      <c r="AM187" s="188" t="s">
        <v>949</v>
      </c>
      <c r="AN187" s="188" t="s">
        <v>949</v>
      </c>
      <c r="AO187" s="188">
        <v>0</v>
      </c>
      <c r="AP187" s="188">
        <v>0</v>
      </c>
      <c r="AQ187" s="188">
        <v>0</v>
      </c>
      <c r="AR187" s="188">
        <v>0</v>
      </c>
      <c r="AS187" s="188" t="s">
        <v>949</v>
      </c>
      <c r="AT187" s="188">
        <v>0</v>
      </c>
      <c r="AU187" s="188">
        <v>8</v>
      </c>
      <c r="AV187" s="190">
        <v>62</v>
      </c>
      <c r="AW187" s="190" t="s">
        <v>949</v>
      </c>
      <c r="AX187" s="190" t="s">
        <v>949</v>
      </c>
      <c r="AY187" s="190" t="s">
        <v>949</v>
      </c>
      <c r="AZ187" s="189">
        <v>0</v>
      </c>
      <c r="BA187" s="189" t="s">
        <v>957</v>
      </c>
      <c r="BB187" s="190">
        <v>0</v>
      </c>
      <c r="BC187" s="189">
        <v>0</v>
      </c>
      <c r="BD187" s="190">
        <v>0</v>
      </c>
      <c r="BE187" s="189" t="s">
        <v>957</v>
      </c>
      <c r="BF187" s="190">
        <v>0</v>
      </c>
      <c r="BG187" s="190">
        <v>0</v>
      </c>
      <c r="BH187" s="190">
        <v>0</v>
      </c>
      <c r="BI187" s="189" t="s">
        <v>957</v>
      </c>
      <c r="BJ187" s="189">
        <v>0</v>
      </c>
      <c r="BK187" s="190">
        <v>0</v>
      </c>
      <c r="BL187" s="190" t="s">
        <v>949</v>
      </c>
      <c r="BM187" s="189" t="s">
        <v>957</v>
      </c>
      <c r="BN187" s="190" t="s">
        <v>949</v>
      </c>
      <c r="BO187" s="190">
        <v>0</v>
      </c>
      <c r="BP187" s="190" t="s">
        <v>949</v>
      </c>
      <c r="BQ187" s="189" t="s">
        <v>957</v>
      </c>
      <c r="BR187" s="190" t="s">
        <v>949</v>
      </c>
      <c r="BS187" s="190" t="s">
        <v>949</v>
      </c>
      <c r="BT187" s="190">
        <v>0</v>
      </c>
      <c r="BU187" s="190">
        <v>0</v>
      </c>
      <c r="BV187" s="190">
        <v>0</v>
      </c>
      <c r="BW187" s="190">
        <v>0</v>
      </c>
      <c r="BX187" s="190">
        <v>56</v>
      </c>
      <c r="BY187" s="190" t="s">
        <v>949</v>
      </c>
      <c r="BZ187" s="190" t="s">
        <v>949</v>
      </c>
      <c r="CA187" s="190">
        <v>8</v>
      </c>
    </row>
    <row r="188" spans="1:79" x14ac:dyDescent="0.2">
      <c r="A188" s="2" t="s">
        <v>597</v>
      </c>
      <c r="B188" s="3" t="s">
        <v>598</v>
      </c>
      <c r="C188" s="192">
        <v>3497</v>
      </c>
      <c r="D188" s="192">
        <v>1053</v>
      </c>
      <c r="E188" s="192">
        <v>2389</v>
      </c>
      <c r="F188" s="192">
        <v>1336</v>
      </c>
      <c r="G188" s="192">
        <v>1108</v>
      </c>
      <c r="H188" s="188">
        <v>516</v>
      </c>
      <c r="I188" s="188">
        <v>0</v>
      </c>
      <c r="J188" s="188" t="s">
        <v>949</v>
      </c>
      <c r="K188" s="188">
        <v>0</v>
      </c>
      <c r="L188" s="188" t="s">
        <v>949</v>
      </c>
      <c r="M188" s="188">
        <v>49</v>
      </c>
      <c r="N188" s="188">
        <v>304</v>
      </c>
      <c r="O188" s="188">
        <v>207</v>
      </c>
      <c r="P188" s="188">
        <v>130</v>
      </c>
      <c r="Q188" s="188" t="s">
        <v>957</v>
      </c>
      <c r="R188" s="188" t="s">
        <v>957</v>
      </c>
      <c r="S188" s="188" t="s">
        <v>957</v>
      </c>
      <c r="T188" s="188" t="s">
        <v>957</v>
      </c>
      <c r="U188" s="188" t="s">
        <v>957</v>
      </c>
      <c r="V188" s="188">
        <v>92</v>
      </c>
      <c r="W188" s="188">
        <v>42</v>
      </c>
      <c r="X188" s="188">
        <v>479</v>
      </c>
      <c r="Y188" s="188">
        <v>0</v>
      </c>
      <c r="Z188" s="188">
        <v>0</v>
      </c>
      <c r="AA188" s="188">
        <v>0</v>
      </c>
      <c r="AB188" s="188">
        <v>0</v>
      </c>
      <c r="AC188" s="188">
        <v>43</v>
      </c>
      <c r="AD188" s="188">
        <v>290</v>
      </c>
      <c r="AE188" s="188">
        <v>194</v>
      </c>
      <c r="AF188" s="188">
        <v>349</v>
      </c>
      <c r="AG188" s="189" t="s">
        <v>957</v>
      </c>
      <c r="AH188" s="189" t="s">
        <v>957</v>
      </c>
      <c r="AI188" s="189" t="s">
        <v>957</v>
      </c>
      <c r="AJ188" s="189" t="s">
        <v>957</v>
      </c>
      <c r="AK188" s="189" t="s">
        <v>957</v>
      </c>
      <c r="AL188" s="188">
        <v>198</v>
      </c>
      <c r="AM188" s="188">
        <v>152</v>
      </c>
      <c r="AN188" s="188">
        <v>37</v>
      </c>
      <c r="AO188" s="188">
        <v>0</v>
      </c>
      <c r="AP188" s="188" t="s">
        <v>949</v>
      </c>
      <c r="AQ188" s="188">
        <v>0</v>
      </c>
      <c r="AR188" s="188" t="s">
        <v>949</v>
      </c>
      <c r="AS188" s="188">
        <v>6</v>
      </c>
      <c r="AT188" s="188">
        <v>14</v>
      </c>
      <c r="AU188" s="188">
        <v>13</v>
      </c>
      <c r="AV188" s="190">
        <v>516</v>
      </c>
      <c r="AW188" s="190">
        <v>130</v>
      </c>
      <c r="AX188" s="190">
        <v>349</v>
      </c>
      <c r="AY188" s="190">
        <v>37</v>
      </c>
      <c r="AZ188" s="189">
        <v>0</v>
      </c>
      <c r="BA188" s="189" t="s">
        <v>957</v>
      </c>
      <c r="BB188" s="190">
        <v>0</v>
      </c>
      <c r="BC188" s="189">
        <v>0</v>
      </c>
      <c r="BD188" s="190" t="s">
        <v>949</v>
      </c>
      <c r="BE188" s="189" t="s">
        <v>957</v>
      </c>
      <c r="BF188" s="190">
        <v>0</v>
      </c>
      <c r="BG188" s="190" t="s">
        <v>949</v>
      </c>
      <c r="BH188" s="190">
        <v>0</v>
      </c>
      <c r="BI188" s="189" t="s">
        <v>957</v>
      </c>
      <c r="BJ188" s="189">
        <v>0</v>
      </c>
      <c r="BK188" s="190">
        <v>0</v>
      </c>
      <c r="BL188" s="190" t="s">
        <v>949</v>
      </c>
      <c r="BM188" s="189" t="s">
        <v>957</v>
      </c>
      <c r="BN188" s="190">
        <v>0</v>
      </c>
      <c r="BO188" s="190" t="s">
        <v>949</v>
      </c>
      <c r="BP188" s="190">
        <v>49</v>
      </c>
      <c r="BQ188" s="189" t="s">
        <v>957</v>
      </c>
      <c r="BR188" s="190">
        <v>43</v>
      </c>
      <c r="BS188" s="190">
        <v>6</v>
      </c>
      <c r="BT188" s="190">
        <v>304</v>
      </c>
      <c r="BU188" s="190">
        <v>92</v>
      </c>
      <c r="BV188" s="190">
        <v>198</v>
      </c>
      <c r="BW188" s="190">
        <v>14</v>
      </c>
      <c r="BX188" s="190">
        <v>207</v>
      </c>
      <c r="BY188" s="190">
        <v>42</v>
      </c>
      <c r="BZ188" s="190">
        <v>152</v>
      </c>
      <c r="CA188" s="190">
        <v>13</v>
      </c>
    </row>
    <row r="189" spans="1:79" x14ac:dyDescent="0.2">
      <c r="A189" s="2" t="s">
        <v>216</v>
      </c>
      <c r="B189" s="3" t="s">
        <v>215</v>
      </c>
      <c r="C189" s="192">
        <v>1021</v>
      </c>
      <c r="D189" s="192">
        <v>324</v>
      </c>
      <c r="E189" s="192">
        <v>683</v>
      </c>
      <c r="F189" s="192">
        <v>359</v>
      </c>
      <c r="G189" s="192">
        <v>338</v>
      </c>
      <c r="H189" s="188">
        <v>122</v>
      </c>
      <c r="I189" s="188">
        <v>0</v>
      </c>
      <c r="J189" s="188" t="s">
        <v>949</v>
      </c>
      <c r="K189" s="188">
        <v>0</v>
      </c>
      <c r="L189" s="188">
        <v>0</v>
      </c>
      <c r="M189" s="188">
        <v>5</v>
      </c>
      <c r="N189" s="188">
        <v>99</v>
      </c>
      <c r="O189" s="188">
        <v>20</v>
      </c>
      <c r="P189" s="188">
        <v>38</v>
      </c>
      <c r="Q189" s="188" t="s">
        <v>957</v>
      </c>
      <c r="R189" s="188" t="s">
        <v>957</v>
      </c>
      <c r="S189" s="188" t="s">
        <v>957</v>
      </c>
      <c r="T189" s="188" t="s">
        <v>957</v>
      </c>
      <c r="U189" s="188" t="s">
        <v>957</v>
      </c>
      <c r="V189" s="188" t="s">
        <v>949</v>
      </c>
      <c r="W189" s="188" t="s">
        <v>949</v>
      </c>
      <c r="X189" s="188">
        <v>118</v>
      </c>
      <c r="Y189" s="188">
        <v>0</v>
      </c>
      <c r="Z189" s="188" t="s">
        <v>949</v>
      </c>
      <c r="AA189" s="188">
        <v>0</v>
      </c>
      <c r="AB189" s="188">
        <v>0</v>
      </c>
      <c r="AC189" s="188" t="s">
        <v>949</v>
      </c>
      <c r="AD189" s="188">
        <v>99</v>
      </c>
      <c r="AE189" s="188">
        <v>19</v>
      </c>
      <c r="AF189" s="188">
        <v>80</v>
      </c>
      <c r="AG189" s="189" t="s">
        <v>957</v>
      </c>
      <c r="AH189" s="189" t="s">
        <v>957</v>
      </c>
      <c r="AI189" s="189" t="s">
        <v>957</v>
      </c>
      <c r="AJ189" s="189" t="s">
        <v>957</v>
      </c>
      <c r="AK189" s="189" t="s">
        <v>957</v>
      </c>
      <c r="AL189" s="188" t="s">
        <v>949</v>
      </c>
      <c r="AM189" s="188" t="s">
        <v>949</v>
      </c>
      <c r="AN189" s="188">
        <v>4</v>
      </c>
      <c r="AO189" s="188">
        <v>0</v>
      </c>
      <c r="AP189" s="188" t="s">
        <v>949</v>
      </c>
      <c r="AQ189" s="188">
        <v>0</v>
      </c>
      <c r="AR189" s="188">
        <v>0</v>
      </c>
      <c r="AS189" s="188" t="s">
        <v>949</v>
      </c>
      <c r="AT189" s="188">
        <v>0</v>
      </c>
      <c r="AU189" s="188" t="s">
        <v>949</v>
      </c>
      <c r="AV189" s="190">
        <v>122</v>
      </c>
      <c r="AW189" s="190">
        <v>38</v>
      </c>
      <c r="AX189" s="190">
        <v>80</v>
      </c>
      <c r="AY189" s="190">
        <v>4</v>
      </c>
      <c r="AZ189" s="189">
        <v>0</v>
      </c>
      <c r="BA189" s="189" t="s">
        <v>957</v>
      </c>
      <c r="BB189" s="190">
        <v>0</v>
      </c>
      <c r="BC189" s="189">
        <v>0</v>
      </c>
      <c r="BD189" s="190" t="s">
        <v>949</v>
      </c>
      <c r="BE189" s="189" t="s">
        <v>957</v>
      </c>
      <c r="BF189" s="190" t="s">
        <v>949</v>
      </c>
      <c r="BG189" s="190" t="s">
        <v>949</v>
      </c>
      <c r="BH189" s="190">
        <v>0</v>
      </c>
      <c r="BI189" s="189" t="s">
        <v>957</v>
      </c>
      <c r="BJ189" s="189">
        <v>0</v>
      </c>
      <c r="BK189" s="190">
        <v>0</v>
      </c>
      <c r="BL189" s="190">
        <v>0</v>
      </c>
      <c r="BM189" s="189" t="s">
        <v>957</v>
      </c>
      <c r="BN189" s="190">
        <v>0</v>
      </c>
      <c r="BO189" s="190">
        <v>0</v>
      </c>
      <c r="BP189" s="190">
        <v>5</v>
      </c>
      <c r="BQ189" s="189" t="s">
        <v>957</v>
      </c>
      <c r="BR189" s="190" t="s">
        <v>949</v>
      </c>
      <c r="BS189" s="190" t="s">
        <v>949</v>
      </c>
      <c r="BT189" s="190">
        <v>99</v>
      </c>
      <c r="BU189" s="190" t="s">
        <v>949</v>
      </c>
      <c r="BV189" s="190" t="s">
        <v>949</v>
      </c>
      <c r="BW189" s="190">
        <v>0</v>
      </c>
      <c r="BX189" s="190">
        <v>20</v>
      </c>
      <c r="BY189" s="190" t="s">
        <v>949</v>
      </c>
      <c r="BZ189" s="190" t="s">
        <v>949</v>
      </c>
      <c r="CA189" s="190" t="s">
        <v>949</v>
      </c>
    </row>
    <row r="190" spans="1:79" x14ac:dyDescent="0.2">
      <c r="A190" s="2" t="s">
        <v>599</v>
      </c>
      <c r="B190" s="3" t="s">
        <v>600</v>
      </c>
      <c r="C190" s="192">
        <v>2580</v>
      </c>
      <c r="D190" s="192">
        <v>748</v>
      </c>
      <c r="E190" s="192">
        <v>1759</v>
      </c>
      <c r="F190" s="192">
        <v>1011</v>
      </c>
      <c r="G190" s="192">
        <v>821</v>
      </c>
      <c r="H190" s="188">
        <v>546</v>
      </c>
      <c r="I190" s="188">
        <v>0</v>
      </c>
      <c r="J190" s="188" t="s">
        <v>949</v>
      </c>
      <c r="K190" s="188">
        <v>0</v>
      </c>
      <c r="L190" s="188">
        <v>0</v>
      </c>
      <c r="M190" s="188">
        <v>56</v>
      </c>
      <c r="N190" s="188">
        <v>490</v>
      </c>
      <c r="O190" s="188">
        <v>77</v>
      </c>
      <c r="P190" s="188">
        <v>75</v>
      </c>
      <c r="Q190" s="188" t="s">
        <v>957</v>
      </c>
      <c r="R190" s="188" t="s">
        <v>957</v>
      </c>
      <c r="S190" s="188" t="s">
        <v>957</v>
      </c>
      <c r="T190" s="188" t="s">
        <v>957</v>
      </c>
      <c r="U190" s="188" t="s">
        <v>957</v>
      </c>
      <c r="V190" s="188">
        <v>66</v>
      </c>
      <c r="W190" s="188">
        <v>10</v>
      </c>
      <c r="X190" s="188">
        <v>506</v>
      </c>
      <c r="Y190" s="188">
        <v>0</v>
      </c>
      <c r="Z190" s="188" t="s">
        <v>949</v>
      </c>
      <c r="AA190" s="188">
        <v>0</v>
      </c>
      <c r="AB190" s="188">
        <v>0</v>
      </c>
      <c r="AC190" s="188">
        <v>49</v>
      </c>
      <c r="AD190" s="188">
        <v>461</v>
      </c>
      <c r="AE190" s="188">
        <v>70</v>
      </c>
      <c r="AF190" s="188">
        <v>431</v>
      </c>
      <c r="AG190" s="189" t="s">
        <v>957</v>
      </c>
      <c r="AH190" s="189" t="s">
        <v>957</v>
      </c>
      <c r="AI190" s="189" t="s">
        <v>957</v>
      </c>
      <c r="AJ190" s="189" t="s">
        <v>957</v>
      </c>
      <c r="AK190" s="189" t="s">
        <v>957</v>
      </c>
      <c r="AL190" s="188">
        <v>395</v>
      </c>
      <c r="AM190" s="188">
        <v>60</v>
      </c>
      <c r="AN190" s="188">
        <v>40</v>
      </c>
      <c r="AO190" s="188">
        <v>0</v>
      </c>
      <c r="AP190" s="188">
        <v>0</v>
      </c>
      <c r="AQ190" s="188">
        <v>0</v>
      </c>
      <c r="AR190" s="188">
        <v>0</v>
      </c>
      <c r="AS190" s="188">
        <v>7</v>
      </c>
      <c r="AT190" s="188">
        <v>29</v>
      </c>
      <c r="AU190" s="188">
        <v>7</v>
      </c>
      <c r="AV190" s="190">
        <v>546</v>
      </c>
      <c r="AW190" s="190">
        <v>75</v>
      </c>
      <c r="AX190" s="190">
        <v>431</v>
      </c>
      <c r="AY190" s="190">
        <v>40</v>
      </c>
      <c r="AZ190" s="189">
        <v>0</v>
      </c>
      <c r="BA190" s="189" t="s">
        <v>957</v>
      </c>
      <c r="BB190" s="190">
        <v>0</v>
      </c>
      <c r="BC190" s="189">
        <v>0</v>
      </c>
      <c r="BD190" s="190" t="s">
        <v>949</v>
      </c>
      <c r="BE190" s="189" t="s">
        <v>957</v>
      </c>
      <c r="BF190" s="190" t="s">
        <v>949</v>
      </c>
      <c r="BG190" s="190">
        <v>0</v>
      </c>
      <c r="BH190" s="190">
        <v>0</v>
      </c>
      <c r="BI190" s="189" t="s">
        <v>957</v>
      </c>
      <c r="BJ190" s="189">
        <v>0</v>
      </c>
      <c r="BK190" s="190">
        <v>0</v>
      </c>
      <c r="BL190" s="190">
        <v>0</v>
      </c>
      <c r="BM190" s="189" t="s">
        <v>957</v>
      </c>
      <c r="BN190" s="190">
        <v>0</v>
      </c>
      <c r="BO190" s="190">
        <v>0</v>
      </c>
      <c r="BP190" s="190">
        <v>56</v>
      </c>
      <c r="BQ190" s="189" t="s">
        <v>957</v>
      </c>
      <c r="BR190" s="190">
        <v>49</v>
      </c>
      <c r="BS190" s="190">
        <v>7</v>
      </c>
      <c r="BT190" s="190">
        <v>490</v>
      </c>
      <c r="BU190" s="190">
        <v>66</v>
      </c>
      <c r="BV190" s="190">
        <v>395</v>
      </c>
      <c r="BW190" s="190">
        <v>29</v>
      </c>
      <c r="BX190" s="190">
        <v>77</v>
      </c>
      <c r="BY190" s="190">
        <v>10</v>
      </c>
      <c r="BZ190" s="190">
        <v>60</v>
      </c>
      <c r="CA190" s="190">
        <v>7</v>
      </c>
    </row>
    <row r="191" spans="1:79" x14ac:dyDescent="0.2">
      <c r="A191" s="2" t="s">
        <v>601</v>
      </c>
      <c r="B191" s="3" t="s">
        <v>602</v>
      </c>
      <c r="C191" s="192">
        <v>2045</v>
      </c>
      <c r="D191" s="192">
        <v>604</v>
      </c>
      <c r="E191" s="192">
        <v>1385</v>
      </c>
      <c r="F191" s="192">
        <v>781</v>
      </c>
      <c r="G191" s="192">
        <v>660</v>
      </c>
      <c r="H191" s="188">
        <v>361</v>
      </c>
      <c r="I191" s="188">
        <v>0</v>
      </c>
      <c r="J191" s="188">
        <v>10</v>
      </c>
      <c r="K191" s="188">
        <v>0</v>
      </c>
      <c r="L191" s="188" t="s">
        <v>949</v>
      </c>
      <c r="M191" s="188">
        <v>8</v>
      </c>
      <c r="N191" s="188">
        <v>326</v>
      </c>
      <c r="O191" s="188">
        <v>34</v>
      </c>
      <c r="P191" s="188">
        <v>85</v>
      </c>
      <c r="Q191" s="188" t="s">
        <v>957</v>
      </c>
      <c r="R191" s="188" t="s">
        <v>957</v>
      </c>
      <c r="S191" s="188" t="s">
        <v>957</v>
      </c>
      <c r="T191" s="188" t="s">
        <v>957</v>
      </c>
      <c r="U191" s="188" t="s">
        <v>957</v>
      </c>
      <c r="V191" s="188">
        <v>82</v>
      </c>
      <c r="W191" s="188" t="s">
        <v>949</v>
      </c>
      <c r="X191" s="188">
        <v>335</v>
      </c>
      <c r="Y191" s="188">
        <v>0</v>
      </c>
      <c r="Z191" s="188">
        <v>7</v>
      </c>
      <c r="AA191" s="188">
        <v>0</v>
      </c>
      <c r="AB191" s="188" t="s">
        <v>949</v>
      </c>
      <c r="AC191" s="188">
        <v>3</v>
      </c>
      <c r="AD191" s="188">
        <v>310</v>
      </c>
      <c r="AE191" s="188">
        <v>32</v>
      </c>
      <c r="AF191" s="188">
        <v>250</v>
      </c>
      <c r="AG191" s="189" t="s">
        <v>957</v>
      </c>
      <c r="AH191" s="189" t="s">
        <v>957</v>
      </c>
      <c r="AI191" s="189" t="s">
        <v>957</v>
      </c>
      <c r="AJ191" s="189" t="s">
        <v>957</v>
      </c>
      <c r="AK191" s="189" t="s">
        <v>957</v>
      </c>
      <c r="AL191" s="188">
        <v>228</v>
      </c>
      <c r="AM191" s="188" t="s">
        <v>949</v>
      </c>
      <c r="AN191" s="188">
        <v>26</v>
      </c>
      <c r="AO191" s="188">
        <v>0</v>
      </c>
      <c r="AP191" s="188">
        <v>3</v>
      </c>
      <c r="AQ191" s="188">
        <v>0</v>
      </c>
      <c r="AR191" s="188">
        <v>0</v>
      </c>
      <c r="AS191" s="188">
        <v>5</v>
      </c>
      <c r="AT191" s="188">
        <v>16</v>
      </c>
      <c r="AU191" s="188" t="s">
        <v>949</v>
      </c>
      <c r="AV191" s="190">
        <v>361</v>
      </c>
      <c r="AW191" s="190">
        <v>85</v>
      </c>
      <c r="AX191" s="190">
        <v>250</v>
      </c>
      <c r="AY191" s="190">
        <v>26</v>
      </c>
      <c r="AZ191" s="189">
        <v>0</v>
      </c>
      <c r="BA191" s="189" t="s">
        <v>957</v>
      </c>
      <c r="BB191" s="190">
        <v>0</v>
      </c>
      <c r="BC191" s="189">
        <v>0</v>
      </c>
      <c r="BD191" s="190">
        <v>10</v>
      </c>
      <c r="BE191" s="189" t="s">
        <v>957</v>
      </c>
      <c r="BF191" s="190">
        <v>7</v>
      </c>
      <c r="BG191" s="190">
        <v>3</v>
      </c>
      <c r="BH191" s="190">
        <v>0</v>
      </c>
      <c r="BI191" s="189" t="s">
        <v>957</v>
      </c>
      <c r="BJ191" s="189">
        <v>0</v>
      </c>
      <c r="BK191" s="190">
        <v>0</v>
      </c>
      <c r="BL191" s="190" t="s">
        <v>949</v>
      </c>
      <c r="BM191" s="189" t="s">
        <v>957</v>
      </c>
      <c r="BN191" s="190" t="s">
        <v>949</v>
      </c>
      <c r="BO191" s="190">
        <v>0</v>
      </c>
      <c r="BP191" s="190">
        <v>8</v>
      </c>
      <c r="BQ191" s="189" t="s">
        <v>957</v>
      </c>
      <c r="BR191" s="190">
        <v>3</v>
      </c>
      <c r="BS191" s="190">
        <v>5</v>
      </c>
      <c r="BT191" s="190">
        <v>326</v>
      </c>
      <c r="BU191" s="190">
        <v>82</v>
      </c>
      <c r="BV191" s="190">
        <v>228</v>
      </c>
      <c r="BW191" s="190">
        <v>16</v>
      </c>
      <c r="BX191" s="190">
        <v>34</v>
      </c>
      <c r="BY191" s="190" t="s">
        <v>949</v>
      </c>
      <c r="BZ191" s="190" t="s">
        <v>949</v>
      </c>
      <c r="CA191" s="190" t="s">
        <v>949</v>
      </c>
    </row>
    <row r="192" spans="1:79" x14ac:dyDescent="0.2">
      <c r="A192" s="2" t="s">
        <v>218</v>
      </c>
      <c r="B192" s="3" t="s">
        <v>217</v>
      </c>
      <c r="C192" s="192">
        <v>1292</v>
      </c>
      <c r="D192" s="192">
        <v>417</v>
      </c>
      <c r="E192" s="192">
        <v>887</v>
      </c>
      <c r="F192" s="192">
        <v>470</v>
      </c>
      <c r="G192" s="192">
        <v>405</v>
      </c>
      <c r="H192" s="188">
        <v>37</v>
      </c>
      <c r="I192" s="188">
        <v>0</v>
      </c>
      <c r="J192" s="188" t="s">
        <v>949</v>
      </c>
      <c r="K192" s="188">
        <v>0</v>
      </c>
      <c r="L192" s="188" t="s">
        <v>949</v>
      </c>
      <c r="M192" s="188">
        <v>0</v>
      </c>
      <c r="N192" s="188">
        <v>25</v>
      </c>
      <c r="O192" s="188">
        <v>12</v>
      </c>
      <c r="P192" s="188" t="s">
        <v>949</v>
      </c>
      <c r="Q192" s="188" t="s">
        <v>957</v>
      </c>
      <c r="R192" s="188" t="s">
        <v>957</v>
      </c>
      <c r="S192" s="188" t="s">
        <v>957</v>
      </c>
      <c r="T192" s="188" t="s">
        <v>957</v>
      </c>
      <c r="U192" s="188" t="s">
        <v>957</v>
      </c>
      <c r="V192" s="188" t="s">
        <v>949</v>
      </c>
      <c r="W192" s="188">
        <v>0</v>
      </c>
      <c r="X192" s="188">
        <v>36</v>
      </c>
      <c r="Y192" s="188">
        <v>0</v>
      </c>
      <c r="Z192" s="188" t="s">
        <v>949</v>
      </c>
      <c r="AA192" s="188">
        <v>0</v>
      </c>
      <c r="AB192" s="188" t="s">
        <v>949</v>
      </c>
      <c r="AC192" s="188">
        <v>0</v>
      </c>
      <c r="AD192" s="188">
        <v>25</v>
      </c>
      <c r="AE192" s="188" t="s">
        <v>949</v>
      </c>
      <c r="AF192" s="188" t="s">
        <v>949</v>
      </c>
      <c r="AG192" s="189" t="s">
        <v>957</v>
      </c>
      <c r="AH192" s="189" t="s">
        <v>957</v>
      </c>
      <c r="AI192" s="189" t="s">
        <v>957</v>
      </c>
      <c r="AJ192" s="189" t="s">
        <v>957</v>
      </c>
      <c r="AK192" s="189" t="s">
        <v>957</v>
      </c>
      <c r="AL192" s="188" t="s">
        <v>949</v>
      </c>
      <c r="AM192" s="188" t="s">
        <v>949</v>
      </c>
      <c r="AN192" s="188" t="s">
        <v>949</v>
      </c>
      <c r="AO192" s="188">
        <v>0</v>
      </c>
      <c r="AP192" s="188">
        <v>0</v>
      </c>
      <c r="AQ192" s="188">
        <v>0</v>
      </c>
      <c r="AR192" s="188">
        <v>0</v>
      </c>
      <c r="AS192" s="188">
        <v>0</v>
      </c>
      <c r="AT192" s="188">
        <v>0</v>
      </c>
      <c r="AU192" s="188" t="s">
        <v>949</v>
      </c>
      <c r="AV192" s="190">
        <v>37</v>
      </c>
      <c r="AW192" s="190" t="s">
        <v>949</v>
      </c>
      <c r="AX192" s="190" t="s">
        <v>949</v>
      </c>
      <c r="AY192" s="190" t="s">
        <v>949</v>
      </c>
      <c r="AZ192" s="189">
        <v>0</v>
      </c>
      <c r="BA192" s="189" t="s">
        <v>957</v>
      </c>
      <c r="BB192" s="190">
        <v>0</v>
      </c>
      <c r="BC192" s="189">
        <v>0</v>
      </c>
      <c r="BD192" s="190" t="s">
        <v>949</v>
      </c>
      <c r="BE192" s="189" t="s">
        <v>957</v>
      </c>
      <c r="BF192" s="190" t="s">
        <v>949</v>
      </c>
      <c r="BG192" s="190">
        <v>0</v>
      </c>
      <c r="BH192" s="190">
        <v>0</v>
      </c>
      <c r="BI192" s="189" t="s">
        <v>957</v>
      </c>
      <c r="BJ192" s="189">
        <v>0</v>
      </c>
      <c r="BK192" s="190">
        <v>0</v>
      </c>
      <c r="BL192" s="190" t="s">
        <v>949</v>
      </c>
      <c r="BM192" s="189" t="s">
        <v>957</v>
      </c>
      <c r="BN192" s="190" t="s">
        <v>949</v>
      </c>
      <c r="BO192" s="190">
        <v>0</v>
      </c>
      <c r="BP192" s="190">
        <v>0</v>
      </c>
      <c r="BQ192" s="189" t="s">
        <v>957</v>
      </c>
      <c r="BR192" s="190">
        <v>0</v>
      </c>
      <c r="BS192" s="190">
        <v>0</v>
      </c>
      <c r="BT192" s="190">
        <v>25</v>
      </c>
      <c r="BU192" s="190" t="s">
        <v>949</v>
      </c>
      <c r="BV192" s="190" t="s">
        <v>949</v>
      </c>
      <c r="BW192" s="190">
        <v>0</v>
      </c>
      <c r="BX192" s="190">
        <v>12</v>
      </c>
      <c r="BY192" s="190">
        <v>0</v>
      </c>
      <c r="BZ192" s="190" t="s">
        <v>949</v>
      </c>
      <c r="CA192" s="190" t="s">
        <v>949</v>
      </c>
    </row>
    <row r="193" spans="1:79" x14ac:dyDescent="0.2">
      <c r="A193" s="2" t="s">
        <v>220</v>
      </c>
      <c r="B193" s="3" t="s">
        <v>219</v>
      </c>
      <c r="C193" s="192">
        <v>2403</v>
      </c>
      <c r="D193" s="192">
        <v>757</v>
      </c>
      <c r="E193" s="192">
        <v>1689</v>
      </c>
      <c r="F193" s="192">
        <v>932</v>
      </c>
      <c r="G193" s="192">
        <v>714</v>
      </c>
      <c r="H193" s="188" t="s">
        <v>958</v>
      </c>
      <c r="I193" s="188" t="s">
        <v>958</v>
      </c>
      <c r="J193" s="188" t="s">
        <v>958</v>
      </c>
      <c r="K193" s="188" t="s">
        <v>958</v>
      </c>
      <c r="L193" s="188" t="s">
        <v>958</v>
      </c>
      <c r="M193" s="188" t="s">
        <v>958</v>
      </c>
      <c r="N193" s="188" t="s">
        <v>958</v>
      </c>
      <c r="O193" s="188" t="s">
        <v>958</v>
      </c>
      <c r="P193" s="188" t="s">
        <v>958</v>
      </c>
      <c r="Q193" s="188" t="s">
        <v>957</v>
      </c>
      <c r="R193" s="188" t="s">
        <v>957</v>
      </c>
      <c r="S193" s="188" t="s">
        <v>957</v>
      </c>
      <c r="T193" s="188" t="s">
        <v>957</v>
      </c>
      <c r="U193" s="188" t="s">
        <v>957</v>
      </c>
      <c r="V193" s="188" t="s">
        <v>958</v>
      </c>
      <c r="W193" s="188" t="s">
        <v>958</v>
      </c>
      <c r="X193" s="188" t="s">
        <v>958</v>
      </c>
      <c r="Y193" s="188" t="s">
        <v>958</v>
      </c>
      <c r="Z193" s="188" t="s">
        <v>958</v>
      </c>
      <c r="AA193" s="188" t="s">
        <v>958</v>
      </c>
      <c r="AB193" s="188" t="s">
        <v>958</v>
      </c>
      <c r="AC193" s="188" t="s">
        <v>958</v>
      </c>
      <c r="AD193" s="188" t="s">
        <v>958</v>
      </c>
      <c r="AE193" s="188" t="s">
        <v>958</v>
      </c>
      <c r="AF193" s="188" t="s">
        <v>958</v>
      </c>
      <c r="AG193" s="189" t="s">
        <v>957</v>
      </c>
      <c r="AH193" s="189" t="s">
        <v>957</v>
      </c>
      <c r="AI193" s="189" t="s">
        <v>957</v>
      </c>
      <c r="AJ193" s="189" t="s">
        <v>957</v>
      </c>
      <c r="AK193" s="189" t="s">
        <v>957</v>
      </c>
      <c r="AL193" s="188" t="s">
        <v>958</v>
      </c>
      <c r="AM193" s="188" t="s">
        <v>958</v>
      </c>
      <c r="AN193" s="188" t="s">
        <v>958</v>
      </c>
      <c r="AO193" s="188" t="s">
        <v>958</v>
      </c>
      <c r="AP193" s="188" t="s">
        <v>958</v>
      </c>
      <c r="AQ193" s="188" t="s">
        <v>958</v>
      </c>
      <c r="AR193" s="188" t="s">
        <v>958</v>
      </c>
      <c r="AS193" s="188" t="s">
        <v>958</v>
      </c>
      <c r="AT193" s="188" t="s">
        <v>958</v>
      </c>
      <c r="AU193" s="188" t="s">
        <v>958</v>
      </c>
      <c r="AV193" s="190" t="s">
        <v>958</v>
      </c>
      <c r="AW193" s="190" t="s">
        <v>958</v>
      </c>
      <c r="AX193" s="190" t="s">
        <v>958</v>
      </c>
      <c r="AY193" s="190" t="s">
        <v>958</v>
      </c>
      <c r="AZ193" s="189" t="s">
        <v>958</v>
      </c>
      <c r="BA193" s="189" t="s">
        <v>957</v>
      </c>
      <c r="BB193" s="190" t="s">
        <v>958</v>
      </c>
      <c r="BC193" s="189" t="s">
        <v>958</v>
      </c>
      <c r="BD193" s="190" t="s">
        <v>958</v>
      </c>
      <c r="BE193" s="189" t="s">
        <v>957</v>
      </c>
      <c r="BF193" s="190" t="s">
        <v>958</v>
      </c>
      <c r="BG193" s="190" t="s">
        <v>958</v>
      </c>
      <c r="BH193" s="190" t="s">
        <v>958</v>
      </c>
      <c r="BI193" s="189" t="s">
        <v>957</v>
      </c>
      <c r="BJ193" s="189" t="s">
        <v>958</v>
      </c>
      <c r="BK193" s="190" t="s">
        <v>958</v>
      </c>
      <c r="BL193" s="190" t="s">
        <v>958</v>
      </c>
      <c r="BM193" s="189" t="s">
        <v>957</v>
      </c>
      <c r="BN193" s="190" t="s">
        <v>958</v>
      </c>
      <c r="BO193" s="190" t="s">
        <v>958</v>
      </c>
      <c r="BP193" s="190" t="s">
        <v>958</v>
      </c>
      <c r="BQ193" s="189" t="s">
        <v>957</v>
      </c>
      <c r="BR193" s="190" t="s">
        <v>958</v>
      </c>
      <c r="BS193" s="190" t="s">
        <v>958</v>
      </c>
      <c r="BT193" s="190" t="s">
        <v>958</v>
      </c>
      <c r="BU193" s="190" t="s">
        <v>958</v>
      </c>
      <c r="BV193" s="190" t="s">
        <v>958</v>
      </c>
      <c r="BW193" s="190" t="s">
        <v>958</v>
      </c>
      <c r="BX193" s="190" t="s">
        <v>958</v>
      </c>
      <c r="BY193" s="190" t="s">
        <v>958</v>
      </c>
      <c r="BZ193" s="190" t="s">
        <v>958</v>
      </c>
      <c r="CA193" s="190" t="s">
        <v>958</v>
      </c>
    </row>
    <row r="194" spans="1:79" x14ac:dyDescent="0.2">
      <c r="A194" s="2" t="s">
        <v>603</v>
      </c>
      <c r="B194" s="3" t="s">
        <v>604</v>
      </c>
      <c r="C194" s="192">
        <v>2174</v>
      </c>
      <c r="D194" s="192">
        <v>621</v>
      </c>
      <c r="E194" s="192">
        <v>1483</v>
      </c>
      <c r="F194" s="192">
        <v>862</v>
      </c>
      <c r="G194" s="192">
        <v>691</v>
      </c>
      <c r="H194" s="188">
        <v>447</v>
      </c>
      <c r="I194" s="188">
        <v>0</v>
      </c>
      <c r="J194" s="188">
        <v>4</v>
      </c>
      <c r="K194" s="188">
        <v>0</v>
      </c>
      <c r="L194" s="188">
        <v>13</v>
      </c>
      <c r="M194" s="188">
        <v>16</v>
      </c>
      <c r="N194" s="188">
        <v>355</v>
      </c>
      <c r="O194" s="188">
        <v>138</v>
      </c>
      <c r="P194" s="188">
        <v>106</v>
      </c>
      <c r="Q194" s="188" t="s">
        <v>957</v>
      </c>
      <c r="R194" s="188" t="s">
        <v>957</v>
      </c>
      <c r="S194" s="188" t="s">
        <v>957</v>
      </c>
      <c r="T194" s="188" t="s">
        <v>957</v>
      </c>
      <c r="U194" s="188" t="s">
        <v>957</v>
      </c>
      <c r="V194" s="188">
        <v>99</v>
      </c>
      <c r="W194" s="188">
        <v>20</v>
      </c>
      <c r="X194" s="188">
        <v>398</v>
      </c>
      <c r="Y194" s="188">
        <v>0</v>
      </c>
      <c r="Z194" s="188" t="s">
        <v>949</v>
      </c>
      <c r="AA194" s="188">
        <v>0</v>
      </c>
      <c r="AB194" s="188">
        <v>0</v>
      </c>
      <c r="AC194" s="188" t="s">
        <v>949</v>
      </c>
      <c r="AD194" s="188">
        <v>332</v>
      </c>
      <c r="AE194" s="188">
        <v>125</v>
      </c>
      <c r="AF194" s="188">
        <v>292</v>
      </c>
      <c r="AG194" s="189" t="s">
        <v>957</v>
      </c>
      <c r="AH194" s="189" t="s">
        <v>957</v>
      </c>
      <c r="AI194" s="189" t="s">
        <v>957</v>
      </c>
      <c r="AJ194" s="189" t="s">
        <v>957</v>
      </c>
      <c r="AK194" s="189" t="s">
        <v>957</v>
      </c>
      <c r="AL194" s="188">
        <v>233</v>
      </c>
      <c r="AM194" s="188">
        <v>105</v>
      </c>
      <c r="AN194" s="188">
        <v>49</v>
      </c>
      <c r="AO194" s="188">
        <v>0</v>
      </c>
      <c r="AP194" s="188" t="s">
        <v>949</v>
      </c>
      <c r="AQ194" s="188">
        <v>0</v>
      </c>
      <c r="AR194" s="188">
        <v>13</v>
      </c>
      <c r="AS194" s="188" t="s">
        <v>949</v>
      </c>
      <c r="AT194" s="188">
        <v>23</v>
      </c>
      <c r="AU194" s="188">
        <v>13</v>
      </c>
      <c r="AV194" s="190">
        <v>447</v>
      </c>
      <c r="AW194" s="190">
        <v>106</v>
      </c>
      <c r="AX194" s="190">
        <v>292</v>
      </c>
      <c r="AY194" s="190">
        <v>49</v>
      </c>
      <c r="AZ194" s="189">
        <v>0</v>
      </c>
      <c r="BA194" s="189" t="s">
        <v>957</v>
      </c>
      <c r="BB194" s="190">
        <v>0</v>
      </c>
      <c r="BC194" s="189">
        <v>0</v>
      </c>
      <c r="BD194" s="190">
        <v>4</v>
      </c>
      <c r="BE194" s="189" t="s">
        <v>957</v>
      </c>
      <c r="BF194" s="190" t="s">
        <v>949</v>
      </c>
      <c r="BG194" s="190" t="s">
        <v>949</v>
      </c>
      <c r="BH194" s="190">
        <v>0</v>
      </c>
      <c r="BI194" s="189" t="s">
        <v>957</v>
      </c>
      <c r="BJ194" s="189">
        <v>0</v>
      </c>
      <c r="BK194" s="190">
        <v>0</v>
      </c>
      <c r="BL194" s="190">
        <v>13</v>
      </c>
      <c r="BM194" s="189" t="s">
        <v>957</v>
      </c>
      <c r="BN194" s="190">
        <v>0</v>
      </c>
      <c r="BO194" s="190">
        <v>13</v>
      </c>
      <c r="BP194" s="190">
        <v>16</v>
      </c>
      <c r="BQ194" s="189" t="s">
        <v>957</v>
      </c>
      <c r="BR194" s="190" t="s">
        <v>949</v>
      </c>
      <c r="BS194" s="190" t="s">
        <v>949</v>
      </c>
      <c r="BT194" s="190">
        <v>355</v>
      </c>
      <c r="BU194" s="190">
        <v>99</v>
      </c>
      <c r="BV194" s="190">
        <v>233</v>
      </c>
      <c r="BW194" s="190">
        <v>23</v>
      </c>
      <c r="BX194" s="190">
        <v>138</v>
      </c>
      <c r="BY194" s="190">
        <v>20</v>
      </c>
      <c r="BZ194" s="190">
        <v>105</v>
      </c>
      <c r="CA194" s="190">
        <v>13</v>
      </c>
    </row>
    <row r="195" spans="1:79" x14ac:dyDescent="0.2">
      <c r="A195" s="2" t="s">
        <v>222</v>
      </c>
      <c r="B195" s="3" t="s">
        <v>221</v>
      </c>
      <c r="C195" s="192">
        <v>1391</v>
      </c>
      <c r="D195" s="192">
        <v>425</v>
      </c>
      <c r="E195" s="192">
        <v>949</v>
      </c>
      <c r="F195" s="192">
        <v>524</v>
      </c>
      <c r="G195" s="192">
        <v>442</v>
      </c>
      <c r="H195" s="188">
        <v>124</v>
      </c>
      <c r="I195" s="188">
        <v>0</v>
      </c>
      <c r="J195" s="188">
        <v>0</v>
      </c>
      <c r="K195" s="188">
        <v>0</v>
      </c>
      <c r="L195" s="188">
        <v>0</v>
      </c>
      <c r="M195" s="188">
        <v>8</v>
      </c>
      <c r="N195" s="188">
        <v>82</v>
      </c>
      <c r="O195" s="188">
        <v>43</v>
      </c>
      <c r="P195" s="188">
        <v>21</v>
      </c>
      <c r="Q195" s="188" t="s">
        <v>957</v>
      </c>
      <c r="R195" s="188" t="s">
        <v>957</v>
      </c>
      <c r="S195" s="188" t="s">
        <v>957</v>
      </c>
      <c r="T195" s="188" t="s">
        <v>957</v>
      </c>
      <c r="U195" s="188" t="s">
        <v>957</v>
      </c>
      <c r="V195" s="188" t="s">
        <v>949</v>
      </c>
      <c r="W195" s="188" t="s">
        <v>949</v>
      </c>
      <c r="X195" s="188">
        <v>119</v>
      </c>
      <c r="Y195" s="188">
        <v>0</v>
      </c>
      <c r="Z195" s="188">
        <v>0</v>
      </c>
      <c r="AA195" s="188">
        <v>0</v>
      </c>
      <c r="AB195" s="188">
        <v>0</v>
      </c>
      <c r="AC195" s="188" t="s">
        <v>949</v>
      </c>
      <c r="AD195" s="188">
        <v>81</v>
      </c>
      <c r="AE195" s="188">
        <v>40</v>
      </c>
      <c r="AF195" s="188">
        <v>98</v>
      </c>
      <c r="AG195" s="189" t="s">
        <v>957</v>
      </c>
      <c r="AH195" s="189" t="s">
        <v>957</v>
      </c>
      <c r="AI195" s="189" t="s">
        <v>957</v>
      </c>
      <c r="AJ195" s="189" t="s">
        <v>957</v>
      </c>
      <c r="AK195" s="189" t="s">
        <v>957</v>
      </c>
      <c r="AL195" s="188" t="s">
        <v>949</v>
      </c>
      <c r="AM195" s="188" t="s">
        <v>949</v>
      </c>
      <c r="AN195" s="188">
        <v>5</v>
      </c>
      <c r="AO195" s="188">
        <v>0</v>
      </c>
      <c r="AP195" s="188">
        <v>0</v>
      </c>
      <c r="AQ195" s="188">
        <v>0</v>
      </c>
      <c r="AR195" s="188">
        <v>0</v>
      </c>
      <c r="AS195" s="188" t="s">
        <v>949</v>
      </c>
      <c r="AT195" s="188" t="s">
        <v>949</v>
      </c>
      <c r="AU195" s="188" t="s">
        <v>949</v>
      </c>
      <c r="AV195" s="190">
        <v>124</v>
      </c>
      <c r="AW195" s="190">
        <v>21</v>
      </c>
      <c r="AX195" s="190">
        <v>98</v>
      </c>
      <c r="AY195" s="190">
        <v>5</v>
      </c>
      <c r="AZ195" s="189">
        <v>0</v>
      </c>
      <c r="BA195" s="189" t="s">
        <v>957</v>
      </c>
      <c r="BB195" s="190">
        <v>0</v>
      </c>
      <c r="BC195" s="189">
        <v>0</v>
      </c>
      <c r="BD195" s="190">
        <v>0</v>
      </c>
      <c r="BE195" s="189" t="s">
        <v>957</v>
      </c>
      <c r="BF195" s="190">
        <v>0</v>
      </c>
      <c r="BG195" s="190">
        <v>0</v>
      </c>
      <c r="BH195" s="190">
        <v>0</v>
      </c>
      <c r="BI195" s="189" t="s">
        <v>957</v>
      </c>
      <c r="BJ195" s="189">
        <v>0</v>
      </c>
      <c r="BK195" s="190">
        <v>0</v>
      </c>
      <c r="BL195" s="190">
        <v>0</v>
      </c>
      <c r="BM195" s="189" t="s">
        <v>957</v>
      </c>
      <c r="BN195" s="190">
        <v>0</v>
      </c>
      <c r="BO195" s="190">
        <v>0</v>
      </c>
      <c r="BP195" s="190">
        <v>8</v>
      </c>
      <c r="BQ195" s="189" t="s">
        <v>957</v>
      </c>
      <c r="BR195" s="190" t="s">
        <v>949</v>
      </c>
      <c r="BS195" s="190" t="s">
        <v>949</v>
      </c>
      <c r="BT195" s="190">
        <v>82</v>
      </c>
      <c r="BU195" s="190" t="s">
        <v>949</v>
      </c>
      <c r="BV195" s="190" t="s">
        <v>949</v>
      </c>
      <c r="BW195" s="190" t="s">
        <v>949</v>
      </c>
      <c r="BX195" s="190">
        <v>43</v>
      </c>
      <c r="BY195" s="190" t="s">
        <v>949</v>
      </c>
      <c r="BZ195" s="190" t="s">
        <v>949</v>
      </c>
      <c r="CA195" s="190" t="s">
        <v>949</v>
      </c>
    </row>
    <row r="196" spans="1:79" x14ac:dyDescent="0.2">
      <c r="A196" s="2" t="s">
        <v>224</v>
      </c>
      <c r="B196" s="3" t="s">
        <v>223</v>
      </c>
      <c r="C196" s="192">
        <v>1774</v>
      </c>
      <c r="D196" s="192">
        <v>550</v>
      </c>
      <c r="E196" s="192">
        <v>1243</v>
      </c>
      <c r="F196" s="192">
        <v>693</v>
      </c>
      <c r="G196" s="192">
        <v>531</v>
      </c>
      <c r="H196" s="188" t="s">
        <v>949</v>
      </c>
      <c r="I196" s="188">
        <v>0</v>
      </c>
      <c r="J196" s="188" t="s">
        <v>949</v>
      </c>
      <c r="K196" s="188">
        <v>0</v>
      </c>
      <c r="L196" s="188">
        <v>0</v>
      </c>
      <c r="M196" s="188">
        <v>0</v>
      </c>
      <c r="N196" s="188">
        <v>0</v>
      </c>
      <c r="O196" s="188">
        <v>0</v>
      </c>
      <c r="P196" s="188">
        <v>0</v>
      </c>
      <c r="Q196" s="188" t="s">
        <v>957</v>
      </c>
      <c r="R196" s="188" t="s">
        <v>957</v>
      </c>
      <c r="S196" s="188" t="s">
        <v>957</v>
      </c>
      <c r="T196" s="188" t="s">
        <v>957</v>
      </c>
      <c r="U196" s="188" t="s">
        <v>957</v>
      </c>
      <c r="V196" s="188">
        <v>0</v>
      </c>
      <c r="W196" s="188">
        <v>0</v>
      </c>
      <c r="X196" s="188">
        <v>0</v>
      </c>
      <c r="Y196" s="188">
        <v>0</v>
      </c>
      <c r="Z196" s="188">
        <v>0</v>
      </c>
      <c r="AA196" s="188">
        <v>0</v>
      </c>
      <c r="AB196" s="188">
        <v>0</v>
      </c>
      <c r="AC196" s="188">
        <v>0</v>
      </c>
      <c r="AD196" s="188">
        <v>0</v>
      </c>
      <c r="AE196" s="188">
        <v>0</v>
      </c>
      <c r="AF196" s="188">
        <v>0</v>
      </c>
      <c r="AG196" s="189" t="s">
        <v>957</v>
      </c>
      <c r="AH196" s="189" t="s">
        <v>957</v>
      </c>
      <c r="AI196" s="189" t="s">
        <v>957</v>
      </c>
      <c r="AJ196" s="189" t="s">
        <v>957</v>
      </c>
      <c r="AK196" s="189" t="s">
        <v>957</v>
      </c>
      <c r="AL196" s="188">
        <v>0</v>
      </c>
      <c r="AM196" s="188">
        <v>0</v>
      </c>
      <c r="AN196" s="188" t="s">
        <v>949</v>
      </c>
      <c r="AO196" s="188">
        <v>0</v>
      </c>
      <c r="AP196" s="188" t="s">
        <v>949</v>
      </c>
      <c r="AQ196" s="188">
        <v>0</v>
      </c>
      <c r="AR196" s="188">
        <v>0</v>
      </c>
      <c r="AS196" s="188">
        <v>0</v>
      </c>
      <c r="AT196" s="188">
        <v>0</v>
      </c>
      <c r="AU196" s="188">
        <v>0</v>
      </c>
      <c r="AV196" s="190" t="s">
        <v>949</v>
      </c>
      <c r="AW196" s="190">
        <v>0</v>
      </c>
      <c r="AX196" s="190">
        <v>0</v>
      </c>
      <c r="AY196" s="190" t="s">
        <v>949</v>
      </c>
      <c r="AZ196" s="189">
        <v>0</v>
      </c>
      <c r="BA196" s="189" t="s">
        <v>957</v>
      </c>
      <c r="BB196" s="190">
        <v>0</v>
      </c>
      <c r="BC196" s="189">
        <v>0</v>
      </c>
      <c r="BD196" s="190" t="s">
        <v>949</v>
      </c>
      <c r="BE196" s="189" t="s">
        <v>957</v>
      </c>
      <c r="BF196" s="190">
        <v>0</v>
      </c>
      <c r="BG196" s="190" t="s">
        <v>949</v>
      </c>
      <c r="BH196" s="190">
        <v>0</v>
      </c>
      <c r="BI196" s="189" t="s">
        <v>957</v>
      </c>
      <c r="BJ196" s="189">
        <v>0</v>
      </c>
      <c r="BK196" s="190">
        <v>0</v>
      </c>
      <c r="BL196" s="190">
        <v>0</v>
      </c>
      <c r="BM196" s="189" t="s">
        <v>957</v>
      </c>
      <c r="BN196" s="190">
        <v>0</v>
      </c>
      <c r="BO196" s="190">
        <v>0</v>
      </c>
      <c r="BP196" s="190">
        <v>0</v>
      </c>
      <c r="BQ196" s="189" t="s">
        <v>957</v>
      </c>
      <c r="BR196" s="190">
        <v>0</v>
      </c>
      <c r="BS196" s="190">
        <v>0</v>
      </c>
      <c r="BT196" s="190">
        <v>0</v>
      </c>
      <c r="BU196" s="190">
        <v>0</v>
      </c>
      <c r="BV196" s="190">
        <v>0</v>
      </c>
      <c r="BW196" s="190">
        <v>0</v>
      </c>
      <c r="BX196" s="190">
        <v>0</v>
      </c>
      <c r="BY196" s="190">
        <v>0</v>
      </c>
      <c r="BZ196" s="190">
        <v>0</v>
      </c>
      <c r="CA196" s="190">
        <v>0</v>
      </c>
    </row>
    <row r="197" spans="1:79" x14ac:dyDescent="0.2">
      <c r="A197" s="2" t="s">
        <v>605</v>
      </c>
      <c r="B197" s="3" t="s">
        <v>606</v>
      </c>
      <c r="C197" s="192">
        <v>2295</v>
      </c>
      <c r="D197" s="192">
        <v>725</v>
      </c>
      <c r="E197" s="192">
        <v>1564</v>
      </c>
      <c r="F197" s="192">
        <v>839</v>
      </c>
      <c r="G197" s="192">
        <v>731</v>
      </c>
      <c r="H197" s="188">
        <v>77</v>
      </c>
      <c r="I197" s="188">
        <v>0</v>
      </c>
      <c r="J197" s="188">
        <v>0</v>
      </c>
      <c r="K197" s="188">
        <v>0</v>
      </c>
      <c r="L197" s="188">
        <v>0</v>
      </c>
      <c r="M197" s="188">
        <v>14</v>
      </c>
      <c r="N197" s="188">
        <v>0</v>
      </c>
      <c r="O197" s="188">
        <v>64</v>
      </c>
      <c r="P197" s="188" t="s">
        <v>949</v>
      </c>
      <c r="Q197" s="188" t="s">
        <v>957</v>
      </c>
      <c r="R197" s="188" t="s">
        <v>957</v>
      </c>
      <c r="S197" s="188" t="s">
        <v>957</v>
      </c>
      <c r="T197" s="188" t="s">
        <v>957</v>
      </c>
      <c r="U197" s="188" t="s">
        <v>957</v>
      </c>
      <c r="V197" s="188">
        <v>0</v>
      </c>
      <c r="W197" s="188" t="s">
        <v>949</v>
      </c>
      <c r="X197" s="188">
        <v>70</v>
      </c>
      <c r="Y197" s="188">
        <v>0</v>
      </c>
      <c r="Z197" s="188">
        <v>0</v>
      </c>
      <c r="AA197" s="188">
        <v>0</v>
      </c>
      <c r="AB197" s="188">
        <v>0</v>
      </c>
      <c r="AC197" s="188">
        <v>9</v>
      </c>
      <c r="AD197" s="188">
        <v>0</v>
      </c>
      <c r="AE197" s="188">
        <v>62</v>
      </c>
      <c r="AF197" s="188" t="s">
        <v>949</v>
      </c>
      <c r="AG197" s="189" t="s">
        <v>957</v>
      </c>
      <c r="AH197" s="189" t="s">
        <v>957</v>
      </c>
      <c r="AI197" s="189" t="s">
        <v>957</v>
      </c>
      <c r="AJ197" s="189" t="s">
        <v>957</v>
      </c>
      <c r="AK197" s="189" t="s">
        <v>957</v>
      </c>
      <c r="AL197" s="188">
        <v>0</v>
      </c>
      <c r="AM197" s="188" t="s">
        <v>949</v>
      </c>
      <c r="AN197" s="188" t="s">
        <v>949</v>
      </c>
      <c r="AO197" s="188">
        <v>0</v>
      </c>
      <c r="AP197" s="188">
        <v>0</v>
      </c>
      <c r="AQ197" s="188">
        <v>0</v>
      </c>
      <c r="AR197" s="188">
        <v>0</v>
      </c>
      <c r="AS197" s="188">
        <v>5</v>
      </c>
      <c r="AT197" s="188">
        <v>0</v>
      </c>
      <c r="AU197" s="188" t="s">
        <v>949</v>
      </c>
      <c r="AV197" s="190">
        <v>77</v>
      </c>
      <c r="AW197" s="190" t="s">
        <v>949</v>
      </c>
      <c r="AX197" s="190" t="s">
        <v>949</v>
      </c>
      <c r="AY197" s="190" t="s">
        <v>949</v>
      </c>
      <c r="AZ197" s="189">
        <v>0</v>
      </c>
      <c r="BA197" s="189" t="s">
        <v>957</v>
      </c>
      <c r="BB197" s="190">
        <v>0</v>
      </c>
      <c r="BC197" s="189">
        <v>0</v>
      </c>
      <c r="BD197" s="190">
        <v>0</v>
      </c>
      <c r="BE197" s="189" t="s">
        <v>957</v>
      </c>
      <c r="BF197" s="190">
        <v>0</v>
      </c>
      <c r="BG197" s="190">
        <v>0</v>
      </c>
      <c r="BH197" s="190">
        <v>0</v>
      </c>
      <c r="BI197" s="189" t="s">
        <v>957</v>
      </c>
      <c r="BJ197" s="189">
        <v>0</v>
      </c>
      <c r="BK197" s="190">
        <v>0</v>
      </c>
      <c r="BL197" s="190">
        <v>0</v>
      </c>
      <c r="BM197" s="189" t="s">
        <v>957</v>
      </c>
      <c r="BN197" s="190">
        <v>0</v>
      </c>
      <c r="BO197" s="190">
        <v>0</v>
      </c>
      <c r="BP197" s="190">
        <v>14</v>
      </c>
      <c r="BQ197" s="189" t="s">
        <v>957</v>
      </c>
      <c r="BR197" s="190">
        <v>9</v>
      </c>
      <c r="BS197" s="190">
        <v>5</v>
      </c>
      <c r="BT197" s="190">
        <v>0</v>
      </c>
      <c r="BU197" s="190">
        <v>0</v>
      </c>
      <c r="BV197" s="190">
        <v>0</v>
      </c>
      <c r="BW197" s="190">
        <v>0</v>
      </c>
      <c r="BX197" s="190">
        <v>64</v>
      </c>
      <c r="BY197" s="190" t="s">
        <v>949</v>
      </c>
      <c r="BZ197" s="190" t="s">
        <v>949</v>
      </c>
      <c r="CA197" s="190" t="s">
        <v>949</v>
      </c>
    </row>
    <row r="198" spans="1:79" x14ac:dyDescent="0.2">
      <c r="A198" s="2" t="s">
        <v>226</v>
      </c>
      <c r="B198" s="3" t="s">
        <v>225</v>
      </c>
      <c r="C198" s="192">
        <v>3825</v>
      </c>
      <c r="D198" s="192">
        <v>1124</v>
      </c>
      <c r="E198" s="192">
        <v>2586</v>
      </c>
      <c r="F198" s="192">
        <v>1462</v>
      </c>
      <c r="G198" s="192">
        <v>1239</v>
      </c>
      <c r="H198" s="188">
        <v>139</v>
      </c>
      <c r="I198" s="188">
        <v>4</v>
      </c>
      <c r="J198" s="188">
        <v>19</v>
      </c>
      <c r="K198" s="188">
        <v>3</v>
      </c>
      <c r="L198" s="188">
        <v>3</v>
      </c>
      <c r="M198" s="188">
        <v>11</v>
      </c>
      <c r="N198" s="188">
        <v>9</v>
      </c>
      <c r="O198" s="188">
        <v>92</v>
      </c>
      <c r="P198" s="188">
        <v>20</v>
      </c>
      <c r="Q198" s="188" t="s">
        <v>957</v>
      </c>
      <c r="R198" s="188" t="s">
        <v>957</v>
      </c>
      <c r="S198" s="188" t="s">
        <v>957</v>
      </c>
      <c r="T198" s="188" t="s">
        <v>957</v>
      </c>
      <c r="U198" s="188" t="s">
        <v>957</v>
      </c>
      <c r="V198" s="188">
        <v>5</v>
      </c>
      <c r="W198" s="188">
        <v>15</v>
      </c>
      <c r="X198" s="188">
        <v>114</v>
      </c>
      <c r="Y198" s="188">
        <v>4</v>
      </c>
      <c r="Z198" s="188">
        <v>11</v>
      </c>
      <c r="AA198" s="188">
        <v>0</v>
      </c>
      <c r="AB198" s="188">
        <v>0</v>
      </c>
      <c r="AC198" s="188">
        <v>8</v>
      </c>
      <c r="AD198" s="188">
        <v>9</v>
      </c>
      <c r="AE198" s="188">
        <v>84</v>
      </c>
      <c r="AF198" s="188">
        <v>94</v>
      </c>
      <c r="AG198" s="189" t="s">
        <v>957</v>
      </c>
      <c r="AH198" s="189" t="s">
        <v>957</v>
      </c>
      <c r="AI198" s="189" t="s">
        <v>957</v>
      </c>
      <c r="AJ198" s="189" t="s">
        <v>957</v>
      </c>
      <c r="AK198" s="189" t="s">
        <v>957</v>
      </c>
      <c r="AL198" s="188">
        <v>4</v>
      </c>
      <c r="AM198" s="188">
        <v>69</v>
      </c>
      <c r="AN198" s="188">
        <v>25</v>
      </c>
      <c r="AO198" s="188">
        <v>0</v>
      </c>
      <c r="AP198" s="188">
        <v>8</v>
      </c>
      <c r="AQ198" s="188">
        <v>3</v>
      </c>
      <c r="AR198" s="188">
        <v>3</v>
      </c>
      <c r="AS198" s="188">
        <v>3</v>
      </c>
      <c r="AT198" s="188">
        <v>0</v>
      </c>
      <c r="AU198" s="188">
        <v>8</v>
      </c>
      <c r="AV198" s="190">
        <v>139</v>
      </c>
      <c r="AW198" s="190">
        <v>20</v>
      </c>
      <c r="AX198" s="190">
        <v>94</v>
      </c>
      <c r="AY198" s="190">
        <v>25</v>
      </c>
      <c r="AZ198" s="189">
        <v>4</v>
      </c>
      <c r="BA198" s="189" t="s">
        <v>957</v>
      </c>
      <c r="BB198" s="190">
        <v>4</v>
      </c>
      <c r="BC198" s="189">
        <v>0</v>
      </c>
      <c r="BD198" s="190">
        <v>19</v>
      </c>
      <c r="BE198" s="189" t="s">
        <v>957</v>
      </c>
      <c r="BF198" s="190">
        <v>11</v>
      </c>
      <c r="BG198" s="190">
        <v>8</v>
      </c>
      <c r="BH198" s="190">
        <v>3</v>
      </c>
      <c r="BI198" s="189" t="s">
        <v>957</v>
      </c>
      <c r="BJ198" s="189">
        <v>0</v>
      </c>
      <c r="BK198" s="190">
        <v>3</v>
      </c>
      <c r="BL198" s="190">
        <v>3</v>
      </c>
      <c r="BM198" s="189" t="s">
        <v>957</v>
      </c>
      <c r="BN198" s="190">
        <v>0</v>
      </c>
      <c r="BO198" s="190">
        <v>3</v>
      </c>
      <c r="BP198" s="190">
        <v>11</v>
      </c>
      <c r="BQ198" s="189" t="s">
        <v>957</v>
      </c>
      <c r="BR198" s="190">
        <v>8</v>
      </c>
      <c r="BS198" s="190">
        <v>3</v>
      </c>
      <c r="BT198" s="190">
        <v>9</v>
      </c>
      <c r="BU198" s="190">
        <v>5</v>
      </c>
      <c r="BV198" s="190">
        <v>4</v>
      </c>
      <c r="BW198" s="190">
        <v>0</v>
      </c>
      <c r="BX198" s="190">
        <v>92</v>
      </c>
      <c r="BY198" s="190">
        <v>15</v>
      </c>
      <c r="BZ198" s="190">
        <v>69</v>
      </c>
      <c r="CA198" s="190">
        <v>8</v>
      </c>
    </row>
    <row r="199" spans="1:79" x14ac:dyDescent="0.2">
      <c r="A199" s="2" t="s">
        <v>228</v>
      </c>
      <c r="B199" s="3" t="s">
        <v>227</v>
      </c>
      <c r="C199" s="192">
        <v>895</v>
      </c>
      <c r="D199" s="192">
        <v>278</v>
      </c>
      <c r="E199" s="192">
        <v>608</v>
      </c>
      <c r="F199" s="192">
        <v>330</v>
      </c>
      <c r="G199" s="192">
        <v>287</v>
      </c>
      <c r="H199" s="188">
        <v>48</v>
      </c>
      <c r="I199" s="188">
        <v>0</v>
      </c>
      <c r="J199" s="188" t="s">
        <v>949</v>
      </c>
      <c r="K199" s="188">
        <v>0</v>
      </c>
      <c r="L199" s="188" t="s">
        <v>949</v>
      </c>
      <c r="M199" s="188" t="s">
        <v>949</v>
      </c>
      <c r="N199" s="188">
        <v>27</v>
      </c>
      <c r="O199" s="188">
        <v>19</v>
      </c>
      <c r="P199" s="188" t="s">
        <v>949</v>
      </c>
      <c r="Q199" s="188" t="s">
        <v>957</v>
      </c>
      <c r="R199" s="188" t="s">
        <v>957</v>
      </c>
      <c r="S199" s="188" t="s">
        <v>957</v>
      </c>
      <c r="T199" s="188" t="s">
        <v>957</v>
      </c>
      <c r="U199" s="188" t="s">
        <v>957</v>
      </c>
      <c r="V199" s="188">
        <v>11</v>
      </c>
      <c r="W199" s="188">
        <v>5</v>
      </c>
      <c r="X199" s="188">
        <v>45</v>
      </c>
      <c r="Y199" s="188">
        <v>0</v>
      </c>
      <c r="Z199" s="188" t="s">
        <v>949</v>
      </c>
      <c r="AA199" s="188">
        <v>0</v>
      </c>
      <c r="AB199" s="188">
        <v>0</v>
      </c>
      <c r="AC199" s="188">
        <v>0</v>
      </c>
      <c r="AD199" s="188">
        <v>27</v>
      </c>
      <c r="AE199" s="188">
        <v>19</v>
      </c>
      <c r="AF199" s="188" t="s">
        <v>949</v>
      </c>
      <c r="AG199" s="189" t="s">
        <v>957</v>
      </c>
      <c r="AH199" s="189" t="s">
        <v>957</v>
      </c>
      <c r="AI199" s="189" t="s">
        <v>957</v>
      </c>
      <c r="AJ199" s="189" t="s">
        <v>957</v>
      </c>
      <c r="AK199" s="189" t="s">
        <v>957</v>
      </c>
      <c r="AL199" s="188">
        <v>16</v>
      </c>
      <c r="AM199" s="188">
        <v>14</v>
      </c>
      <c r="AN199" s="188" t="s">
        <v>949</v>
      </c>
      <c r="AO199" s="188">
        <v>0</v>
      </c>
      <c r="AP199" s="188" t="s">
        <v>949</v>
      </c>
      <c r="AQ199" s="188">
        <v>0</v>
      </c>
      <c r="AR199" s="188" t="s">
        <v>949</v>
      </c>
      <c r="AS199" s="188" t="s">
        <v>949</v>
      </c>
      <c r="AT199" s="188">
        <v>0</v>
      </c>
      <c r="AU199" s="188">
        <v>0</v>
      </c>
      <c r="AV199" s="190">
        <v>48</v>
      </c>
      <c r="AW199" s="190" t="s">
        <v>949</v>
      </c>
      <c r="AX199" s="190" t="s">
        <v>949</v>
      </c>
      <c r="AY199" s="190" t="s">
        <v>949</v>
      </c>
      <c r="AZ199" s="189">
        <v>0</v>
      </c>
      <c r="BA199" s="189" t="s">
        <v>957</v>
      </c>
      <c r="BB199" s="190">
        <v>0</v>
      </c>
      <c r="BC199" s="189">
        <v>0</v>
      </c>
      <c r="BD199" s="190" t="s">
        <v>949</v>
      </c>
      <c r="BE199" s="189" t="s">
        <v>957</v>
      </c>
      <c r="BF199" s="190" t="s">
        <v>949</v>
      </c>
      <c r="BG199" s="190" t="s">
        <v>949</v>
      </c>
      <c r="BH199" s="190">
        <v>0</v>
      </c>
      <c r="BI199" s="189" t="s">
        <v>957</v>
      </c>
      <c r="BJ199" s="189">
        <v>0</v>
      </c>
      <c r="BK199" s="190">
        <v>0</v>
      </c>
      <c r="BL199" s="190" t="s">
        <v>949</v>
      </c>
      <c r="BM199" s="189" t="s">
        <v>957</v>
      </c>
      <c r="BN199" s="190">
        <v>0</v>
      </c>
      <c r="BO199" s="190" t="s">
        <v>949</v>
      </c>
      <c r="BP199" s="190" t="s">
        <v>949</v>
      </c>
      <c r="BQ199" s="189" t="s">
        <v>957</v>
      </c>
      <c r="BR199" s="190">
        <v>0</v>
      </c>
      <c r="BS199" s="190" t="s">
        <v>949</v>
      </c>
      <c r="BT199" s="190">
        <v>27</v>
      </c>
      <c r="BU199" s="190">
        <v>11</v>
      </c>
      <c r="BV199" s="190">
        <v>16</v>
      </c>
      <c r="BW199" s="190">
        <v>0</v>
      </c>
      <c r="BX199" s="190">
        <v>19</v>
      </c>
      <c r="BY199" s="190">
        <v>5</v>
      </c>
      <c r="BZ199" s="190">
        <v>14</v>
      </c>
      <c r="CA199" s="190">
        <v>0</v>
      </c>
    </row>
    <row r="200" spans="1:79" x14ac:dyDescent="0.2">
      <c r="A200" s="2" t="s">
        <v>230</v>
      </c>
      <c r="B200" s="3" t="s">
        <v>229</v>
      </c>
      <c r="C200" s="192">
        <v>16086</v>
      </c>
      <c r="D200" s="192">
        <v>4466</v>
      </c>
      <c r="E200" s="192">
        <v>10830</v>
      </c>
      <c r="F200" s="192">
        <v>6364</v>
      </c>
      <c r="G200" s="192">
        <v>5256</v>
      </c>
      <c r="H200" s="188">
        <v>3286</v>
      </c>
      <c r="I200" s="188">
        <v>4</v>
      </c>
      <c r="J200" s="188">
        <v>22</v>
      </c>
      <c r="K200" s="188">
        <v>38</v>
      </c>
      <c r="L200" s="188">
        <v>2726</v>
      </c>
      <c r="M200" s="188">
        <v>95</v>
      </c>
      <c r="N200" s="188">
        <v>10</v>
      </c>
      <c r="O200" s="188">
        <v>807</v>
      </c>
      <c r="P200" s="188">
        <v>126</v>
      </c>
      <c r="Q200" s="188" t="s">
        <v>957</v>
      </c>
      <c r="R200" s="188" t="s">
        <v>957</v>
      </c>
      <c r="S200" s="188" t="s">
        <v>957</v>
      </c>
      <c r="T200" s="188" t="s">
        <v>957</v>
      </c>
      <c r="U200" s="188" t="s">
        <v>957</v>
      </c>
      <c r="V200" s="188" t="s">
        <v>949</v>
      </c>
      <c r="W200" s="188">
        <v>121</v>
      </c>
      <c r="X200" s="188">
        <v>2027</v>
      </c>
      <c r="Y200" s="188">
        <v>4</v>
      </c>
      <c r="Z200" s="188">
        <v>12</v>
      </c>
      <c r="AA200" s="188">
        <v>28</v>
      </c>
      <c r="AB200" s="188">
        <v>1529</v>
      </c>
      <c r="AC200" s="188">
        <v>55</v>
      </c>
      <c r="AD200" s="188">
        <v>8</v>
      </c>
      <c r="AE200" s="188">
        <v>681</v>
      </c>
      <c r="AF200" s="188">
        <v>1901</v>
      </c>
      <c r="AG200" s="189" t="s">
        <v>957</v>
      </c>
      <c r="AH200" s="189" t="s">
        <v>957</v>
      </c>
      <c r="AI200" s="189" t="s">
        <v>957</v>
      </c>
      <c r="AJ200" s="189" t="s">
        <v>957</v>
      </c>
      <c r="AK200" s="189" t="s">
        <v>957</v>
      </c>
      <c r="AL200" s="188" t="s">
        <v>949</v>
      </c>
      <c r="AM200" s="188">
        <v>560</v>
      </c>
      <c r="AN200" s="188">
        <v>1259</v>
      </c>
      <c r="AO200" s="188">
        <v>0</v>
      </c>
      <c r="AP200" s="188">
        <v>10</v>
      </c>
      <c r="AQ200" s="188">
        <v>10</v>
      </c>
      <c r="AR200" s="188">
        <v>1197</v>
      </c>
      <c r="AS200" s="188">
        <v>40</v>
      </c>
      <c r="AT200" s="188" t="s">
        <v>949</v>
      </c>
      <c r="AU200" s="188">
        <v>126</v>
      </c>
      <c r="AV200" s="190">
        <v>3286</v>
      </c>
      <c r="AW200" s="190">
        <v>126</v>
      </c>
      <c r="AX200" s="190">
        <v>1901</v>
      </c>
      <c r="AY200" s="190">
        <v>1259</v>
      </c>
      <c r="AZ200" s="189">
        <v>4</v>
      </c>
      <c r="BA200" s="189" t="s">
        <v>957</v>
      </c>
      <c r="BB200" s="190">
        <v>4</v>
      </c>
      <c r="BC200" s="189">
        <v>0</v>
      </c>
      <c r="BD200" s="190">
        <v>22</v>
      </c>
      <c r="BE200" s="189" t="s">
        <v>957</v>
      </c>
      <c r="BF200" s="190">
        <v>12</v>
      </c>
      <c r="BG200" s="190">
        <v>10</v>
      </c>
      <c r="BH200" s="190">
        <v>38</v>
      </c>
      <c r="BI200" s="189" t="s">
        <v>957</v>
      </c>
      <c r="BJ200" s="189">
        <v>28</v>
      </c>
      <c r="BK200" s="190">
        <v>10</v>
      </c>
      <c r="BL200" s="190">
        <v>2726</v>
      </c>
      <c r="BM200" s="189" t="s">
        <v>957</v>
      </c>
      <c r="BN200" s="190">
        <v>1529</v>
      </c>
      <c r="BO200" s="190">
        <v>1197</v>
      </c>
      <c r="BP200" s="190">
        <v>95</v>
      </c>
      <c r="BQ200" s="189" t="s">
        <v>957</v>
      </c>
      <c r="BR200" s="190">
        <v>55</v>
      </c>
      <c r="BS200" s="190">
        <v>40</v>
      </c>
      <c r="BT200" s="190">
        <v>10</v>
      </c>
      <c r="BU200" s="190" t="s">
        <v>949</v>
      </c>
      <c r="BV200" s="190" t="s">
        <v>949</v>
      </c>
      <c r="BW200" s="190" t="s">
        <v>949</v>
      </c>
      <c r="BX200" s="190">
        <v>807</v>
      </c>
      <c r="BY200" s="190">
        <v>121</v>
      </c>
      <c r="BZ200" s="190">
        <v>560</v>
      </c>
      <c r="CA200" s="190">
        <v>126</v>
      </c>
    </row>
    <row r="201" spans="1:79" x14ac:dyDescent="0.2">
      <c r="A201" s="2" t="s">
        <v>607</v>
      </c>
      <c r="B201" s="3" t="s">
        <v>608</v>
      </c>
      <c r="C201" s="192">
        <v>5832</v>
      </c>
      <c r="D201" s="192">
        <v>1779</v>
      </c>
      <c r="E201" s="192">
        <v>4225</v>
      </c>
      <c r="F201" s="192">
        <v>2446</v>
      </c>
      <c r="G201" s="192">
        <v>1607</v>
      </c>
      <c r="H201" s="188">
        <v>1449</v>
      </c>
      <c r="I201" s="188" t="s">
        <v>949</v>
      </c>
      <c r="J201" s="188">
        <v>0</v>
      </c>
      <c r="K201" s="188">
        <v>0</v>
      </c>
      <c r="L201" s="188">
        <v>399</v>
      </c>
      <c r="M201" s="188">
        <v>131</v>
      </c>
      <c r="N201" s="188">
        <v>898</v>
      </c>
      <c r="O201" s="188">
        <v>356</v>
      </c>
      <c r="P201" s="188">
        <v>227</v>
      </c>
      <c r="Q201" s="188" t="s">
        <v>957</v>
      </c>
      <c r="R201" s="188" t="s">
        <v>957</v>
      </c>
      <c r="S201" s="188" t="s">
        <v>957</v>
      </c>
      <c r="T201" s="188" t="s">
        <v>957</v>
      </c>
      <c r="U201" s="188" t="s">
        <v>957</v>
      </c>
      <c r="V201" s="188">
        <v>190</v>
      </c>
      <c r="W201" s="188">
        <v>49</v>
      </c>
      <c r="X201" s="188">
        <v>1149</v>
      </c>
      <c r="Y201" s="188" t="s">
        <v>949</v>
      </c>
      <c r="Z201" s="188">
        <v>0</v>
      </c>
      <c r="AA201" s="188">
        <v>0</v>
      </c>
      <c r="AB201" s="188">
        <v>189</v>
      </c>
      <c r="AC201" s="188">
        <v>92</v>
      </c>
      <c r="AD201" s="188">
        <v>818</v>
      </c>
      <c r="AE201" s="188">
        <v>325</v>
      </c>
      <c r="AF201" s="188">
        <v>922</v>
      </c>
      <c r="AG201" s="189" t="s">
        <v>957</v>
      </c>
      <c r="AH201" s="189" t="s">
        <v>957</v>
      </c>
      <c r="AI201" s="189" t="s">
        <v>957</v>
      </c>
      <c r="AJ201" s="189" t="s">
        <v>957</v>
      </c>
      <c r="AK201" s="189" t="s">
        <v>957</v>
      </c>
      <c r="AL201" s="188">
        <v>628</v>
      </c>
      <c r="AM201" s="188">
        <v>276</v>
      </c>
      <c r="AN201" s="188">
        <v>300</v>
      </c>
      <c r="AO201" s="188">
        <v>0</v>
      </c>
      <c r="AP201" s="188">
        <v>0</v>
      </c>
      <c r="AQ201" s="188">
        <v>0</v>
      </c>
      <c r="AR201" s="188">
        <v>210</v>
      </c>
      <c r="AS201" s="188">
        <v>39</v>
      </c>
      <c r="AT201" s="188">
        <v>80</v>
      </c>
      <c r="AU201" s="188">
        <v>31</v>
      </c>
      <c r="AV201" s="190">
        <v>1449</v>
      </c>
      <c r="AW201" s="190">
        <v>227</v>
      </c>
      <c r="AX201" s="190">
        <v>922</v>
      </c>
      <c r="AY201" s="190">
        <v>300</v>
      </c>
      <c r="AZ201" s="189" t="s">
        <v>949</v>
      </c>
      <c r="BA201" s="189" t="s">
        <v>957</v>
      </c>
      <c r="BB201" s="190" t="s">
        <v>949</v>
      </c>
      <c r="BC201" s="189">
        <v>0</v>
      </c>
      <c r="BD201" s="190">
        <v>0</v>
      </c>
      <c r="BE201" s="189" t="s">
        <v>957</v>
      </c>
      <c r="BF201" s="190">
        <v>0</v>
      </c>
      <c r="BG201" s="190">
        <v>0</v>
      </c>
      <c r="BH201" s="190">
        <v>0</v>
      </c>
      <c r="BI201" s="189" t="s">
        <v>957</v>
      </c>
      <c r="BJ201" s="189">
        <v>0</v>
      </c>
      <c r="BK201" s="190">
        <v>0</v>
      </c>
      <c r="BL201" s="190">
        <v>399</v>
      </c>
      <c r="BM201" s="189" t="s">
        <v>957</v>
      </c>
      <c r="BN201" s="190">
        <v>189</v>
      </c>
      <c r="BO201" s="190">
        <v>210</v>
      </c>
      <c r="BP201" s="190">
        <v>131</v>
      </c>
      <c r="BQ201" s="189" t="s">
        <v>957</v>
      </c>
      <c r="BR201" s="190">
        <v>92</v>
      </c>
      <c r="BS201" s="190">
        <v>39</v>
      </c>
      <c r="BT201" s="190">
        <v>898</v>
      </c>
      <c r="BU201" s="190">
        <v>190</v>
      </c>
      <c r="BV201" s="190">
        <v>628</v>
      </c>
      <c r="BW201" s="190">
        <v>80</v>
      </c>
      <c r="BX201" s="190">
        <v>356</v>
      </c>
      <c r="BY201" s="190">
        <v>49</v>
      </c>
      <c r="BZ201" s="190">
        <v>276</v>
      </c>
      <c r="CA201" s="190">
        <v>31</v>
      </c>
    </row>
    <row r="202" spans="1:79" x14ac:dyDescent="0.2">
      <c r="A202" s="2" t="s">
        <v>412</v>
      </c>
      <c r="B202" s="3" t="s">
        <v>411</v>
      </c>
      <c r="C202" s="192">
        <v>8453</v>
      </c>
      <c r="D202" s="192">
        <v>2320</v>
      </c>
      <c r="E202" s="192">
        <v>5725</v>
      </c>
      <c r="F202" s="192">
        <v>3405</v>
      </c>
      <c r="G202" s="192">
        <v>2728</v>
      </c>
      <c r="H202" s="188">
        <v>2187</v>
      </c>
      <c r="I202" s="188">
        <v>0</v>
      </c>
      <c r="J202" s="188">
        <v>8</v>
      </c>
      <c r="K202" s="188">
        <v>0</v>
      </c>
      <c r="L202" s="188">
        <v>759</v>
      </c>
      <c r="M202" s="188">
        <v>109</v>
      </c>
      <c r="N202" s="188">
        <v>1383</v>
      </c>
      <c r="O202" s="188">
        <v>497</v>
      </c>
      <c r="P202" s="188">
        <v>317</v>
      </c>
      <c r="Q202" s="188" t="s">
        <v>957</v>
      </c>
      <c r="R202" s="188" t="s">
        <v>957</v>
      </c>
      <c r="S202" s="188" t="s">
        <v>957</v>
      </c>
      <c r="T202" s="188" t="s">
        <v>957</v>
      </c>
      <c r="U202" s="188" t="s">
        <v>957</v>
      </c>
      <c r="V202" s="188">
        <v>277</v>
      </c>
      <c r="W202" s="188">
        <v>64</v>
      </c>
      <c r="X202" s="188">
        <v>1662</v>
      </c>
      <c r="Y202" s="188">
        <v>0</v>
      </c>
      <c r="Z202" s="188">
        <v>4</v>
      </c>
      <c r="AA202" s="188">
        <v>0</v>
      </c>
      <c r="AB202" s="188">
        <v>338</v>
      </c>
      <c r="AC202" s="188">
        <v>77</v>
      </c>
      <c r="AD202" s="188">
        <v>1210</v>
      </c>
      <c r="AE202" s="188">
        <v>450</v>
      </c>
      <c r="AF202" s="188">
        <v>1345</v>
      </c>
      <c r="AG202" s="189" t="s">
        <v>957</v>
      </c>
      <c r="AH202" s="189" t="s">
        <v>957</v>
      </c>
      <c r="AI202" s="189" t="s">
        <v>957</v>
      </c>
      <c r="AJ202" s="189" t="s">
        <v>957</v>
      </c>
      <c r="AK202" s="189" t="s">
        <v>957</v>
      </c>
      <c r="AL202" s="188">
        <v>933</v>
      </c>
      <c r="AM202" s="188">
        <v>386</v>
      </c>
      <c r="AN202" s="188">
        <v>525</v>
      </c>
      <c r="AO202" s="188">
        <v>0</v>
      </c>
      <c r="AP202" s="188">
        <v>4</v>
      </c>
      <c r="AQ202" s="188">
        <v>0</v>
      </c>
      <c r="AR202" s="188">
        <v>421</v>
      </c>
      <c r="AS202" s="188">
        <v>32</v>
      </c>
      <c r="AT202" s="188">
        <v>173</v>
      </c>
      <c r="AU202" s="188">
        <v>47</v>
      </c>
      <c r="AV202" s="190">
        <v>2187</v>
      </c>
      <c r="AW202" s="190">
        <v>317</v>
      </c>
      <c r="AX202" s="190">
        <v>1345</v>
      </c>
      <c r="AY202" s="190">
        <v>525</v>
      </c>
      <c r="AZ202" s="189">
        <v>0</v>
      </c>
      <c r="BA202" s="189" t="s">
        <v>957</v>
      </c>
      <c r="BB202" s="190">
        <v>0</v>
      </c>
      <c r="BC202" s="189">
        <v>0</v>
      </c>
      <c r="BD202" s="190">
        <v>8</v>
      </c>
      <c r="BE202" s="189" t="s">
        <v>957</v>
      </c>
      <c r="BF202" s="190">
        <v>4</v>
      </c>
      <c r="BG202" s="190">
        <v>4</v>
      </c>
      <c r="BH202" s="190">
        <v>0</v>
      </c>
      <c r="BI202" s="189" t="s">
        <v>957</v>
      </c>
      <c r="BJ202" s="189">
        <v>0</v>
      </c>
      <c r="BK202" s="190">
        <v>0</v>
      </c>
      <c r="BL202" s="190">
        <v>759</v>
      </c>
      <c r="BM202" s="189" t="s">
        <v>957</v>
      </c>
      <c r="BN202" s="190">
        <v>338</v>
      </c>
      <c r="BO202" s="190">
        <v>421</v>
      </c>
      <c r="BP202" s="190">
        <v>109</v>
      </c>
      <c r="BQ202" s="189" t="s">
        <v>957</v>
      </c>
      <c r="BR202" s="190">
        <v>77</v>
      </c>
      <c r="BS202" s="190">
        <v>32</v>
      </c>
      <c r="BT202" s="190">
        <v>1383</v>
      </c>
      <c r="BU202" s="190">
        <v>277</v>
      </c>
      <c r="BV202" s="190">
        <v>933</v>
      </c>
      <c r="BW202" s="190">
        <v>173</v>
      </c>
      <c r="BX202" s="190">
        <v>497</v>
      </c>
      <c r="BY202" s="190">
        <v>64</v>
      </c>
      <c r="BZ202" s="190">
        <v>386</v>
      </c>
      <c r="CA202" s="190">
        <v>47</v>
      </c>
    </row>
    <row r="203" spans="1:79" x14ac:dyDescent="0.2">
      <c r="A203" s="2" t="s">
        <v>609</v>
      </c>
      <c r="B203" s="3" t="s">
        <v>610</v>
      </c>
      <c r="C203" s="192">
        <v>5107</v>
      </c>
      <c r="D203" s="192">
        <v>1513</v>
      </c>
      <c r="E203" s="192">
        <v>3560</v>
      </c>
      <c r="F203" s="192">
        <v>2047</v>
      </c>
      <c r="G203" s="192">
        <v>1547</v>
      </c>
      <c r="H203" s="188">
        <v>1419</v>
      </c>
      <c r="I203" s="188" t="s">
        <v>949</v>
      </c>
      <c r="J203" s="188">
        <v>0</v>
      </c>
      <c r="K203" s="188">
        <v>0</v>
      </c>
      <c r="L203" s="188">
        <v>404</v>
      </c>
      <c r="M203" s="188">
        <v>36</v>
      </c>
      <c r="N203" s="188">
        <v>799</v>
      </c>
      <c r="O203" s="188">
        <v>597</v>
      </c>
      <c r="P203" s="188">
        <v>172</v>
      </c>
      <c r="Q203" s="188" t="s">
        <v>957</v>
      </c>
      <c r="R203" s="188" t="s">
        <v>957</v>
      </c>
      <c r="S203" s="188" t="s">
        <v>957</v>
      </c>
      <c r="T203" s="188" t="s">
        <v>957</v>
      </c>
      <c r="U203" s="188" t="s">
        <v>957</v>
      </c>
      <c r="V203" s="188">
        <v>118</v>
      </c>
      <c r="W203" s="188">
        <v>70</v>
      </c>
      <c r="X203" s="188">
        <v>1135</v>
      </c>
      <c r="Y203" s="188" t="s">
        <v>949</v>
      </c>
      <c r="Z203" s="188">
        <v>0</v>
      </c>
      <c r="AA203" s="188">
        <v>0</v>
      </c>
      <c r="AB203" s="188">
        <v>204</v>
      </c>
      <c r="AC203" s="188">
        <v>26</v>
      </c>
      <c r="AD203" s="188">
        <v>730</v>
      </c>
      <c r="AE203" s="188">
        <v>525</v>
      </c>
      <c r="AF203" s="188">
        <v>963</v>
      </c>
      <c r="AG203" s="189" t="s">
        <v>957</v>
      </c>
      <c r="AH203" s="189" t="s">
        <v>957</v>
      </c>
      <c r="AI203" s="189" t="s">
        <v>957</v>
      </c>
      <c r="AJ203" s="189" t="s">
        <v>957</v>
      </c>
      <c r="AK203" s="189" t="s">
        <v>957</v>
      </c>
      <c r="AL203" s="188">
        <v>612</v>
      </c>
      <c r="AM203" s="188">
        <v>455</v>
      </c>
      <c r="AN203" s="188">
        <v>284</v>
      </c>
      <c r="AO203" s="188">
        <v>0</v>
      </c>
      <c r="AP203" s="188">
        <v>0</v>
      </c>
      <c r="AQ203" s="188">
        <v>0</v>
      </c>
      <c r="AR203" s="188">
        <v>200</v>
      </c>
      <c r="AS203" s="188">
        <v>10</v>
      </c>
      <c r="AT203" s="188">
        <v>69</v>
      </c>
      <c r="AU203" s="188">
        <v>72</v>
      </c>
      <c r="AV203" s="190">
        <v>1419</v>
      </c>
      <c r="AW203" s="190">
        <v>172</v>
      </c>
      <c r="AX203" s="190">
        <v>963</v>
      </c>
      <c r="AY203" s="190">
        <v>284</v>
      </c>
      <c r="AZ203" s="189" t="s">
        <v>949</v>
      </c>
      <c r="BA203" s="189" t="s">
        <v>957</v>
      </c>
      <c r="BB203" s="190" t="s">
        <v>949</v>
      </c>
      <c r="BC203" s="189">
        <v>0</v>
      </c>
      <c r="BD203" s="190">
        <v>0</v>
      </c>
      <c r="BE203" s="189" t="s">
        <v>957</v>
      </c>
      <c r="BF203" s="190">
        <v>0</v>
      </c>
      <c r="BG203" s="190">
        <v>0</v>
      </c>
      <c r="BH203" s="190">
        <v>0</v>
      </c>
      <c r="BI203" s="189" t="s">
        <v>957</v>
      </c>
      <c r="BJ203" s="189">
        <v>0</v>
      </c>
      <c r="BK203" s="190">
        <v>0</v>
      </c>
      <c r="BL203" s="190">
        <v>404</v>
      </c>
      <c r="BM203" s="189" t="s">
        <v>957</v>
      </c>
      <c r="BN203" s="190">
        <v>204</v>
      </c>
      <c r="BO203" s="190">
        <v>200</v>
      </c>
      <c r="BP203" s="190">
        <v>36</v>
      </c>
      <c r="BQ203" s="189" t="s">
        <v>957</v>
      </c>
      <c r="BR203" s="190">
        <v>26</v>
      </c>
      <c r="BS203" s="190">
        <v>10</v>
      </c>
      <c r="BT203" s="190">
        <v>799</v>
      </c>
      <c r="BU203" s="190">
        <v>118</v>
      </c>
      <c r="BV203" s="190">
        <v>612</v>
      </c>
      <c r="BW203" s="190">
        <v>69</v>
      </c>
      <c r="BX203" s="190">
        <v>597</v>
      </c>
      <c r="BY203" s="190">
        <v>70</v>
      </c>
      <c r="BZ203" s="190">
        <v>455</v>
      </c>
      <c r="CA203" s="190">
        <v>72</v>
      </c>
    </row>
    <row r="204" spans="1:79" x14ac:dyDescent="0.2">
      <c r="A204" s="2" t="s">
        <v>232</v>
      </c>
      <c r="B204" s="3" t="s">
        <v>231</v>
      </c>
      <c r="C204" s="192">
        <v>7724</v>
      </c>
      <c r="D204" s="192">
        <v>2296</v>
      </c>
      <c r="E204" s="192">
        <v>5440</v>
      </c>
      <c r="F204" s="192">
        <v>3144</v>
      </c>
      <c r="G204" s="192">
        <v>2284</v>
      </c>
      <c r="H204" s="188">
        <v>1637</v>
      </c>
      <c r="I204" s="188">
        <v>4</v>
      </c>
      <c r="J204" s="188">
        <v>5</v>
      </c>
      <c r="K204" s="188">
        <v>0</v>
      </c>
      <c r="L204" s="188">
        <v>984</v>
      </c>
      <c r="M204" s="188">
        <v>66</v>
      </c>
      <c r="N204" s="188">
        <v>520</v>
      </c>
      <c r="O204" s="188">
        <v>254</v>
      </c>
      <c r="P204" s="188">
        <v>234</v>
      </c>
      <c r="Q204" s="188" t="s">
        <v>957</v>
      </c>
      <c r="R204" s="188" t="s">
        <v>957</v>
      </c>
      <c r="S204" s="188" t="s">
        <v>957</v>
      </c>
      <c r="T204" s="188" t="s">
        <v>957</v>
      </c>
      <c r="U204" s="188" t="s">
        <v>957</v>
      </c>
      <c r="V204" s="188">
        <v>195</v>
      </c>
      <c r="W204" s="188">
        <v>54</v>
      </c>
      <c r="X204" s="188">
        <v>1182</v>
      </c>
      <c r="Y204" s="188">
        <v>4</v>
      </c>
      <c r="Z204" s="188" t="s">
        <v>949</v>
      </c>
      <c r="AA204" s="188">
        <v>0</v>
      </c>
      <c r="AB204" s="188">
        <v>551</v>
      </c>
      <c r="AC204" s="188">
        <v>56</v>
      </c>
      <c r="AD204" s="188">
        <v>493</v>
      </c>
      <c r="AE204" s="188">
        <v>239</v>
      </c>
      <c r="AF204" s="188">
        <v>948</v>
      </c>
      <c r="AG204" s="189" t="s">
        <v>957</v>
      </c>
      <c r="AH204" s="189" t="s">
        <v>957</v>
      </c>
      <c r="AI204" s="189" t="s">
        <v>957</v>
      </c>
      <c r="AJ204" s="189" t="s">
        <v>957</v>
      </c>
      <c r="AK204" s="189" t="s">
        <v>957</v>
      </c>
      <c r="AL204" s="188">
        <v>298</v>
      </c>
      <c r="AM204" s="188">
        <v>185</v>
      </c>
      <c r="AN204" s="188">
        <v>455</v>
      </c>
      <c r="AO204" s="188">
        <v>0</v>
      </c>
      <c r="AP204" s="188" t="s">
        <v>949</v>
      </c>
      <c r="AQ204" s="188">
        <v>0</v>
      </c>
      <c r="AR204" s="188">
        <v>433</v>
      </c>
      <c r="AS204" s="188">
        <v>10</v>
      </c>
      <c r="AT204" s="188">
        <v>27</v>
      </c>
      <c r="AU204" s="188">
        <v>15</v>
      </c>
      <c r="AV204" s="190">
        <v>1637</v>
      </c>
      <c r="AW204" s="190">
        <v>234</v>
      </c>
      <c r="AX204" s="190">
        <v>948</v>
      </c>
      <c r="AY204" s="190">
        <v>455</v>
      </c>
      <c r="AZ204" s="189">
        <v>4</v>
      </c>
      <c r="BA204" s="189" t="s">
        <v>957</v>
      </c>
      <c r="BB204" s="190">
        <v>4</v>
      </c>
      <c r="BC204" s="189">
        <v>0</v>
      </c>
      <c r="BD204" s="190">
        <v>5</v>
      </c>
      <c r="BE204" s="189" t="s">
        <v>957</v>
      </c>
      <c r="BF204" s="190" t="s">
        <v>949</v>
      </c>
      <c r="BG204" s="190" t="s">
        <v>949</v>
      </c>
      <c r="BH204" s="190">
        <v>0</v>
      </c>
      <c r="BI204" s="189" t="s">
        <v>957</v>
      </c>
      <c r="BJ204" s="189">
        <v>0</v>
      </c>
      <c r="BK204" s="190">
        <v>0</v>
      </c>
      <c r="BL204" s="190">
        <v>984</v>
      </c>
      <c r="BM204" s="189" t="s">
        <v>957</v>
      </c>
      <c r="BN204" s="190">
        <v>551</v>
      </c>
      <c r="BO204" s="190">
        <v>433</v>
      </c>
      <c r="BP204" s="190">
        <v>66</v>
      </c>
      <c r="BQ204" s="189" t="s">
        <v>957</v>
      </c>
      <c r="BR204" s="190">
        <v>56</v>
      </c>
      <c r="BS204" s="190">
        <v>10</v>
      </c>
      <c r="BT204" s="190">
        <v>520</v>
      </c>
      <c r="BU204" s="190">
        <v>195</v>
      </c>
      <c r="BV204" s="190">
        <v>298</v>
      </c>
      <c r="BW204" s="190">
        <v>27</v>
      </c>
      <c r="BX204" s="190">
        <v>254</v>
      </c>
      <c r="BY204" s="190">
        <v>54</v>
      </c>
      <c r="BZ204" s="190">
        <v>185</v>
      </c>
      <c r="CA204" s="190">
        <v>15</v>
      </c>
    </row>
    <row r="205" spans="1:79" x14ac:dyDescent="0.2">
      <c r="A205" s="2" t="s">
        <v>414</v>
      </c>
      <c r="B205" s="3" t="s">
        <v>413</v>
      </c>
      <c r="C205" s="192">
        <v>7847</v>
      </c>
      <c r="D205" s="192">
        <v>2435</v>
      </c>
      <c r="E205" s="192">
        <v>5417</v>
      </c>
      <c r="F205" s="192">
        <v>2982</v>
      </c>
      <c r="G205" s="192">
        <v>2430</v>
      </c>
      <c r="H205" s="188">
        <v>3479</v>
      </c>
      <c r="I205" s="188">
        <v>316</v>
      </c>
      <c r="J205" s="188">
        <v>237</v>
      </c>
      <c r="K205" s="188">
        <v>0</v>
      </c>
      <c r="L205" s="188">
        <v>521</v>
      </c>
      <c r="M205" s="188">
        <v>290</v>
      </c>
      <c r="N205" s="188">
        <v>3144</v>
      </c>
      <c r="O205" s="188">
        <v>3197</v>
      </c>
      <c r="P205" s="188">
        <v>913</v>
      </c>
      <c r="Q205" s="188" t="s">
        <v>957</v>
      </c>
      <c r="R205" s="188" t="s">
        <v>957</v>
      </c>
      <c r="S205" s="188" t="s">
        <v>957</v>
      </c>
      <c r="T205" s="188" t="s">
        <v>957</v>
      </c>
      <c r="U205" s="188" t="s">
        <v>957</v>
      </c>
      <c r="V205" s="188">
        <v>640</v>
      </c>
      <c r="W205" s="188">
        <v>904</v>
      </c>
      <c r="X205" s="188">
        <v>2768</v>
      </c>
      <c r="Y205" s="188">
        <v>252</v>
      </c>
      <c r="Z205" s="188">
        <v>174</v>
      </c>
      <c r="AA205" s="188">
        <v>0</v>
      </c>
      <c r="AB205" s="188">
        <v>251</v>
      </c>
      <c r="AC205" s="188">
        <v>203</v>
      </c>
      <c r="AD205" s="188">
        <v>2447</v>
      </c>
      <c r="AE205" s="188">
        <v>2737</v>
      </c>
      <c r="AF205" s="188">
        <v>1855</v>
      </c>
      <c r="AG205" s="189" t="s">
        <v>957</v>
      </c>
      <c r="AH205" s="189" t="s">
        <v>957</v>
      </c>
      <c r="AI205" s="189" t="s">
        <v>957</v>
      </c>
      <c r="AJ205" s="189" t="s">
        <v>957</v>
      </c>
      <c r="AK205" s="189" t="s">
        <v>957</v>
      </c>
      <c r="AL205" s="188">
        <v>1807</v>
      </c>
      <c r="AM205" s="188">
        <v>1833</v>
      </c>
      <c r="AN205" s="188">
        <v>711</v>
      </c>
      <c r="AO205" s="188">
        <v>64</v>
      </c>
      <c r="AP205" s="188">
        <v>63</v>
      </c>
      <c r="AQ205" s="188">
        <v>0</v>
      </c>
      <c r="AR205" s="188">
        <v>270</v>
      </c>
      <c r="AS205" s="188">
        <v>87</v>
      </c>
      <c r="AT205" s="188">
        <v>697</v>
      </c>
      <c r="AU205" s="188">
        <v>460</v>
      </c>
      <c r="AV205" s="190">
        <v>3479</v>
      </c>
      <c r="AW205" s="190">
        <v>913</v>
      </c>
      <c r="AX205" s="190">
        <v>1855</v>
      </c>
      <c r="AY205" s="190">
        <v>711</v>
      </c>
      <c r="AZ205" s="189">
        <v>316</v>
      </c>
      <c r="BA205" s="189" t="s">
        <v>957</v>
      </c>
      <c r="BB205" s="190">
        <v>252</v>
      </c>
      <c r="BC205" s="189">
        <v>64</v>
      </c>
      <c r="BD205" s="190">
        <v>237</v>
      </c>
      <c r="BE205" s="189" t="s">
        <v>957</v>
      </c>
      <c r="BF205" s="190">
        <v>174</v>
      </c>
      <c r="BG205" s="190">
        <v>63</v>
      </c>
      <c r="BH205" s="190">
        <v>0</v>
      </c>
      <c r="BI205" s="189" t="s">
        <v>957</v>
      </c>
      <c r="BJ205" s="189">
        <v>0</v>
      </c>
      <c r="BK205" s="190">
        <v>0</v>
      </c>
      <c r="BL205" s="190">
        <v>521</v>
      </c>
      <c r="BM205" s="189" t="s">
        <v>957</v>
      </c>
      <c r="BN205" s="190">
        <v>251</v>
      </c>
      <c r="BO205" s="190">
        <v>270</v>
      </c>
      <c r="BP205" s="190">
        <v>290</v>
      </c>
      <c r="BQ205" s="189" t="s">
        <v>957</v>
      </c>
      <c r="BR205" s="190">
        <v>203</v>
      </c>
      <c r="BS205" s="190">
        <v>87</v>
      </c>
      <c r="BT205" s="190">
        <v>3144</v>
      </c>
      <c r="BU205" s="190">
        <v>640</v>
      </c>
      <c r="BV205" s="190">
        <v>1807</v>
      </c>
      <c r="BW205" s="190">
        <v>697</v>
      </c>
      <c r="BX205" s="190">
        <v>3197</v>
      </c>
      <c r="BY205" s="190">
        <v>904</v>
      </c>
      <c r="BZ205" s="190">
        <v>1833</v>
      </c>
      <c r="CA205" s="190">
        <v>460</v>
      </c>
    </row>
    <row r="206" spans="1:79" x14ac:dyDescent="0.2">
      <c r="A206" s="2" t="s">
        <v>611</v>
      </c>
      <c r="B206" s="3" t="s">
        <v>612</v>
      </c>
      <c r="C206" s="192">
        <v>3255</v>
      </c>
      <c r="D206" s="192">
        <v>978</v>
      </c>
      <c r="E206" s="192">
        <v>2219</v>
      </c>
      <c r="F206" s="192">
        <v>1241</v>
      </c>
      <c r="G206" s="192">
        <v>1036</v>
      </c>
      <c r="H206" s="188">
        <v>173</v>
      </c>
      <c r="I206" s="188">
        <v>0</v>
      </c>
      <c r="J206" s="188">
        <v>0</v>
      </c>
      <c r="K206" s="188">
        <v>0</v>
      </c>
      <c r="L206" s="188">
        <v>78</v>
      </c>
      <c r="M206" s="188">
        <v>4</v>
      </c>
      <c r="N206" s="188" t="s">
        <v>949</v>
      </c>
      <c r="O206" s="188">
        <v>93</v>
      </c>
      <c r="P206" s="188">
        <v>12</v>
      </c>
      <c r="Q206" s="188" t="s">
        <v>957</v>
      </c>
      <c r="R206" s="188" t="s">
        <v>957</v>
      </c>
      <c r="S206" s="188" t="s">
        <v>957</v>
      </c>
      <c r="T206" s="188" t="s">
        <v>957</v>
      </c>
      <c r="U206" s="188" t="s">
        <v>957</v>
      </c>
      <c r="V206" s="188">
        <v>0</v>
      </c>
      <c r="W206" s="188">
        <v>12</v>
      </c>
      <c r="X206" s="188">
        <v>113</v>
      </c>
      <c r="Y206" s="188">
        <v>0</v>
      </c>
      <c r="Z206" s="188">
        <v>0</v>
      </c>
      <c r="AA206" s="188">
        <v>0</v>
      </c>
      <c r="AB206" s="188">
        <v>30</v>
      </c>
      <c r="AC206" s="188" t="s">
        <v>949</v>
      </c>
      <c r="AD206" s="188" t="s">
        <v>949</v>
      </c>
      <c r="AE206" s="188">
        <v>85</v>
      </c>
      <c r="AF206" s="188">
        <v>101</v>
      </c>
      <c r="AG206" s="189" t="s">
        <v>957</v>
      </c>
      <c r="AH206" s="189" t="s">
        <v>957</v>
      </c>
      <c r="AI206" s="189" t="s">
        <v>957</v>
      </c>
      <c r="AJ206" s="189" t="s">
        <v>957</v>
      </c>
      <c r="AK206" s="189" t="s">
        <v>957</v>
      </c>
      <c r="AL206" s="188" t="s">
        <v>949</v>
      </c>
      <c r="AM206" s="188">
        <v>73</v>
      </c>
      <c r="AN206" s="188">
        <v>60</v>
      </c>
      <c r="AO206" s="188">
        <v>0</v>
      </c>
      <c r="AP206" s="188">
        <v>0</v>
      </c>
      <c r="AQ206" s="188">
        <v>0</v>
      </c>
      <c r="AR206" s="188">
        <v>48</v>
      </c>
      <c r="AS206" s="188" t="s">
        <v>949</v>
      </c>
      <c r="AT206" s="188" t="s">
        <v>949</v>
      </c>
      <c r="AU206" s="188">
        <v>8</v>
      </c>
      <c r="AV206" s="190">
        <v>173</v>
      </c>
      <c r="AW206" s="190">
        <v>12</v>
      </c>
      <c r="AX206" s="190">
        <v>101</v>
      </c>
      <c r="AY206" s="190">
        <v>60</v>
      </c>
      <c r="AZ206" s="189">
        <v>0</v>
      </c>
      <c r="BA206" s="189" t="s">
        <v>957</v>
      </c>
      <c r="BB206" s="190">
        <v>0</v>
      </c>
      <c r="BC206" s="189">
        <v>0</v>
      </c>
      <c r="BD206" s="190">
        <v>0</v>
      </c>
      <c r="BE206" s="189" t="s">
        <v>957</v>
      </c>
      <c r="BF206" s="190">
        <v>0</v>
      </c>
      <c r="BG206" s="190">
        <v>0</v>
      </c>
      <c r="BH206" s="190">
        <v>0</v>
      </c>
      <c r="BI206" s="189" t="s">
        <v>957</v>
      </c>
      <c r="BJ206" s="189">
        <v>0</v>
      </c>
      <c r="BK206" s="190">
        <v>0</v>
      </c>
      <c r="BL206" s="190">
        <v>78</v>
      </c>
      <c r="BM206" s="189" t="s">
        <v>957</v>
      </c>
      <c r="BN206" s="190">
        <v>30</v>
      </c>
      <c r="BO206" s="190">
        <v>48</v>
      </c>
      <c r="BP206" s="190">
        <v>4</v>
      </c>
      <c r="BQ206" s="189" t="s">
        <v>957</v>
      </c>
      <c r="BR206" s="190" t="s">
        <v>949</v>
      </c>
      <c r="BS206" s="190" t="s">
        <v>949</v>
      </c>
      <c r="BT206" s="190" t="s">
        <v>949</v>
      </c>
      <c r="BU206" s="190">
        <v>0</v>
      </c>
      <c r="BV206" s="190" t="s">
        <v>949</v>
      </c>
      <c r="BW206" s="190" t="s">
        <v>949</v>
      </c>
      <c r="BX206" s="190">
        <v>93</v>
      </c>
      <c r="BY206" s="190">
        <v>12</v>
      </c>
      <c r="BZ206" s="190">
        <v>73</v>
      </c>
      <c r="CA206" s="190">
        <v>8</v>
      </c>
    </row>
    <row r="207" spans="1:79" x14ac:dyDescent="0.2">
      <c r="A207" s="2" t="s">
        <v>416</v>
      </c>
      <c r="B207" s="3" t="s">
        <v>415</v>
      </c>
      <c r="C207" s="192">
        <v>4735</v>
      </c>
      <c r="D207" s="192">
        <v>1423</v>
      </c>
      <c r="E207" s="192">
        <v>3390</v>
      </c>
      <c r="F207" s="192">
        <v>1967</v>
      </c>
      <c r="G207" s="192">
        <v>1345</v>
      </c>
      <c r="H207" s="188">
        <v>633</v>
      </c>
      <c r="I207" s="188">
        <v>0</v>
      </c>
      <c r="J207" s="188">
        <v>6</v>
      </c>
      <c r="K207" s="188">
        <v>0</v>
      </c>
      <c r="L207" s="188">
        <v>384</v>
      </c>
      <c r="M207" s="188">
        <v>9</v>
      </c>
      <c r="N207" s="188">
        <v>35</v>
      </c>
      <c r="O207" s="188">
        <v>250</v>
      </c>
      <c r="P207" s="188">
        <v>63</v>
      </c>
      <c r="Q207" s="188" t="s">
        <v>957</v>
      </c>
      <c r="R207" s="188" t="s">
        <v>957</v>
      </c>
      <c r="S207" s="188" t="s">
        <v>957</v>
      </c>
      <c r="T207" s="188" t="s">
        <v>957</v>
      </c>
      <c r="U207" s="188" t="s">
        <v>957</v>
      </c>
      <c r="V207" s="188">
        <v>17</v>
      </c>
      <c r="W207" s="188">
        <v>47</v>
      </c>
      <c r="X207" s="188">
        <v>416</v>
      </c>
      <c r="Y207" s="188">
        <v>0</v>
      </c>
      <c r="Z207" s="188" t="s">
        <v>949</v>
      </c>
      <c r="AA207" s="188">
        <v>0</v>
      </c>
      <c r="AB207" s="188">
        <v>175</v>
      </c>
      <c r="AC207" s="188">
        <v>6</v>
      </c>
      <c r="AD207" s="188">
        <v>35</v>
      </c>
      <c r="AE207" s="188">
        <v>236</v>
      </c>
      <c r="AF207" s="188">
        <v>353</v>
      </c>
      <c r="AG207" s="189" t="s">
        <v>957</v>
      </c>
      <c r="AH207" s="189" t="s">
        <v>957</v>
      </c>
      <c r="AI207" s="189" t="s">
        <v>957</v>
      </c>
      <c r="AJ207" s="189" t="s">
        <v>957</v>
      </c>
      <c r="AK207" s="189" t="s">
        <v>957</v>
      </c>
      <c r="AL207" s="188">
        <v>18</v>
      </c>
      <c r="AM207" s="188">
        <v>189</v>
      </c>
      <c r="AN207" s="188">
        <v>217</v>
      </c>
      <c r="AO207" s="188">
        <v>0</v>
      </c>
      <c r="AP207" s="188" t="s">
        <v>949</v>
      </c>
      <c r="AQ207" s="188">
        <v>0</v>
      </c>
      <c r="AR207" s="188">
        <v>209</v>
      </c>
      <c r="AS207" s="188">
        <v>3</v>
      </c>
      <c r="AT207" s="188">
        <v>0</v>
      </c>
      <c r="AU207" s="188">
        <v>14</v>
      </c>
      <c r="AV207" s="190">
        <v>633</v>
      </c>
      <c r="AW207" s="190">
        <v>63</v>
      </c>
      <c r="AX207" s="190">
        <v>353</v>
      </c>
      <c r="AY207" s="190">
        <v>217</v>
      </c>
      <c r="AZ207" s="189">
        <v>0</v>
      </c>
      <c r="BA207" s="189" t="s">
        <v>957</v>
      </c>
      <c r="BB207" s="190">
        <v>0</v>
      </c>
      <c r="BC207" s="189">
        <v>0</v>
      </c>
      <c r="BD207" s="190">
        <v>6</v>
      </c>
      <c r="BE207" s="189" t="s">
        <v>957</v>
      </c>
      <c r="BF207" s="190" t="s">
        <v>949</v>
      </c>
      <c r="BG207" s="190" t="s">
        <v>949</v>
      </c>
      <c r="BH207" s="190">
        <v>0</v>
      </c>
      <c r="BI207" s="189" t="s">
        <v>957</v>
      </c>
      <c r="BJ207" s="189">
        <v>0</v>
      </c>
      <c r="BK207" s="190">
        <v>0</v>
      </c>
      <c r="BL207" s="190">
        <v>384</v>
      </c>
      <c r="BM207" s="189" t="s">
        <v>957</v>
      </c>
      <c r="BN207" s="190">
        <v>175</v>
      </c>
      <c r="BO207" s="190">
        <v>209</v>
      </c>
      <c r="BP207" s="190">
        <v>9</v>
      </c>
      <c r="BQ207" s="189" t="s">
        <v>957</v>
      </c>
      <c r="BR207" s="190">
        <v>6</v>
      </c>
      <c r="BS207" s="190">
        <v>3</v>
      </c>
      <c r="BT207" s="190">
        <v>35</v>
      </c>
      <c r="BU207" s="190">
        <v>17</v>
      </c>
      <c r="BV207" s="190">
        <v>18</v>
      </c>
      <c r="BW207" s="190">
        <v>0</v>
      </c>
      <c r="BX207" s="190">
        <v>250</v>
      </c>
      <c r="BY207" s="190">
        <v>47</v>
      </c>
      <c r="BZ207" s="190">
        <v>189</v>
      </c>
      <c r="CA207" s="190">
        <v>14</v>
      </c>
    </row>
    <row r="208" spans="1:79" x14ac:dyDescent="0.2">
      <c r="A208" s="2" t="s">
        <v>613</v>
      </c>
      <c r="B208" s="3" t="s">
        <v>614</v>
      </c>
      <c r="C208" s="192">
        <v>798</v>
      </c>
      <c r="D208" s="192">
        <v>236</v>
      </c>
      <c r="E208" s="192">
        <v>507</v>
      </c>
      <c r="F208" s="192">
        <v>271</v>
      </c>
      <c r="G208" s="192">
        <v>291</v>
      </c>
      <c r="H208" s="188">
        <v>105</v>
      </c>
      <c r="I208" s="188">
        <v>0</v>
      </c>
      <c r="J208" s="188">
        <v>0</v>
      </c>
      <c r="K208" s="188">
        <v>0</v>
      </c>
      <c r="L208" s="188">
        <v>72</v>
      </c>
      <c r="M208" s="188" t="s">
        <v>949</v>
      </c>
      <c r="N208" s="188">
        <v>13</v>
      </c>
      <c r="O208" s="188">
        <v>29</v>
      </c>
      <c r="P208" s="188" t="s">
        <v>949</v>
      </c>
      <c r="Q208" s="188" t="s">
        <v>957</v>
      </c>
      <c r="R208" s="188" t="s">
        <v>957</v>
      </c>
      <c r="S208" s="188" t="s">
        <v>957</v>
      </c>
      <c r="T208" s="188" t="s">
        <v>957</v>
      </c>
      <c r="U208" s="188" t="s">
        <v>957</v>
      </c>
      <c r="V208" s="188">
        <v>8</v>
      </c>
      <c r="W208" s="188" t="s">
        <v>949</v>
      </c>
      <c r="X208" s="188">
        <v>79</v>
      </c>
      <c r="Y208" s="188">
        <v>0</v>
      </c>
      <c r="Z208" s="188">
        <v>0</v>
      </c>
      <c r="AA208" s="188">
        <v>0</v>
      </c>
      <c r="AB208" s="188">
        <v>48</v>
      </c>
      <c r="AC208" s="188" t="s">
        <v>949</v>
      </c>
      <c r="AD208" s="188">
        <v>13</v>
      </c>
      <c r="AE208" s="188">
        <v>27</v>
      </c>
      <c r="AF208" s="188" t="s">
        <v>949</v>
      </c>
      <c r="AG208" s="189" t="s">
        <v>957</v>
      </c>
      <c r="AH208" s="189" t="s">
        <v>957</v>
      </c>
      <c r="AI208" s="189" t="s">
        <v>957</v>
      </c>
      <c r="AJ208" s="189" t="s">
        <v>957</v>
      </c>
      <c r="AK208" s="189" t="s">
        <v>957</v>
      </c>
      <c r="AL208" s="188">
        <v>5</v>
      </c>
      <c r="AM208" s="188" t="s">
        <v>949</v>
      </c>
      <c r="AN208" s="188" t="s">
        <v>949</v>
      </c>
      <c r="AO208" s="188">
        <v>0</v>
      </c>
      <c r="AP208" s="188">
        <v>0</v>
      </c>
      <c r="AQ208" s="188">
        <v>0</v>
      </c>
      <c r="AR208" s="188">
        <v>24</v>
      </c>
      <c r="AS208" s="188">
        <v>0</v>
      </c>
      <c r="AT208" s="188">
        <v>0</v>
      </c>
      <c r="AU208" s="188" t="s">
        <v>949</v>
      </c>
      <c r="AV208" s="190">
        <v>105</v>
      </c>
      <c r="AW208" s="190" t="s">
        <v>949</v>
      </c>
      <c r="AX208" s="190" t="s">
        <v>949</v>
      </c>
      <c r="AY208" s="190" t="s">
        <v>949</v>
      </c>
      <c r="AZ208" s="189">
        <v>0</v>
      </c>
      <c r="BA208" s="189" t="s">
        <v>957</v>
      </c>
      <c r="BB208" s="190">
        <v>0</v>
      </c>
      <c r="BC208" s="189">
        <v>0</v>
      </c>
      <c r="BD208" s="190">
        <v>0</v>
      </c>
      <c r="BE208" s="189" t="s">
        <v>957</v>
      </c>
      <c r="BF208" s="190">
        <v>0</v>
      </c>
      <c r="BG208" s="190">
        <v>0</v>
      </c>
      <c r="BH208" s="190">
        <v>0</v>
      </c>
      <c r="BI208" s="189" t="s">
        <v>957</v>
      </c>
      <c r="BJ208" s="189">
        <v>0</v>
      </c>
      <c r="BK208" s="190">
        <v>0</v>
      </c>
      <c r="BL208" s="190">
        <v>72</v>
      </c>
      <c r="BM208" s="189" t="s">
        <v>957</v>
      </c>
      <c r="BN208" s="190">
        <v>48</v>
      </c>
      <c r="BO208" s="190">
        <v>24</v>
      </c>
      <c r="BP208" s="190" t="s">
        <v>949</v>
      </c>
      <c r="BQ208" s="189" t="s">
        <v>957</v>
      </c>
      <c r="BR208" s="190" t="s">
        <v>949</v>
      </c>
      <c r="BS208" s="190">
        <v>0</v>
      </c>
      <c r="BT208" s="190">
        <v>13</v>
      </c>
      <c r="BU208" s="190">
        <v>8</v>
      </c>
      <c r="BV208" s="190">
        <v>5</v>
      </c>
      <c r="BW208" s="190">
        <v>0</v>
      </c>
      <c r="BX208" s="190">
        <v>29</v>
      </c>
      <c r="BY208" s="190" t="s">
        <v>949</v>
      </c>
      <c r="BZ208" s="190" t="s">
        <v>949</v>
      </c>
      <c r="CA208" s="190" t="s">
        <v>949</v>
      </c>
    </row>
    <row r="209" spans="1:79" x14ac:dyDescent="0.2">
      <c r="A209" s="2" t="s">
        <v>615</v>
      </c>
      <c r="B209" s="3" t="s">
        <v>616</v>
      </c>
      <c r="C209" s="192">
        <v>2316</v>
      </c>
      <c r="D209" s="192">
        <v>744</v>
      </c>
      <c r="E209" s="192">
        <v>1673</v>
      </c>
      <c r="F209" s="192">
        <v>929</v>
      </c>
      <c r="G209" s="192">
        <v>643</v>
      </c>
      <c r="H209" s="188">
        <v>540</v>
      </c>
      <c r="I209" s="188">
        <v>0</v>
      </c>
      <c r="J209" s="188">
        <v>4</v>
      </c>
      <c r="K209" s="188">
        <v>0</v>
      </c>
      <c r="L209" s="188">
        <v>144</v>
      </c>
      <c r="M209" s="188">
        <v>38</v>
      </c>
      <c r="N209" s="188">
        <v>366</v>
      </c>
      <c r="O209" s="188">
        <v>101</v>
      </c>
      <c r="P209" s="188">
        <v>82</v>
      </c>
      <c r="Q209" s="188" t="s">
        <v>957</v>
      </c>
      <c r="R209" s="188" t="s">
        <v>957</v>
      </c>
      <c r="S209" s="188" t="s">
        <v>957</v>
      </c>
      <c r="T209" s="188" t="s">
        <v>957</v>
      </c>
      <c r="U209" s="188" t="s">
        <v>957</v>
      </c>
      <c r="V209" s="188">
        <v>75</v>
      </c>
      <c r="W209" s="188">
        <v>9</v>
      </c>
      <c r="X209" s="188">
        <v>441</v>
      </c>
      <c r="Y209" s="188">
        <v>0</v>
      </c>
      <c r="Z209" s="188" t="s">
        <v>949</v>
      </c>
      <c r="AA209" s="188">
        <v>0</v>
      </c>
      <c r="AB209" s="188">
        <v>72</v>
      </c>
      <c r="AC209" s="188">
        <v>27</v>
      </c>
      <c r="AD209" s="188">
        <v>340</v>
      </c>
      <c r="AE209" s="188">
        <v>87</v>
      </c>
      <c r="AF209" s="188">
        <v>359</v>
      </c>
      <c r="AG209" s="189" t="s">
        <v>957</v>
      </c>
      <c r="AH209" s="189" t="s">
        <v>957</v>
      </c>
      <c r="AI209" s="189" t="s">
        <v>957</v>
      </c>
      <c r="AJ209" s="189" t="s">
        <v>957</v>
      </c>
      <c r="AK209" s="189" t="s">
        <v>957</v>
      </c>
      <c r="AL209" s="188">
        <v>265</v>
      </c>
      <c r="AM209" s="188">
        <v>78</v>
      </c>
      <c r="AN209" s="188">
        <v>99</v>
      </c>
      <c r="AO209" s="188">
        <v>0</v>
      </c>
      <c r="AP209" s="188" t="s">
        <v>949</v>
      </c>
      <c r="AQ209" s="188">
        <v>0</v>
      </c>
      <c r="AR209" s="188">
        <v>72</v>
      </c>
      <c r="AS209" s="188">
        <v>11</v>
      </c>
      <c r="AT209" s="188">
        <v>26</v>
      </c>
      <c r="AU209" s="188">
        <v>14</v>
      </c>
      <c r="AV209" s="190">
        <v>540</v>
      </c>
      <c r="AW209" s="190">
        <v>82</v>
      </c>
      <c r="AX209" s="190">
        <v>359</v>
      </c>
      <c r="AY209" s="190">
        <v>99</v>
      </c>
      <c r="AZ209" s="189">
        <v>0</v>
      </c>
      <c r="BA209" s="189" t="s">
        <v>957</v>
      </c>
      <c r="BB209" s="190">
        <v>0</v>
      </c>
      <c r="BC209" s="189">
        <v>0</v>
      </c>
      <c r="BD209" s="190">
        <v>4</v>
      </c>
      <c r="BE209" s="189" t="s">
        <v>957</v>
      </c>
      <c r="BF209" s="190" t="s">
        <v>949</v>
      </c>
      <c r="BG209" s="190" t="s">
        <v>949</v>
      </c>
      <c r="BH209" s="190">
        <v>0</v>
      </c>
      <c r="BI209" s="189" t="s">
        <v>957</v>
      </c>
      <c r="BJ209" s="189">
        <v>0</v>
      </c>
      <c r="BK209" s="190">
        <v>0</v>
      </c>
      <c r="BL209" s="190">
        <v>144</v>
      </c>
      <c r="BM209" s="189" t="s">
        <v>957</v>
      </c>
      <c r="BN209" s="190">
        <v>72</v>
      </c>
      <c r="BO209" s="190">
        <v>72</v>
      </c>
      <c r="BP209" s="190">
        <v>38</v>
      </c>
      <c r="BQ209" s="189" t="s">
        <v>957</v>
      </c>
      <c r="BR209" s="190">
        <v>27</v>
      </c>
      <c r="BS209" s="190">
        <v>11</v>
      </c>
      <c r="BT209" s="190">
        <v>366</v>
      </c>
      <c r="BU209" s="190">
        <v>75</v>
      </c>
      <c r="BV209" s="190">
        <v>265</v>
      </c>
      <c r="BW209" s="190">
        <v>26</v>
      </c>
      <c r="BX209" s="190">
        <v>101</v>
      </c>
      <c r="BY209" s="190">
        <v>9</v>
      </c>
      <c r="BZ209" s="190">
        <v>78</v>
      </c>
      <c r="CA209" s="190">
        <v>14</v>
      </c>
    </row>
    <row r="210" spans="1:79" x14ac:dyDescent="0.2">
      <c r="A210" s="2" t="s">
        <v>617</v>
      </c>
      <c r="B210" s="3" t="s">
        <v>618</v>
      </c>
      <c r="C210" s="192">
        <v>1668</v>
      </c>
      <c r="D210" s="192">
        <v>508</v>
      </c>
      <c r="E210" s="192">
        <v>1170</v>
      </c>
      <c r="F210" s="192">
        <v>662</v>
      </c>
      <c r="G210" s="192">
        <v>498</v>
      </c>
      <c r="H210" s="188">
        <v>136</v>
      </c>
      <c r="I210" s="188" t="s">
        <v>949</v>
      </c>
      <c r="J210" s="188" t="s">
        <v>949</v>
      </c>
      <c r="K210" s="188">
        <v>0</v>
      </c>
      <c r="L210" s="188">
        <v>110</v>
      </c>
      <c r="M210" s="188" t="s">
        <v>949</v>
      </c>
      <c r="N210" s="188">
        <v>10</v>
      </c>
      <c r="O210" s="188">
        <v>15</v>
      </c>
      <c r="P210" s="188">
        <v>4</v>
      </c>
      <c r="Q210" s="188" t="s">
        <v>957</v>
      </c>
      <c r="R210" s="188" t="s">
        <v>957</v>
      </c>
      <c r="S210" s="188" t="s">
        <v>957</v>
      </c>
      <c r="T210" s="188" t="s">
        <v>957</v>
      </c>
      <c r="U210" s="188" t="s">
        <v>957</v>
      </c>
      <c r="V210" s="188" t="s">
        <v>949</v>
      </c>
      <c r="W210" s="188" t="s">
        <v>949</v>
      </c>
      <c r="X210" s="188">
        <v>78</v>
      </c>
      <c r="Y210" s="188" t="s">
        <v>949</v>
      </c>
      <c r="Z210" s="188" t="s">
        <v>949</v>
      </c>
      <c r="AA210" s="188">
        <v>0</v>
      </c>
      <c r="AB210" s="188" t="s">
        <v>949</v>
      </c>
      <c r="AC210" s="188" t="s">
        <v>949</v>
      </c>
      <c r="AD210" s="188">
        <v>10</v>
      </c>
      <c r="AE210" s="188">
        <v>15</v>
      </c>
      <c r="AF210" s="188">
        <v>74</v>
      </c>
      <c r="AG210" s="189" t="s">
        <v>957</v>
      </c>
      <c r="AH210" s="189" t="s">
        <v>957</v>
      </c>
      <c r="AI210" s="189" t="s">
        <v>957</v>
      </c>
      <c r="AJ210" s="189" t="s">
        <v>957</v>
      </c>
      <c r="AK210" s="189" t="s">
        <v>957</v>
      </c>
      <c r="AL210" s="188" t="s">
        <v>949</v>
      </c>
      <c r="AM210" s="188" t="s">
        <v>949</v>
      </c>
      <c r="AN210" s="188">
        <v>58</v>
      </c>
      <c r="AO210" s="188">
        <v>0</v>
      </c>
      <c r="AP210" s="188">
        <v>0</v>
      </c>
      <c r="AQ210" s="188">
        <v>0</v>
      </c>
      <c r="AR210" s="188" t="s">
        <v>949</v>
      </c>
      <c r="AS210" s="188" t="s">
        <v>949</v>
      </c>
      <c r="AT210" s="188">
        <v>0</v>
      </c>
      <c r="AU210" s="188">
        <v>0</v>
      </c>
      <c r="AV210" s="190">
        <v>136</v>
      </c>
      <c r="AW210" s="190">
        <v>4</v>
      </c>
      <c r="AX210" s="190">
        <v>74</v>
      </c>
      <c r="AY210" s="190">
        <v>58</v>
      </c>
      <c r="AZ210" s="189" t="s">
        <v>949</v>
      </c>
      <c r="BA210" s="189" t="s">
        <v>957</v>
      </c>
      <c r="BB210" s="190" t="s">
        <v>949</v>
      </c>
      <c r="BC210" s="189">
        <v>0</v>
      </c>
      <c r="BD210" s="190" t="s">
        <v>949</v>
      </c>
      <c r="BE210" s="189" t="s">
        <v>957</v>
      </c>
      <c r="BF210" s="190" t="s">
        <v>949</v>
      </c>
      <c r="BG210" s="190">
        <v>0</v>
      </c>
      <c r="BH210" s="190">
        <v>0</v>
      </c>
      <c r="BI210" s="189" t="s">
        <v>957</v>
      </c>
      <c r="BJ210" s="189">
        <v>0</v>
      </c>
      <c r="BK210" s="190">
        <v>0</v>
      </c>
      <c r="BL210" s="190">
        <v>110</v>
      </c>
      <c r="BM210" s="189" t="s">
        <v>957</v>
      </c>
      <c r="BN210" s="190" t="s">
        <v>949</v>
      </c>
      <c r="BO210" s="190" t="s">
        <v>949</v>
      </c>
      <c r="BP210" s="190" t="s">
        <v>949</v>
      </c>
      <c r="BQ210" s="189" t="s">
        <v>957</v>
      </c>
      <c r="BR210" s="190" t="s">
        <v>949</v>
      </c>
      <c r="BS210" s="190" t="s">
        <v>949</v>
      </c>
      <c r="BT210" s="190">
        <v>10</v>
      </c>
      <c r="BU210" s="190" t="s">
        <v>949</v>
      </c>
      <c r="BV210" s="190" t="s">
        <v>949</v>
      </c>
      <c r="BW210" s="190">
        <v>0</v>
      </c>
      <c r="BX210" s="190">
        <v>15</v>
      </c>
      <c r="BY210" s="190" t="s">
        <v>949</v>
      </c>
      <c r="BZ210" s="190" t="s">
        <v>949</v>
      </c>
      <c r="CA210" s="190">
        <v>0</v>
      </c>
    </row>
    <row r="211" spans="1:79" x14ac:dyDescent="0.2">
      <c r="A211" s="2" t="s">
        <v>619</v>
      </c>
      <c r="B211" s="3" t="s">
        <v>620</v>
      </c>
      <c r="C211" s="192">
        <v>2512</v>
      </c>
      <c r="D211" s="192">
        <v>721</v>
      </c>
      <c r="E211" s="192">
        <v>1768</v>
      </c>
      <c r="F211" s="192">
        <v>1047</v>
      </c>
      <c r="G211" s="192">
        <v>744</v>
      </c>
      <c r="H211" s="188">
        <v>832</v>
      </c>
      <c r="I211" s="188">
        <v>12</v>
      </c>
      <c r="J211" s="188">
        <v>0</v>
      </c>
      <c r="K211" s="188">
        <v>0</v>
      </c>
      <c r="L211" s="188">
        <v>302</v>
      </c>
      <c r="M211" s="188">
        <v>24</v>
      </c>
      <c r="N211" s="188">
        <v>527</v>
      </c>
      <c r="O211" s="188">
        <v>260</v>
      </c>
      <c r="P211" s="188">
        <v>173</v>
      </c>
      <c r="Q211" s="188" t="s">
        <v>957</v>
      </c>
      <c r="R211" s="188" t="s">
        <v>957</v>
      </c>
      <c r="S211" s="188" t="s">
        <v>957</v>
      </c>
      <c r="T211" s="188" t="s">
        <v>957</v>
      </c>
      <c r="U211" s="188" t="s">
        <v>957</v>
      </c>
      <c r="V211" s="188">
        <v>166</v>
      </c>
      <c r="W211" s="188">
        <v>28</v>
      </c>
      <c r="X211" s="188">
        <v>653</v>
      </c>
      <c r="Y211" s="188">
        <v>12</v>
      </c>
      <c r="Z211" s="188">
        <v>0</v>
      </c>
      <c r="AA211" s="188">
        <v>0</v>
      </c>
      <c r="AB211" s="188">
        <v>152</v>
      </c>
      <c r="AC211" s="188">
        <v>13</v>
      </c>
      <c r="AD211" s="188">
        <v>488</v>
      </c>
      <c r="AE211" s="188">
        <v>221</v>
      </c>
      <c r="AF211" s="188">
        <v>480</v>
      </c>
      <c r="AG211" s="189" t="s">
        <v>957</v>
      </c>
      <c r="AH211" s="189" t="s">
        <v>957</v>
      </c>
      <c r="AI211" s="189" t="s">
        <v>957</v>
      </c>
      <c r="AJ211" s="189" t="s">
        <v>957</v>
      </c>
      <c r="AK211" s="189" t="s">
        <v>957</v>
      </c>
      <c r="AL211" s="188">
        <v>322</v>
      </c>
      <c r="AM211" s="188">
        <v>193</v>
      </c>
      <c r="AN211" s="188">
        <v>179</v>
      </c>
      <c r="AO211" s="188">
        <v>0</v>
      </c>
      <c r="AP211" s="188">
        <v>0</v>
      </c>
      <c r="AQ211" s="188">
        <v>0</v>
      </c>
      <c r="AR211" s="188">
        <v>150</v>
      </c>
      <c r="AS211" s="188">
        <v>11</v>
      </c>
      <c r="AT211" s="188">
        <v>39</v>
      </c>
      <c r="AU211" s="188">
        <v>39</v>
      </c>
      <c r="AV211" s="190">
        <v>832</v>
      </c>
      <c r="AW211" s="190">
        <v>173</v>
      </c>
      <c r="AX211" s="190">
        <v>480</v>
      </c>
      <c r="AY211" s="190">
        <v>179</v>
      </c>
      <c r="AZ211" s="189">
        <v>12</v>
      </c>
      <c r="BA211" s="189" t="s">
        <v>957</v>
      </c>
      <c r="BB211" s="190">
        <v>12</v>
      </c>
      <c r="BC211" s="189">
        <v>0</v>
      </c>
      <c r="BD211" s="190">
        <v>0</v>
      </c>
      <c r="BE211" s="189" t="s">
        <v>957</v>
      </c>
      <c r="BF211" s="190">
        <v>0</v>
      </c>
      <c r="BG211" s="190">
        <v>0</v>
      </c>
      <c r="BH211" s="190">
        <v>0</v>
      </c>
      <c r="BI211" s="189" t="s">
        <v>957</v>
      </c>
      <c r="BJ211" s="189">
        <v>0</v>
      </c>
      <c r="BK211" s="190">
        <v>0</v>
      </c>
      <c r="BL211" s="190">
        <v>302</v>
      </c>
      <c r="BM211" s="189" t="s">
        <v>957</v>
      </c>
      <c r="BN211" s="190">
        <v>152</v>
      </c>
      <c r="BO211" s="190">
        <v>150</v>
      </c>
      <c r="BP211" s="190">
        <v>24</v>
      </c>
      <c r="BQ211" s="189" t="s">
        <v>957</v>
      </c>
      <c r="BR211" s="190">
        <v>13</v>
      </c>
      <c r="BS211" s="190">
        <v>11</v>
      </c>
      <c r="BT211" s="190">
        <v>527</v>
      </c>
      <c r="BU211" s="190">
        <v>166</v>
      </c>
      <c r="BV211" s="190">
        <v>322</v>
      </c>
      <c r="BW211" s="190">
        <v>39</v>
      </c>
      <c r="BX211" s="190">
        <v>260</v>
      </c>
      <c r="BY211" s="190">
        <v>28</v>
      </c>
      <c r="BZ211" s="190">
        <v>193</v>
      </c>
      <c r="CA211" s="190">
        <v>39</v>
      </c>
    </row>
    <row r="212" spans="1:79" x14ac:dyDescent="0.2">
      <c r="A212" s="2" t="s">
        <v>234</v>
      </c>
      <c r="B212" s="3" t="s">
        <v>233</v>
      </c>
      <c r="C212" s="192">
        <v>3833</v>
      </c>
      <c r="D212" s="192">
        <v>1192</v>
      </c>
      <c r="E212" s="192">
        <v>2653</v>
      </c>
      <c r="F212" s="192">
        <v>1461</v>
      </c>
      <c r="G212" s="192">
        <v>1180</v>
      </c>
      <c r="H212" s="188">
        <v>620</v>
      </c>
      <c r="I212" s="188">
        <v>0</v>
      </c>
      <c r="J212" s="188">
        <v>3</v>
      </c>
      <c r="K212" s="188">
        <v>0</v>
      </c>
      <c r="L212" s="188">
        <v>382</v>
      </c>
      <c r="M212" s="188">
        <v>22</v>
      </c>
      <c r="N212" s="188">
        <v>107</v>
      </c>
      <c r="O212" s="188">
        <v>147</v>
      </c>
      <c r="P212" s="188">
        <v>106</v>
      </c>
      <c r="Q212" s="188" t="s">
        <v>957</v>
      </c>
      <c r="R212" s="188" t="s">
        <v>957</v>
      </c>
      <c r="S212" s="188" t="s">
        <v>957</v>
      </c>
      <c r="T212" s="188" t="s">
        <v>957</v>
      </c>
      <c r="U212" s="188" t="s">
        <v>957</v>
      </c>
      <c r="V212" s="188">
        <v>88</v>
      </c>
      <c r="W212" s="188">
        <v>24</v>
      </c>
      <c r="X212" s="188">
        <v>410</v>
      </c>
      <c r="Y212" s="188">
        <v>0</v>
      </c>
      <c r="Z212" s="188" t="s">
        <v>949</v>
      </c>
      <c r="AA212" s="188">
        <v>0</v>
      </c>
      <c r="AB212" s="188">
        <v>185</v>
      </c>
      <c r="AC212" s="188">
        <v>12</v>
      </c>
      <c r="AD212" s="188">
        <v>107</v>
      </c>
      <c r="AE212" s="188">
        <v>135</v>
      </c>
      <c r="AF212" s="188">
        <v>304</v>
      </c>
      <c r="AG212" s="189" t="s">
        <v>957</v>
      </c>
      <c r="AH212" s="189" t="s">
        <v>957</v>
      </c>
      <c r="AI212" s="189" t="s">
        <v>957</v>
      </c>
      <c r="AJ212" s="189" t="s">
        <v>957</v>
      </c>
      <c r="AK212" s="189" t="s">
        <v>957</v>
      </c>
      <c r="AL212" s="188">
        <v>19</v>
      </c>
      <c r="AM212" s="188">
        <v>111</v>
      </c>
      <c r="AN212" s="188">
        <v>210</v>
      </c>
      <c r="AO212" s="188">
        <v>0</v>
      </c>
      <c r="AP212" s="188" t="s">
        <v>949</v>
      </c>
      <c r="AQ212" s="188">
        <v>0</v>
      </c>
      <c r="AR212" s="188">
        <v>197</v>
      </c>
      <c r="AS212" s="188">
        <v>10</v>
      </c>
      <c r="AT212" s="188">
        <v>0</v>
      </c>
      <c r="AU212" s="188">
        <v>12</v>
      </c>
      <c r="AV212" s="190">
        <v>620</v>
      </c>
      <c r="AW212" s="190">
        <v>106</v>
      </c>
      <c r="AX212" s="190">
        <v>304</v>
      </c>
      <c r="AY212" s="190">
        <v>210</v>
      </c>
      <c r="AZ212" s="189">
        <v>0</v>
      </c>
      <c r="BA212" s="189" t="s">
        <v>957</v>
      </c>
      <c r="BB212" s="190">
        <v>0</v>
      </c>
      <c r="BC212" s="189">
        <v>0</v>
      </c>
      <c r="BD212" s="190">
        <v>3</v>
      </c>
      <c r="BE212" s="189" t="s">
        <v>957</v>
      </c>
      <c r="BF212" s="190" t="s">
        <v>949</v>
      </c>
      <c r="BG212" s="190" t="s">
        <v>949</v>
      </c>
      <c r="BH212" s="190">
        <v>0</v>
      </c>
      <c r="BI212" s="189" t="s">
        <v>957</v>
      </c>
      <c r="BJ212" s="189">
        <v>0</v>
      </c>
      <c r="BK212" s="190">
        <v>0</v>
      </c>
      <c r="BL212" s="190">
        <v>382</v>
      </c>
      <c r="BM212" s="189" t="s">
        <v>957</v>
      </c>
      <c r="BN212" s="190">
        <v>185</v>
      </c>
      <c r="BO212" s="190">
        <v>197</v>
      </c>
      <c r="BP212" s="190">
        <v>22</v>
      </c>
      <c r="BQ212" s="189" t="s">
        <v>957</v>
      </c>
      <c r="BR212" s="190">
        <v>12</v>
      </c>
      <c r="BS212" s="190">
        <v>10</v>
      </c>
      <c r="BT212" s="190">
        <v>107</v>
      </c>
      <c r="BU212" s="190">
        <v>88</v>
      </c>
      <c r="BV212" s="190">
        <v>19</v>
      </c>
      <c r="BW212" s="190">
        <v>0</v>
      </c>
      <c r="BX212" s="190">
        <v>147</v>
      </c>
      <c r="BY212" s="190">
        <v>24</v>
      </c>
      <c r="BZ212" s="190">
        <v>111</v>
      </c>
      <c r="CA212" s="190">
        <v>12</v>
      </c>
    </row>
    <row r="213" spans="1:79" x14ac:dyDescent="0.2">
      <c r="A213" s="2" t="s">
        <v>236</v>
      </c>
      <c r="B213" s="3" t="s">
        <v>235</v>
      </c>
      <c r="C213" s="192">
        <v>959</v>
      </c>
      <c r="D213" s="192">
        <v>307</v>
      </c>
      <c r="E213" s="192">
        <v>688</v>
      </c>
      <c r="F213" s="192">
        <v>381</v>
      </c>
      <c r="G213" s="192">
        <v>271</v>
      </c>
      <c r="H213" s="188">
        <v>133</v>
      </c>
      <c r="I213" s="188">
        <v>0</v>
      </c>
      <c r="J213" s="188">
        <v>0</v>
      </c>
      <c r="K213" s="188">
        <v>0</v>
      </c>
      <c r="L213" s="188">
        <v>60</v>
      </c>
      <c r="M213" s="188">
        <v>0</v>
      </c>
      <c r="N213" s="188">
        <v>72</v>
      </c>
      <c r="O213" s="188">
        <v>21</v>
      </c>
      <c r="P213" s="188" t="s">
        <v>949</v>
      </c>
      <c r="Q213" s="188" t="s">
        <v>957</v>
      </c>
      <c r="R213" s="188" t="s">
        <v>957</v>
      </c>
      <c r="S213" s="188" t="s">
        <v>957</v>
      </c>
      <c r="T213" s="188" t="s">
        <v>957</v>
      </c>
      <c r="U213" s="188" t="s">
        <v>957</v>
      </c>
      <c r="V213" s="188">
        <v>27</v>
      </c>
      <c r="W213" s="188" t="s">
        <v>949</v>
      </c>
      <c r="X213" s="188">
        <v>101</v>
      </c>
      <c r="Y213" s="188">
        <v>0</v>
      </c>
      <c r="Z213" s="188">
        <v>0</v>
      </c>
      <c r="AA213" s="188">
        <v>0</v>
      </c>
      <c r="AB213" s="188">
        <v>31</v>
      </c>
      <c r="AC213" s="188">
        <v>0</v>
      </c>
      <c r="AD213" s="188">
        <v>72</v>
      </c>
      <c r="AE213" s="188">
        <v>15</v>
      </c>
      <c r="AF213" s="188" t="s">
        <v>949</v>
      </c>
      <c r="AG213" s="189" t="s">
        <v>957</v>
      </c>
      <c r="AH213" s="189" t="s">
        <v>957</v>
      </c>
      <c r="AI213" s="189" t="s">
        <v>957</v>
      </c>
      <c r="AJ213" s="189" t="s">
        <v>957</v>
      </c>
      <c r="AK213" s="189" t="s">
        <v>957</v>
      </c>
      <c r="AL213" s="188">
        <v>45</v>
      </c>
      <c r="AM213" s="188" t="s">
        <v>949</v>
      </c>
      <c r="AN213" s="188">
        <v>32</v>
      </c>
      <c r="AO213" s="188">
        <v>0</v>
      </c>
      <c r="AP213" s="188">
        <v>0</v>
      </c>
      <c r="AQ213" s="188">
        <v>0</v>
      </c>
      <c r="AR213" s="188">
        <v>29</v>
      </c>
      <c r="AS213" s="188">
        <v>0</v>
      </c>
      <c r="AT213" s="188">
        <v>0</v>
      </c>
      <c r="AU213" s="188">
        <v>6</v>
      </c>
      <c r="AV213" s="190">
        <v>133</v>
      </c>
      <c r="AW213" s="190" t="s">
        <v>949</v>
      </c>
      <c r="AX213" s="190" t="s">
        <v>949</v>
      </c>
      <c r="AY213" s="190">
        <v>32</v>
      </c>
      <c r="AZ213" s="189">
        <v>0</v>
      </c>
      <c r="BA213" s="189" t="s">
        <v>957</v>
      </c>
      <c r="BB213" s="190">
        <v>0</v>
      </c>
      <c r="BC213" s="189">
        <v>0</v>
      </c>
      <c r="BD213" s="190">
        <v>0</v>
      </c>
      <c r="BE213" s="189" t="s">
        <v>957</v>
      </c>
      <c r="BF213" s="190">
        <v>0</v>
      </c>
      <c r="BG213" s="190">
        <v>0</v>
      </c>
      <c r="BH213" s="190">
        <v>0</v>
      </c>
      <c r="BI213" s="189" t="s">
        <v>957</v>
      </c>
      <c r="BJ213" s="189">
        <v>0</v>
      </c>
      <c r="BK213" s="190">
        <v>0</v>
      </c>
      <c r="BL213" s="190">
        <v>60</v>
      </c>
      <c r="BM213" s="189" t="s">
        <v>957</v>
      </c>
      <c r="BN213" s="190">
        <v>31</v>
      </c>
      <c r="BO213" s="190">
        <v>29</v>
      </c>
      <c r="BP213" s="190">
        <v>0</v>
      </c>
      <c r="BQ213" s="189" t="s">
        <v>957</v>
      </c>
      <c r="BR213" s="190">
        <v>0</v>
      </c>
      <c r="BS213" s="190">
        <v>0</v>
      </c>
      <c r="BT213" s="190">
        <v>72</v>
      </c>
      <c r="BU213" s="190">
        <v>27</v>
      </c>
      <c r="BV213" s="190">
        <v>45</v>
      </c>
      <c r="BW213" s="190">
        <v>0</v>
      </c>
      <c r="BX213" s="190">
        <v>21</v>
      </c>
      <c r="BY213" s="190" t="s">
        <v>949</v>
      </c>
      <c r="BZ213" s="190" t="s">
        <v>949</v>
      </c>
      <c r="CA213" s="190">
        <v>6</v>
      </c>
    </row>
    <row r="214" spans="1:79" x14ac:dyDescent="0.2">
      <c r="A214" s="2" t="s">
        <v>238</v>
      </c>
      <c r="B214" s="3" t="s">
        <v>237</v>
      </c>
      <c r="C214" s="192">
        <v>5591</v>
      </c>
      <c r="D214" s="192">
        <v>1681</v>
      </c>
      <c r="E214" s="192">
        <v>3802</v>
      </c>
      <c r="F214" s="192">
        <v>2121</v>
      </c>
      <c r="G214" s="192">
        <v>1789</v>
      </c>
      <c r="H214" s="188">
        <v>1002</v>
      </c>
      <c r="I214" s="188">
        <v>0</v>
      </c>
      <c r="J214" s="188">
        <v>0</v>
      </c>
      <c r="K214" s="188">
        <v>0</v>
      </c>
      <c r="L214" s="188">
        <v>276</v>
      </c>
      <c r="M214" s="188">
        <v>26</v>
      </c>
      <c r="N214" s="188">
        <v>555</v>
      </c>
      <c r="O214" s="188">
        <v>246</v>
      </c>
      <c r="P214" s="188">
        <v>376</v>
      </c>
      <c r="Q214" s="188" t="s">
        <v>957</v>
      </c>
      <c r="R214" s="188" t="s">
        <v>957</v>
      </c>
      <c r="S214" s="188" t="s">
        <v>957</v>
      </c>
      <c r="T214" s="188" t="s">
        <v>957</v>
      </c>
      <c r="U214" s="188" t="s">
        <v>957</v>
      </c>
      <c r="V214" s="188">
        <v>356</v>
      </c>
      <c r="W214" s="188">
        <v>40</v>
      </c>
      <c r="X214" s="188">
        <v>827</v>
      </c>
      <c r="Y214" s="188">
        <v>0</v>
      </c>
      <c r="Z214" s="188">
        <v>0</v>
      </c>
      <c r="AA214" s="188">
        <v>0</v>
      </c>
      <c r="AB214" s="188">
        <v>136</v>
      </c>
      <c r="AC214" s="188">
        <v>10</v>
      </c>
      <c r="AD214" s="188">
        <v>546</v>
      </c>
      <c r="AE214" s="188">
        <v>218</v>
      </c>
      <c r="AF214" s="188">
        <v>451</v>
      </c>
      <c r="AG214" s="189" t="s">
        <v>957</v>
      </c>
      <c r="AH214" s="189" t="s">
        <v>957</v>
      </c>
      <c r="AI214" s="189" t="s">
        <v>957</v>
      </c>
      <c r="AJ214" s="189" t="s">
        <v>957</v>
      </c>
      <c r="AK214" s="189" t="s">
        <v>957</v>
      </c>
      <c r="AL214" s="188">
        <v>190</v>
      </c>
      <c r="AM214" s="188">
        <v>178</v>
      </c>
      <c r="AN214" s="188">
        <v>175</v>
      </c>
      <c r="AO214" s="188">
        <v>0</v>
      </c>
      <c r="AP214" s="188">
        <v>0</v>
      </c>
      <c r="AQ214" s="188">
        <v>0</v>
      </c>
      <c r="AR214" s="188">
        <v>140</v>
      </c>
      <c r="AS214" s="188">
        <v>16</v>
      </c>
      <c r="AT214" s="188">
        <v>9</v>
      </c>
      <c r="AU214" s="188">
        <v>28</v>
      </c>
      <c r="AV214" s="190">
        <v>1002</v>
      </c>
      <c r="AW214" s="190">
        <v>376</v>
      </c>
      <c r="AX214" s="190">
        <v>451</v>
      </c>
      <c r="AY214" s="190">
        <v>175</v>
      </c>
      <c r="AZ214" s="189">
        <v>0</v>
      </c>
      <c r="BA214" s="189" t="s">
        <v>957</v>
      </c>
      <c r="BB214" s="190">
        <v>0</v>
      </c>
      <c r="BC214" s="189">
        <v>0</v>
      </c>
      <c r="BD214" s="190">
        <v>0</v>
      </c>
      <c r="BE214" s="189" t="s">
        <v>957</v>
      </c>
      <c r="BF214" s="190">
        <v>0</v>
      </c>
      <c r="BG214" s="190">
        <v>0</v>
      </c>
      <c r="BH214" s="190">
        <v>0</v>
      </c>
      <c r="BI214" s="189" t="s">
        <v>957</v>
      </c>
      <c r="BJ214" s="189">
        <v>0</v>
      </c>
      <c r="BK214" s="190">
        <v>0</v>
      </c>
      <c r="BL214" s="190">
        <v>276</v>
      </c>
      <c r="BM214" s="189" t="s">
        <v>957</v>
      </c>
      <c r="BN214" s="190">
        <v>136</v>
      </c>
      <c r="BO214" s="190">
        <v>140</v>
      </c>
      <c r="BP214" s="190">
        <v>26</v>
      </c>
      <c r="BQ214" s="189" t="s">
        <v>957</v>
      </c>
      <c r="BR214" s="190">
        <v>10</v>
      </c>
      <c r="BS214" s="190">
        <v>16</v>
      </c>
      <c r="BT214" s="190">
        <v>555</v>
      </c>
      <c r="BU214" s="190">
        <v>356</v>
      </c>
      <c r="BV214" s="190">
        <v>190</v>
      </c>
      <c r="BW214" s="190">
        <v>9</v>
      </c>
      <c r="BX214" s="190">
        <v>246</v>
      </c>
      <c r="BY214" s="190">
        <v>40</v>
      </c>
      <c r="BZ214" s="190">
        <v>178</v>
      </c>
      <c r="CA214" s="190">
        <v>28</v>
      </c>
    </row>
    <row r="215" spans="1:79" x14ac:dyDescent="0.2">
      <c r="A215" s="2" t="s">
        <v>240</v>
      </c>
      <c r="B215" s="3" t="s">
        <v>239</v>
      </c>
      <c r="C215" s="192">
        <v>5358</v>
      </c>
      <c r="D215" s="192">
        <v>1588</v>
      </c>
      <c r="E215" s="192">
        <v>3700</v>
      </c>
      <c r="F215" s="192">
        <v>2112</v>
      </c>
      <c r="G215" s="192">
        <v>1658</v>
      </c>
      <c r="H215" s="188">
        <v>305</v>
      </c>
      <c r="I215" s="188">
        <v>0</v>
      </c>
      <c r="J215" s="188">
        <v>3</v>
      </c>
      <c r="K215" s="188">
        <v>0</v>
      </c>
      <c r="L215" s="188">
        <v>268</v>
      </c>
      <c r="M215" s="188">
        <v>22</v>
      </c>
      <c r="N215" s="188">
        <v>7</v>
      </c>
      <c r="O215" s="188">
        <v>16</v>
      </c>
      <c r="P215" s="188">
        <v>5</v>
      </c>
      <c r="Q215" s="188" t="s">
        <v>957</v>
      </c>
      <c r="R215" s="188" t="s">
        <v>957</v>
      </c>
      <c r="S215" s="188" t="s">
        <v>957</v>
      </c>
      <c r="T215" s="188" t="s">
        <v>957</v>
      </c>
      <c r="U215" s="188" t="s">
        <v>957</v>
      </c>
      <c r="V215" s="188">
        <v>3</v>
      </c>
      <c r="W215" s="188" t="s">
        <v>949</v>
      </c>
      <c r="X215" s="188">
        <v>176</v>
      </c>
      <c r="Y215" s="188">
        <v>0</v>
      </c>
      <c r="Z215" s="188" t="s">
        <v>949</v>
      </c>
      <c r="AA215" s="188">
        <v>0</v>
      </c>
      <c r="AB215" s="188">
        <v>145</v>
      </c>
      <c r="AC215" s="188">
        <v>13</v>
      </c>
      <c r="AD215" s="188">
        <v>7</v>
      </c>
      <c r="AE215" s="188">
        <v>15</v>
      </c>
      <c r="AF215" s="188">
        <v>171</v>
      </c>
      <c r="AG215" s="189" t="s">
        <v>957</v>
      </c>
      <c r="AH215" s="189" t="s">
        <v>957</v>
      </c>
      <c r="AI215" s="189" t="s">
        <v>957</v>
      </c>
      <c r="AJ215" s="189" t="s">
        <v>957</v>
      </c>
      <c r="AK215" s="189" t="s">
        <v>957</v>
      </c>
      <c r="AL215" s="188">
        <v>4</v>
      </c>
      <c r="AM215" s="188" t="s">
        <v>949</v>
      </c>
      <c r="AN215" s="188">
        <v>129</v>
      </c>
      <c r="AO215" s="188">
        <v>0</v>
      </c>
      <c r="AP215" s="188" t="s">
        <v>949</v>
      </c>
      <c r="AQ215" s="188">
        <v>0</v>
      </c>
      <c r="AR215" s="188">
        <v>123</v>
      </c>
      <c r="AS215" s="188">
        <v>9</v>
      </c>
      <c r="AT215" s="188">
        <v>0</v>
      </c>
      <c r="AU215" s="188" t="s">
        <v>949</v>
      </c>
      <c r="AV215" s="190">
        <v>305</v>
      </c>
      <c r="AW215" s="190">
        <v>5</v>
      </c>
      <c r="AX215" s="190">
        <v>171</v>
      </c>
      <c r="AY215" s="190">
        <v>129</v>
      </c>
      <c r="AZ215" s="189">
        <v>0</v>
      </c>
      <c r="BA215" s="189" t="s">
        <v>957</v>
      </c>
      <c r="BB215" s="190">
        <v>0</v>
      </c>
      <c r="BC215" s="189">
        <v>0</v>
      </c>
      <c r="BD215" s="190">
        <v>3</v>
      </c>
      <c r="BE215" s="189" t="s">
        <v>957</v>
      </c>
      <c r="BF215" s="190" t="s">
        <v>949</v>
      </c>
      <c r="BG215" s="190" t="s">
        <v>949</v>
      </c>
      <c r="BH215" s="190">
        <v>0</v>
      </c>
      <c r="BI215" s="189" t="s">
        <v>957</v>
      </c>
      <c r="BJ215" s="189">
        <v>0</v>
      </c>
      <c r="BK215" s="190">
        <v>0</v>
      </c>
      <c r="BL215" s="190">
        <v>268</v>
      </c>
      <c r="BM215" s="189" t="s">
        <v>957</v>
      </c>
      <c r="BN215" s="190">
        <v>145</v>
      </c>
      <c r="BO215" s="190">
        <v>123</v>
      </c>
      <c r="BP215" s="190">
        <v>22</v>
      </c>
      <c r="BQ215" s="189" t="s">
        <v>957</v>
      </c>
      <c r="BR215" s="190">
        <v>13</v>
      </c>
      <c r="BS215" s="190">
        <v>9</v>
      </c>
      <c r="BT215" s="190">
        <v>7</v>
      </c>
      <c r="BU215" s="190">
        <v>3</v>
      </c>
      <c r="BV215" s="190">
        <v>4</v>
      </c>
      <c r="BW215" s="190">
        <v>0</v>
      </c>
      <c r="BX215" s="190">
        <v>16</v>
      </c>
      <c r="BY215" s="190" t="s">
        <v>949</v>
      </c>
      <c r="BZ215" s="190" t="s">
        <v>949</v>
      </c>
      <c r="CA215" s="190" t="s">
        <v>949</v>
      </c>
    </row>
    <row r="216" spans="1:79" x14ac:dyDescent="0.2">
      <c r="A216" s="2" t="s">
        <v>621</v>
      </c>
      <c r="B216" s="3" t="s">
        <v>622</v>
      </c>
      <c r="C216" s="192">
        <v>3182</v>
      </c>
      <c r="D216" s="192">
        <v>932</v>
      </c>
      <c r="E216" s="192">
        <v>2201</v>
      </c>
      <c r="F216" s="192">
        <v>1269</v>
      </c>
      <c r="G216" s="192">
        <v>981</v>
      </c>
      <c r="H216" s="188">
        <v>569</v>
      </c>
      <c r="I216" s="188">
        <v>0</v>
      </c>
      <c r="J216" s="188" t="s">
        <v>949</v>
      </c>
      <c r="K216" s="188">
        <v>0</v>
      </c>
      <c r="L216" s="188">
        <v>183</v>
      </c>
      <c r="M216" s="188">
        <v>111</v>
      </c>
      <c r="N216" s="188">
        <v>291</v>
      </c>
      <c r="O216" s="188">
        <v>66</v>
      </c>
      <c r="P216" s="188">
        <v>92</v>
      </c>
      <c r="Q216" s="188" t="s">
        <v>957</v>
      </c>
      <c r="R216" s="188" t="s">
        <v>957</v>
      </c>
      <c r="S216" s="188" t="s">
        <v>957</v>
      </c>
      <c r="T216" s="188" t="s">
        <v>957</v>
      </c>
      <c r="U216" s="188" t="s">
        <v>957</v>
      </c>
      <c r="V216" s="188">
        <v>88</v>
      </c>
      <c r="W216" s="188">
        <v>6</v>
      </c>
      <c r="X216" s="188">
        <v>431</v>
      </c>
      <c r="Y216" s="188">
        <v>0</v>
      </c>
      <c r="Z216" s="188" t="s">
        <v>949</v>
      </c>
      <c r="AA216" s="188">
        <v>0</v>
      </c>
      <c r="AB216" s="188">
        <v>91</v>
      </c>
      <c r="AC216" s="188">
        <v>66</v>
      </c>
      <c r="AD216" s="188">
        <v>277</v>
      </c>
      <c r="AE216" s="188">
        <v>58</v>
      </c>
      <c r="AF216" s="188">
        <v>339</v>
      </c>
      <c r="AG216" s="189" t="s">
        <v>957</v>
      </c>
      <c r="AH216" s="189" t="s">
        <v>957</v>
      </c>
      <c r="AI216" s="189" t="s">
        <v>957</v>
      </c>
      <c r="AJ216" s="189" t="s">
        <v>957</v>
      </c>
      <c r="AK216" s="189" t="s">
        <v>957</v>
      </c>
      <c r="AL216" s="188">
        <v>189</v>
      </c>
      <c r="AM216" s="188">
        <v>52</v>
      </c>
      <c r="AN216" s="188">
        <v>138</v>
      </c>
      <c r="AO216" s="188">
        <v>0</v>
      </c>
      <c r="AP216" s="188" t="s">
        <v>949</v>
      </c>
      <c r="AQ216" s="188">
        <v>0</v>
      </c>
      <c r="AR216" s="188">
        <v>92</v>
      </c>
      <c r="AS216" s="188">
        <v>45</v>
      </c>
      <c r="AT216" s="188">
        <v>14</v>
      </c>
      <c r="AU216" s="188">
        <v>8</v>
      </c>
      <c r="AV216" s="190">
        <v>569</v>
      </c>
      <c r="AW216" s="190">
        <v>92</v>
      </c>
      <c r="AX216" s="190">
        <v>339</v>
      </c>
      <c r="AY216" s="190">
        <v>138</v>
      </c>
      <c r="AZ216" s="189">
        <v>0</v>
      </c>
      <c r="BA216" s="189" t="s">
        <v>957</v>
      </c>
      <c r="BB216" s="190">
        <v>0</v>
      </c>
      <c r="BC216" s="189">
        <v>0</v>
      </c>
      <c r="BD216" s="190" t="s">
        <v>949</v>
      </c>
      <c r="BE216" s="189" t="s">
        <v>957</v>
      </c>
      <c r="BF216" s="190" t="s">
        <v>949</v>
      </c>
      <c r="BG216" s="190" t="s">
        <v>949</v>
      </c>
      <c r="BH216" s="190">
        <v>0</v>
      </c>
      <c r="BI216" s="189" t="s">
        <v>957</v>
      </c>
      <c r="BJ216" s="189">
        <v>0</v>
      </c>
      <c r="BK216" s="190">
        <v>0</v>
      </c>
      <c r="BL216" s="190">
        <v>183</v>
      </c>
      <c r="BM216" s="189" t="s">
        <v>957</v>
      </c>
      <c r="BN216" s="190">
        <v>91</v>
      </c>
      <c r="BO216" s="190">
        <v>92</v>
      </c>
      <c r="BP216" s="190">
        <v>111</v>
      </c>
      <c r="BQ216" s="189" t="s">
        <v>957</v>
      </c>
      <c r="BR216" s="190">
        <v>66</v>
      </c>
      <c r="BS216" s="190">
        <v>45</v>
      </c>
      <c r="BT216" s="190">
        <v>291</v>
      </c>
      <c r="BU216" s="190">
        <v>88</v>
      </c>
      <c r="BV216" s="190">
        <v>189</v>
      </c>
      <c r="BW216" s="190">
        <v>14</v>
      </c>
      <c r="BX216" s="190">
        <v>66</v>
      </c>
      <c r="BY216" s="190">
        <v>6</v>
      </c>
      <c r="BZ216" s="190">
        <v>52</v>
      </c>
      <c r="CA216" s="190">
        <v>8</v>
      </c>
    </row>
    <row r="217" spans="1:79" x14ac:dyDescent="0.2">
      <c r="A217" s="2" t="s">
        <v>623</v>
      </c>
      <c r="B217" s="3" t="s">
        <v>624</v>
      </c>
      <c r="C217" s="192">
        <v>2511</v>
      </c>
      <c r="D217" s="192">
        <v>775</v>
      </c>
      <c r="E217" s="192">
        <v>1767</v>
      </c>
      <c r="F217" s="192">
        <v>992</v>
      </c>
      <c r="G217" s="192">
        <v>744</v>
      </c>
      <c r="H217" s="188">
        <v>1111</v>
      </c>
      <c r="I217" s="188">
        <v>0</v>
      </c>
      <c r="J217" s="188">
        <v>28</v>
      </c>
      <c r="K217" s="188">
        <v>0</v>
      </c>
      <c r="L217" s="188">
        <v>407</v>
      </c>
      <c r="M217" s="188">
        <v>5</v>
      </c>
      <c r="N217" s="188">
        <v>610</v>
      </c>
      <c r="O217" s="188">
        <v>506</v>
      </c>
      <c r="P217" s="188">
        <v>299</v>
      </c>
      <c r="Q217" s="188" t="s">
        <v>957</v>
      </c>
      <c r="R217" s="188" t="s">
        <v>957</v>
      </c>
      <c r="S217" s="188" t="s">
        <v>957</v>
      </c>
      <c r="T217" s="188" t="s">
        <v>957</v>
      </c>
      <c r="U217" s="188" t="s">
        <v>957</v>
      </c>
      <c r="V217" s="188">
        <v>274</v>
      </c>
      <c r="W217" s="188">
        <v>111</v>
      </c>
      <c r="X217" s="188">
        <v>899</v>
      </c>
      <c r="Y217" s="188">
        <v>0</v>
      </c>
      <c r="Z217" s="188">
        <v>24</v>
      </c>
      <c r="AA217" s="188">
        <v>0</v>
      </c>
      <c r="AB217" s="188">
        <v>218</v>
      </c>
      <c r="AC217" s="188">
        <v>5</v>
      </c>
      <c r="AD217" s="188">
        <v>598</v>
      </c>
      <c r="AE217" s="188">
        <v>424</v>
      </c>
      <c r="AF217" s="188">
        <v>600</v>
      </c>
      <c r="AG217" s="189" t="s">
        <v>957</v>
      </c>
      <c r="AH217" s="189" t="s">
        <v>957</v>
      </c>
      <c r="AI217" s="189" t="s">
        <v>957</v>
      </c>
      <c r="AJ217" s="189" t="s">
        <v>957</v>
      </c>
      <c r="AK217" s="189" t="s">
        <v>957</v>
      </c>
      <c r="AL217" s="188">
        <v>324</v>
      </c>
      <c r="AM217" s="188">
        <v>313</v>
      </c>
      <c r="AN217" s="188">
        <v>212</v>
      </c>
      <c r="AO217" s="188">
        <v>0</v>
      </c>
      <c r="AP217" s="188">
        <v>4</v>
      </c>
      <c r="AQ217" s="188">
        <v>0</v>
      </c>
      <c r="AR217" s="188">
        <v>189</v>
      </c>
      <c r="AS217" s="188">
        <v>0</v>
      </c>
      <c r="AT217" s="188">
        <v>12</v>
      </c>
      <c r="AU217" s="188">
        <v>82</v>
      </c>
      <c r="AV217" s="190">
        <v>1111</v>
      </c>
      <c r="AW217" s="190">
        <v>299</v>
      </c>
      <c r="AX217" s="190">
        <v>600</v>
      </c>
      <c r="AY217" s="190">
        <v>212</v>
      </c>
      <c r="AZ217" s="189">
        <v>0</v>
      </c>
      <c r="BA217" s="189" t="s">
        <v>957</v>
      </c>
      <c r="BB217" s="190">
        <v>0</v>
      </c>
      <c r="BC217" s="189">
        <v>0</v>
      </c>
      <c r="BD217" s="190">
        <v>28</v>
      </c>
      <c r="BE217" s="189" t="s">
        <v>957</v>
      </c>
      <c r="BF217" s="190">
        <v>24</v>
      </c>
      <c r="BG217" s="190">
        <v>4</v>
      </c>
      <c r="BH217" s="190">
        <v>0</v>
      </c>
      <c r="BI217" s="189" t="s">
        <v>957</v>
      </c>
      <c r="BJ217" s="189">
        <v>0</v>
      </c>
      <c r="BK217" s="190">
        <v>0</v>
      </c>
      <c r="BL217" s="190">
        <v>407</v>
      </c>
      <c r="BM217" s="189" t="s">
        <v>957</v>
      </c>
      <c r="BN217" s="190">
        <v>218</v>
      </c>
      <c r="BO217" s="190">
        <v>189</v>
      </c>
      <c r="BP217" s="190">
        <v>5</v>
      </c>
      <c r="BQ217" s="189" t="s">
        <v>957</v>
      </c>
      <c r="BR217" s="190">
        <v>5</v>
      </c>
      <c r="BS217" s="190">
        <v>0</v>
      </c>
      <c r="BT217" s="190">
        <v>610</v>
      </c>
      <c r="BU217" s="190">
        <v>274</v>
      </c>
      <c r="BV217" s="190">
        <v>324</v>
      </c>
      <c r="BW217" s="190">
        <v>12</v>
      </c>
      <c r="BX217" s="190">
        <v>506</v>
      </c>
      <c r="BY217" s="190">
        <v>111</v>
      </c>
      <c r="BZ217" s="190">
        <v>313</v>
      </c>
      <c r="CA217" s="190">
        <v>82</v>
      </c>
    </row>
    <row r="218" spans="1:79" x14ac:dyDescent="0.2">
      <c r="A218" s="2" t="s">
        <v>625</v>
      </c>
      <c r="B218" s="3" t="s">
        <v>626</v>
      </c>
      <c r="C218" s="192">
        <v>11452</v>
      </c>
      <c r="D218" s="192">
        <v>3345</v>
      </c>
      <c r="E218" s="192">
        <v>7979</v>
      </c>
      <c r="F218" s="192">
        <v>4634</v>
      </c>
      <c r="G218" s="192">
        <v>3473</v>
      </c>
      <c r="H218" s="188">
        <v>3019</v>
      </c>
      <c r="I218" s="188">
        <v>0</v>
      </c>
      <c r="J218" s="188">
        <v>13</v>
      </c>
      <c r="K218" s="188" t="s">
        <v>949</v>
      </c>
      <c r="L218" s="188">
        <v>1521</v>
      </c>
      <c r="M218" s="188">
        <v>169</v>
      </c>
      <c r="N218" s="188">
        <v>1376</v>
      </c>
      <c r="O218" s="188">
        <v>487</v>
      </c>
      <c r="P218" s="188">
        <v>635</v>
      </c>
      <c r="Q218" s="188" t="s">
        <v>957</v>
      </c>
      <c r="R218" s="188" t="s">
        <v>957</v>
      </c>
      <c r="S218" s="188" t="s">
        <v>957</v>
      </c>
      <c r="T218" s="188" t="s">
        <v>957</v>
      </c>
      <c r="U218" s="188" t="s">
        <v>957</v>
      </c>
      <c r="V218" s="188">
        <v>607</v>
      </c>
      <c r="W218" s="188">
        <v>48</v>
      </c>
      <c r="X218" s="188">
        <v>2254</v>
      </c>
      <c r="Y218" s="188">
        <v>0</v>
      </c>
      <c r="Z218" s="188">
        <v>6</v>
      </c>
      <c r="AA218" s="188">
        <v>0</v>
      </c>
      <c r="AB218" s="188">
        <v>821</v>
      </c>
      <c r="AC218" s="188">
        <v>122</v>
      </c>
      <c r="AD218" s="188">
        <v>1323</v>
      </c>
      <c r="AE218" s="188">
        <v>425</v>
      </c>
      <c r="AF218" s="188">
        <v>1619</v>
      </c>
      <c r="AG218" s="189" t="s">
        <v>957</v>
      </c>
      <c r="AH218" s="189" t="s">
        <v>957</v>
      </c>
      <c r="AI218" s="189" t="s">
        <v>957</v>
      </c>
      <c r="AJ218" s="189" t="s">
        <v>957</v>
      </c>
      <c r="AK218" s="189" t="s">
        <v>957</v>
      </c>
      <c r="AL218" s="188">
        <v>716</v>
      </c>
      <c r="AM218" s="188">
        <v>377</v>
      </c>
      <c r="AN218" s="188">
        <v>765</v>
      </c>
      <c r="AO218" s="188">
        <v>0</v>
      </c>
      <c r="AP218" s="188">
        <v>7</v>
      </c>
      <c r="AQ218" s="188" t="s">
        <v>949</v>
      </c>
      <c r="AR218" s="188">
        <v>700</v>
      </c>
      <c r="AS218" s="188">
        <v>47</v>
      </c>
      <c r="AT218" s="188">
        <v>53</v>
      </c>
      <c r="AU218" s="188">
        <v>62</v>
      </c>
      <c r="AV218" s="190">
        <v>3019</v>
      </c>
      <c r="AW218" s="190">
        <v>635</v>
      </c>
      <c r="AX218" s="190">
        <v>1619</v>
      </c>
      <c r="AY218" s="190">
        <v>765</v>
      </c>
      <c r="AZ218" s="189">
        <v>0</v>
      </c>
      <c r="BA218" s="189" t="s">
        <v>957</v>
      </c>
      <c r="BB218" s="190">
        <v>0</v>
      </c>
      <c r="BC218" s="189">
        <v>0</v>
      </c>
      <c r="BD218" s="190">
        <v>13</v>
      </c>
      <c r="BE218" s="189" t="s">
        <v>957</v>
      </c>
      <c r="BF218" s="190">
        <v>6</v>
      </c>
      <c r="BG218" s="190">
        <v>7</v>
      </c>
      <c r="BH218" s="190" t="s">
        <v>949</v>
      </c>
      <c r="BI218" s="189" t="s">
        <v>957</v>
      </c>
      <c r="BJ218" s="189">
        <v>0</v>
      </c>
      <c r="BK218" s="190" t="s">
        <v>949</v>
      </c>
      <c r="BL218" s="190">
        <v>1521</v>
      </c>
      <c r="BM218" s="189" t="s">
        <v>957</v>
      </c>
      <c r="BN218" s="190">
        <v>821</v>
      </c>
      <c r="BO218" s="190">
        <v>700</v>
      </c>
      <c r="BP218" s="190">
        <v>169</v>
      </c>
      <c r="BQ218" s="189" t="s">
        <v>957</v>
      </c>
      <c r="BR218" s="190">
        <v>122</v>
      </c>
      <c r="BS218" s="190">
        <v>47</v>
      </c>
      <c r="BT218" s="190">
        <v>1376</v>
      </c>
      <c r="BU218" s="190">
        <v>607</v>
      </c>
      <c r="BV218" s="190">
        <v>716</v>
      </c>
      <c r="BW218" s="190">
        <v>53</v>
      </c>
      <c r="BX218" s="190">
        <v>487</v>
      </c>
      <c r="BY218" s="190">
        <v>48</v>
      </c>
      <c r="BZ218" s="190">
        <v>377</v>
      </c>
      <c r="CA218" s="190">
        <v>62</v>
      </c>
    </row>
    <row r="219" spans="1:79" x14ac:dyDescent="0.2">
      <c r="A219" s="2" t="s">
        <v>627</v>
      </c>
      <c r="B219" s="3" t="s">
        <v>628</v>
      </c>
      <c r="C219" s="192">
        <v>1736</v>
      </c>
      <c r="D219" s="192">
        <v>523</v>
      </c>
      <c r="E219" s="192">
        <v>1212</v>
      </c>
      <c r="F219" s="192">
        <v>689</v>
      </c>
      <c r="G219" s="192">
        <v>524</v>
      </c>
      <c r="H219" s="188">
        <v>414</v>
      </c>
      <c r="I219" s="188">
        <v>0</v>
      </c>
      <c r="J219" s="188">
        <v>5</v>
      </c>
      <c r="K219" s="188">
        <v>0</v>
      </c>
      <c r="L219" s="188">
        <v>242</v>
      </c>
      <c r="M219" s="188">
        <v>36</v>
      </c>
      <c r="N219" s="188">
        <v>194</v>
      </c>
      <c r="O219" s="188">
        <v>63</v>
      </c>
      <c r="P219" s="188">
        <v>35</v>
      </c>
      <c r="Q219" s="188" t="s">
        <v>957</v>
      </c>
      <c r="R219" s="188" t="s">
        <v>957</v>
      </c>
      <c r="S219" s="188" t="s">
        <v>957</v>
      </c>
      <c r="T219" s="188" t="s">
        <v>957</v>
      </c>
      <c r="U219" s="188" t="s">
        <v>957</v>
      </c>
      <c r="V219" s="188">
        <v>24</v>
      </c>
      <c r="W219" s="188">
        <v>11</v>
      </c>
      <c r="X219" s="188">
        <v>292</v>
      </c>
      <c r="Y219" s="188">
        <v>0</v>
      </c>
      <c r="Z219" s="188" t="s">
        <v>949</v>
      </c>
      <c r="AA219" s="188">
        <v>0</v>
      </c>
      <c r="AB219" s="188">
        <v>141</v>
      </c>
      <c r="AC219" s="188">
        <v>26</v>
      </c>
      <c r="AD219" s="188">
        <v>166</v>
      </c>
      <c r="AE219" s="188">
        <v>57</v>
      </c>
      <c r="AF219" s="188">
        <v>257</v>
      </c>
      <c r="AG219" s="189" t="s">
        <v>957</v>
      </c>
      <c r="AH219" s="189" t="s">
        <v>957</v>
      </c>
      <c r="AI219" s="189" t="s">
        <v>957</v>
      </c>
      <c r="AJ219" s="189" t="s">
        <v>957</v>
      </c>
      <c r="AK219" s="189" t="s">
        <v>957</v>
      </c>
      <c r="AL219" s="188">
        <v>142</v>
      </c>
      <c r="AM219" s="188">
        <v>46</v>
      </c>
      <c r="AN219" s="188">
        <v>122</v>
      </c>
      <c r="AO219" s="188">
        <v>0</v>
      </c>
      <c r="AP219" s="188" t="s">
        <v>949</v>
      </c>
      <c r="AQ219" s="188">
        <v>0</v>
      </c>
      <c r="AR219" s="188">
        <v>101</v>
      </c>
      <c r="AS219" s="188">
        <v>10</v>
      </c>
      <c r="AT219" s="188">
        <v>28</v>
      </c>
      <c r="AU219" s="188">
        <v>6</v>
      </c>
      <c r="AV219" s="190">
        <v>414</v>
      </c>
      <c r="AW219" s="190">
        <v>35</v>
      </c>
      <c r="AX219" s="190">
        <v>257</v>
      </c>
      <c r="AY219" s="190">
        <v>122</v>
      </c>
      <c r="AZ219" s="189">
        <v>0</v>
      </c>
      <c r="BA219" s="189" t="s">
        <v>957</v>
      </c>
      <c r="BB219" s="190">
        <v>0</v>
      </c>
      <c r="BC219" s="189">
        <v>0</v>
      </c>
      <c r="BD219" s="190">
        <v>5</v>
      </c>
      <c r="BE219" s="189" t="s">
        <v>957</v>
      </c>
      <c r="BF219" s="190" t="s">
        <v>949</v>
      </c>
      <c r="BG219" s="190" t="s">
        <v>949</v>
      </c>
      <c r="BH219" s="190">
        <v>0</v>
      </c>
      <c r="BI219" s="189" t="s">
        <v>957</v>
      </c>
      <c r="BJ219" s="189">
        <v>0</v>
      </c>
      <c r="BK219" s="190">
        <v>0</v>
      </c>
      <c r="BL219" s="190">
        <v>242</v>
      </c>
      <c r="BM219" s="189" t="s">
        <v>957</v>
      </c>
      <c r="BN219" s="190">
        <v>141</v>
      </c>
      <c r="BO219" s="190">
        <v>101</v>
      </c>
      <c r="BP219" s="190">
        <v>36</v>
      </c>
      <c r="BQ219" s="189" t="s">
        <v>957</v>
      </c>
      <c r="BR219" s="190">
        <v>26</v>
      </c>
      <c r="BS219" s="190">
        <v>10</v>
      </c>
      <c r="BT219" s="190">
        <v>194</v>
      </c>
      <c r="BU219" s="190">
        <v>24</v>
      </c>
      <c r="BV219" s="190">
        <v>142</v>
      </c>
      <c r="BW219" s="190">
        <v>28</v>
      </c>
      <c r="BX219" s="190">
        <v>63</v>
      </c>
      <c r="BY219" s="190">
        <v>11</v>
      </c>
      <c r="BZ219" s="190">
        <v>46</v>
      </c>
      <c r="CA219" s="190">
        <v>6</v>
      </c>
    </row>
    <row r="220" spans="1:79" x14ac:dyDescent="0.2">
      <c r="A220" s="2" t="s">
        <v>629</v>
      </c>
      <c r="B220" s="3" t="s">
        <v>630</v>
      </c>
      <c r="C220" s="192">
        <v>9190</v>
      </c>
      <c r="D220" s="192">
        <v>2674</v>
      </c>
      <c r="E220" s="192">
        <v>6333</v>
      </c>
      <c r="F220" s="192">
        <v>3659</v>
      </c>
      <c r="G220" s="192">
        <v>2857</v>
      </c>
      <c r="H220" s="188">
        <v>1984</v>
      </c>
      <c r="I220" s="188" t="s">
        <v>949</v>
      </c>
      <c r="J220" s="188">
        <v>9</v>
      </c>
      <c r="K220" s="188">
        <v>0</v>
      </c>
      <c r="L220" s="188">
        <v>701</v>
      </c>
      <c r="M220" s="188">
        <v>217</v>
      </c>
      <c r="N220" s="188">
        <v>1054</v>
      </c>
      <c r="O220" s="188">
        <v>353</v>
      </c>
      <c r="P220" s="188">
        <v>402</v>
      </c>
      <c r="Q220" s="188" t="s">
        <v>957</v>
      </c>
      <c r="R220" s="188" t="s">
        <v>957</v>
      </c>
      <c r="S220" s="188" t="s">
        <v>957</v>
      </c>
      <c r="T220" s="188" t="s">
        <v>957</v>
      </c>
      <c r="U220" s="188" t="s">
        <v>957</v>
      </c>
      <c r="V220" s="188">
        <v>364</v>
      </c>
      <c r="W220" s="188">
        <v>65</v>
      </c>
      <c r="X220" s="188">
        <v>1519</v>
      </c>
      <c r="Y220" s="188" t="s">
        <v>949</v>
      </c>
      <c r="Z220" s="188" t="s">
        <v>949</v>
      </c>
      <c r="AA220" s="188">
        <v>0</v>
      </c>
      <c r="AB220" s="188">
        <v>313</v>
      </c>
      <c r="AC220" s="188">
        <v>152</v>
      </c>
      <c r="AD220" s="188">
        <v>1006</v>
      </c>
      <c r="AE220" s="188">
        <v>318</v>
      </c>
      <c r="AF220" s="188">
        <v>1117</v>
      </c>
      <c r="AG220" s="189" t="s">
        <v>957</v>
      </c>
      <c r="AH220" s="189" t="s">
        <v>957</v>
      </c>
      <c r="AI220" s="189" t="s">
        <v>957</v>
      </c>
      <c r="AJ220" s="189" t="s">
        <v>957</v>
      </c>
      <c r="AK220" s="189" t="s">
        <v>957</v>
      </c>
      <c r="AL220" s="188">
        <v>642</v>
      </c>
      <c r="AM220" s="188">
        <v>253</v>
      </c>
      <c r="AN220" s="188">
        <v>465</v>
      </c>
      <c r="AO220" s="188">
        <v>0</v>
      </c>
      <c r="AP220" s="188" t="s">
        <v>949</v>
      </c>
      <c r="AQ220" s="188">
        <v>0</v>
      </c>
      <c r="AR220" s="188">
        <v>388</v>
      </c>
      <c r="AS220" s="188">
        <v>65</v>
      </c>
      <c r="AT220" s="188">
        <v>48</v>
      </c>
      <c r="AU220" s="188">
        <v>35</v>
      </c>
      <c r="AV220" s="190">
        <v>1984</v>
      </c>
      <c r="AW220" s="190">
        <v>402</v>
      </c>
      <c r="AX220" s="190">
        <v>1117</v>
      </c>
      <c r="AY220" s="190">
        <v>465</v>
      </c>
      <c r="AZ220" s="189" t="s">
        <v>949</v>
      </c>
      <c r="BA220" s="189" t="s">
        <v>957</v>
      </c>
      <c r="BB220" s="190" t="s">
        <v>949</v>
      </c>
      <c r="BC220" s="189">
        <v>0</v>
      </c>
      <c r="BD220" s="190">
        <v>9</v>
      </c>
      <c r="BE220" s="189" t="s">
        <v>957</v>
      </c>
      <c r="BF220" s="190" t="s">
        <v>949</v>
      </c>
      <c r="BG220" s="190" t="s">
        <v>949</v>
      </c>
      <c r="BH220" s="190">
        <v>0</v>
      </c>
      <c r="BI220" s="189" t="s">
        <v>957</v>
      </c>
      <c r="BJ220" s="189">
        <v>0</v>
      </c>
      <c r="BK220" s="190">
        <v>0</v>
      </c>
      <c r="BL220" s="190">
        <v>701</v>
      </c>
      <c r="BM220" s="189" t="s">
        <v>957</v>
      </c>
      <c r="BN220" s="190">
        <v>313</v>
      </c>
      <c r="BO220" s="190">
        <v>388</v>
      </c>
      <c r="BP220" s="190">
        <v>217</v>
      </c>
      <c r="BQ220" s="189" t="s">
        <v>957</v>
      </c>
      <c r="BR220" s="190">
        <v>152</v>
      </c>
      <c r="BS220" s="190">
        <v>65</v>
      </c>
      <c r="BT220" s="190">
        <v>1054</v>
      </c>
      <c r="BU220" s="190">
        <v>364</v>
      </c>
      <c r="BV220" s="190">
        <v>642</v>
      </c>
      <c r="BW220" s="190">
        <v>48</v>
      </c>
      <c r="BX220" s="190">
        <v>353</v>
      </c>
      <c r="BY220" s="190">
        <v>65</v>
      </c>
      <c r="BZ220" s="190">
        <v>253</v>
      </c>
      <c r="CA220" s="190">
        <v>35</v>
      </c>
    </row>
    <row r="221" spans="1:79" x14ac:dyDescent="0.2">
      <c r="A221" s="2" t="s">
        <v>242</v>
      </c>
      <c r="B221" s="3" t="s">
        <v>241</v>
      </c>
      <c r="C221" s="192">
        <v>5163</v>
      </c>
      <c r="D221" s="192">
        <v>1545</v>
      </c>
      <c r="E221" s="192">
        <v>3571</v>
      </c>
      <c r="F221" s="192">
        <v>2026</v>
      </c>
      <c r="G221" s="192">
        <v>1592</v>
      </c>
      <c r="H221" s="188">
        <v>1023</v>
      </c>
      <c r="I221" s="188">
        <v>0</v>
      </c>
      <c r="J221" s="188">
        <v>3</v>
      </c>
      <c r="K221" s="188">
        <v>0</v>
      </c>
      <c r="L221" s="188">
        <v>227</v>
      </c>
      <c r="M221" s="188">
        <v>4</v>
      </c>
      <c r="N221" s="188">
        <v>777</v>
      </c>
      <c r="O221" s="188">
        <v>75</v>
      </c>
      <c r="P221" s="188">
        <v>337</v>
      </c>
      <c r="Q221" s="188" t="s">
        <v>957</v>
      </c>
      <c r="R221" s="188" t="s">
        <v>957</v>
      </c>
      <c r="S221" s="188" t="s">
        <v>957</v>
      </c>
      <c r="T221" s="188" t="s">
        <v>957</v>
      </c>
      <c r="U221" s="188" t="s">
        <v>957</v>
      </c>
      <c r="V221" s="188">
        <v>334</v>
      </c>
      <c r="W221" s="188">
        <v>5</v>
      </c>
      <c r="X221" s="188">
        <v>841</v>
      </c>
      <c r="Y221" s="188">
        <v>0</v>
      </c>
      <c r="Z221" s="188" t="s">
        <v>949</v>
      </c>
      <c r="AA221" s="188">
        <v>0</v>
      </c>
      <c r="AB221" s="188">
        <v>94</v>
      </c>
      <c r="AC221" s="188" t="s">
        <v>949</v>
      </c>
      <c r="AD221" s="188">
        <v>727</v>
      </c>
      <c r="AE221" s="188">
        <v>64</v>
      </c>
      <c r="AF221" s="188">
        <v>504</v>
      </c>
      <c r="AG221" s="189" t="s">
        <v>957</v>
      </c>
      <c r="AH221" s="189" t="s">
        <v>957</v>
      </c>
      <c r="AI221" s="189" t="s">
        <v>957</v>
      </c>
      <c r="AJ221" s="189" t="s">
        <v>957</v>
      </c>
      <c r="AK221" s="189" t="s">
        <v>957</v>
      </c>
      <c r="AL221" s="188">
        <v>393</v>
      </c>
      <c r="AM221" s="188">
        <v>59</v>
      </c>
      <c r="AN221" s="188">
        <v>182</v>
      </c>
      <c r="AO221" s="188">
        <v>0</v>
      </c>
      <c r="AP221" s="188" t="s">
        <v>949</v>
      </c>
      <c r="AQ221" s="188">
        <v>0</v>
      </c>
      <c r="AR221" s="188">
        <v>133</v>
      </c>
      <c r="AS221" s="188" t="s">
        <v>949</v>
      </c>
      <c r="AT221" s="188">
        <v>50</v>
      </c>
      <c r="AU221" s="188">
        <v>11</v>
      </c>
      <c r="AV221" s="190">
        <v>1023</v>
      </c>
      <c r="AW221" s="190">
        <v>337</v>
      </c>
      <c r="AX221" s="190">
        <v>504</v>
      </c>
      <c r="AY221" s="190">
        <v>182</v>
      </c>
      <c r="AZ221" s="189">
        <v>0</v>
      </c>
      <c r="BA221" s="189" t="s">
        <v>957</v>
      </c>
      <c r="BB221" s="190">
        <v>0</v>
      </c>
      <c r="BC221" s="189">
        <v>0</v>
      </c>
      <c r="BD221" s="190">
        <v>3</v>
      </c>
      <c r="BE221" s="189" t="s">
        <v>957</v>
      </c>
      <c r="BF221" s="190" t="s">
        <v>949</v>
      </c>
      <c r="BG221" s="190" t="s">
        <v>949</v>
      </c>
      <c r="BH221" s="190">
        <v>0</v>
      </c>
      <c r="BI221" s="189" t="s">
        <v>957</v>
      </c>
      <c r="BJ221" s="189">
        <v>0</v>
      </c>
      <c r="BK221" s="190">
        <v>0</v>
      </c>
      <c r="BL221" s="190">
        <v>227</v>
      </c>
      <c r="BM221" s="189" t="s">
        <v>957</v>
      </c>
      <c r="BN221" s="190">
        <v>94</v>
      </c>
      <c r="BO221" s="190">
        <v>133</v>
      </c>
      <c r="BP221" s="190">
        <v>4</v>
      </c>
      <c r="BQ221" s="189" t="s">
        <v>957</v>
      </c>
      <c r="BR221" s="190" t="s">
        <v>949</v>
      </c>
      <c r="BS221" s="190" t="s">
        <v>949</v>
      </c>
      <c r="BT221" s="190">
        <v>777</v>
      </c>
      <c r="BU221" s="190">
        <v>334</v>
      </c>
      <c r="BV221" s="190">
        <v>393</v>
      </c>
      <c r="BW221" s="190">
        <v>50</v>
      </c>
      <c r="BX221" s="190">
        <v>75</v>
      </c>
      <c r="BY221" s="190">
        <v>5</v>
      </c>
      <c r="BZ221" s="190">
        <v>59</v>
      </c>
      <c r="CA221" s="190">
        <v>11</v>
      </c>
    </row>
    <row r="222" spans="1:79" x14ac:dyDescent="0.2">
      <c r="A222" s="2" t="s">
        <v>631</v>
      </c>
      <c r="B222" s="3" t="s">
        <v>632</v>
      </c>
      <c r="C222" s="192">
        <v>1793</v>
      </c>
      <c r="D222" s="192">
        <v>548</v>
      </c>
      <c r="E222" s="192">
        <v>1243</v>
      </c>
      <c r="F222" s="192">
        <v>695</v>
      </c>
      <c r="G222" s="192">
        <v>550</v>
      </c>
      <c r="H222" s="188">
        <v>340</v>
      </c>
      <c r="I222" s="188">
        <v>0</v>
      </c>
      <c r="J222" s="188">
        <v>0</v>
      </c>
      <c r="K222" s="188">
        <v>0</v>
      </c>
      <c r="L222" s="188">
        <v>170</v>
      </c>
      <c r="M222" s="188">
        <v>4</v>
      </c>
      <c r="N222" s="188">
        <v>147</v>
      </c>
      <c r="O222" s="188">
        <v>82</v>
      </c>
      <c r="P222" s="188">
        <v>47</v>
      </c>
      <c r="Q222" s="188" t="s">
        <v>957</v>
      </c>
      <c r="R222" s="188" t="s">
        <v>957</v>
      </c>
      <c r="S222" s="188" t="s">
        <v>957</v>
      </c>
      <c r="T222" s="188" t="s">
        <v>957</v>
      </c>
      <c r="U222" s="188" t="s">
        <v>957</v>
      </c>
      <c r="V222" s="188">
        <v>39</v>
      </c>
      <c r="W222" s="188">
        <v>10</v>
      </c>
      <c r="X222" s="188">
        <v>238</v>
      </c>
      <c r="Y222" s="188">
        <v>0</v>
      </c>
      <c r="Z222" s="188">
        <v>0</v>
      </c>
      <c r="AA222" s="188">
        <v>0</v>
      </c>
      <c r="AB222" s="188">
        <v>76</v>
      </c>
      <c r="AC222" s="188" t="s">
        <v>949</v>
      </c>
      <c r="AD222" s="188">
        <v>138</v>
      </c>
      <c r="AE222" s="188">
        <v>77</v>
      </c>
      <c r="AF222" s="188">
        <v>191</v>
      </c>
      <c r="AG222" s="189" t="s">
        <v>957</v>
      </c>
      <c r="AH222" s="189" t="s">
        <v>957</v>
      </c>
      <c r="AI222" s="189" t="s">
        <v>957</v>
      </c>
      <c r="AJ222" s="189" t="s">
        <v>957</v>
      </c>
      <c r="AK222" s="189" t="s">
        <v>957</v>
      </c>
      <c r="AL222" s="188">
        <v>99</v>
      </c>
      <c r="AM222" s="188">
        <v>67</v>
      </c>
      <c r="AN222" s="188">
        <v>102</v>
      </c>
      <c r="AO222" s="188">
        <v>0</v>
      </c>
      <c r="AP222" s="188">
        <v>0</v>
      </c>
      <c r="AQ222" s="188">
        <v>0</v>
      </c>
      <c r="AR222" s="188">
        <v>94</v>
      </c>
      <c r="AS222" s="188" t="s">
        <v>949</v>
      </c>
      <c r="AT222" s="188">
        <v>9</v>
      </c>
      <c r="AU222" s="188">
        <v>5</v>
      </c>
      <c r="AV222" s="190">
        <v>340</v>
      </c>
      <c r="AW222" s="190">
        <v>47</v>
      </c>
      <c r="AX222" s="190">
        <v>191</v>
      </c>
      <c r="AY222" s="190">
        <v>102</v>
      </c>
      <c r="AZ222" s="189">
        <v>0</v>
      </c>
      <c r="BA222" s="189" t="s">
        <v>957</v>
      </c>
      <c r="BB222" s="190">
        <v>0</v>
      </c>
      <c r="BC222" s="189">
        <v>0</v>
      </c>
      <c r="BD222" s="190">
        <v>0</v>
      </c>
      <c r="BE222" s="189" t="s">
        <v>957</v>
      </c>
      <c r="BF222" s="190">
        <v>0</v>
      </c>
      <c r="BG222" s="190">
        <v>0</v>
      </c>
      <c r="BH222" s="190">
        <v>0</v>
      </c>
      <c r="BI222" s="189" t="s">
        <v>957</v>
      </c>
      <c r="BJ222" s="189">
        <v>0</v>
      </c>
      <c r="BK222" s="190">
        <v>0</v>
      </c>
      <c r="BL222" s="190">
        <v>170</v>
      </c>
      <c r="BM222" s="189" t="s">
        <v>957</v>
      </c>
      <c r="BN222" s="190">
        <v>76</v>
      </c>
      <c r="BO222" s="190">
        <v>94</v>
      </c>
      <c r="BP222" s="190">
        <v>4</v>
      </c>
      <c r="BQ222" s="189" t="s">
        <v>957</v>
      </c>
      <c r="BR222" s="190" t="s">
        <v>949</v>
      </c>
      <c r="BS222" s="190" t="s">
        <v>949</v>
      </c>
      <c r="BT222" s="190">
        <v>147</v>
      </c>
      <c r="BU222" s="190">
        <v>39</v>
      </c>
      <c r="BV222" s="190">
        <v>99</v>
      </c>
      <c r="BW222" s="190">
        <v>9</v>
      </c>
      <c r="BX222" s="190">
        <v>82</v>
      </c>
      <c r="BY222" s="190">
        <v>10</v>
      </c>
      <c r="BZ222" s="190">
        <v>67</v>
      </c>
      <c r="CA222" s="190">
        <v>5</v>
      </c>
    </row>
    <row r="223" spans="1:79" x14ac:dyDescent="0.2">
      <c r="A223" s="2" t="s">
        <v>244</v>
      </c>
      <c r="B223" s="3" t="s">
        <v>243</v>
      </c>
      <c r="C223" s="192">
        <v>2234</v>
      </c>
      <c r="D223" s="192">
        <v>609</v>
      </c>
      <c r="E223" s="192">
        <v>1490</v>
      </c>
      <c r="F223" s="192">
        <v>881</v>
      </c>
      <c r="G223" s="192">
        <v>744</v>
      </c>
      <c r="H223" s="188">
        <v>503</v>
      </c>
      <c r="I223" s="188">
        <v>0</v>
      </c>
      <c r="J223" s="188" t="s">
        <v>949</v>
      </c>
      <c r="K223" s="188">
        <v>0</v>
      </c>
      <c r="L223" s="188">
        <v>374</v>
      </c>
      <c r="M223" s="188">
        <v>26</v>
      </c>
      <c r="N223" s="188">
        <v>104</v>
      </c>
      <c r="O223" s="188">
        <v>42</v>
      </c>
      <c r="P223" s="188">
        <v>31</v>
      </c>
      <c r="Q223" s="188" t="s">
        <v>957</v>
      </c>
      <c r="R223" s="188" t="s">
        <v>957</v>
      </c>
      <c r="S223" s="188" t="s">
        <v>957</v>
      </c>
      <c r="T223" s="188" t="s">
        <v>957</v>
      </c>
      <c r="U223" s="188" t="s">
        <v>957</v>
      </c>
      <c r="V223" s="188" t="s">
        <v>949</v>
      </c>
      <c r="W223" s="188" t="s">
        <v>949</v>
      </c>
      <c r="X223" s="188">
        <v>284</v>
      </c>
      <c r="Y223" s="188">
        <v>0</v>
      </c>
      <c r="Z223" s="188" t="s">
        <v>949</v>
      </c>
      <c r="AA223" s="188">
        <v>0</v>
      </c>
      <c r="AB223" s="188">
        <v>159</v>
      </c>
      <c r="AC223" s="188">
        <v>22</v>
      </c>
      <c r="AD223" s="188">
        <v>94</v>
      </c>
      <c r="AE223" s="188">
        <v>40</v>
      </c>
      <c r="AF223" s="188">
        <v>253</v>
      </c>
      <c r="AG223" s="189" t="s">
        <v>957</v>
      </c>
      <c r="AH223" s="189" t="s">
        <v>957</v>
      </c>
      <c r="AI223" s="189" t="s">
        <v>957</v>
      </c>
      <c r="AJ223" s="189" t="s">
        <v>957</v>
      </c>
      <c r="AK223" s="189" t="s">
        <v>957</v>
      </c>
      <c r="AL223" s="188" t="s">
        <v>949</v>
      </c>
      <c r="AM223" s="188" t="s">
        <v>949</v>
      </c>
      <c r="AN223" s="188">
        <v>219</v>
      </c>
      <c r="AO223" s="188">
        <v>0</v>
      </c>
      <c r="AP223" s="188">
        <v>0</v>
      </c>
      <c r="AQ223" s="188">
        <v>0</v>
      </c>
      <c r="AR223" s="188">
        <v>215</v>
      </c>
      <c r="AS223" s="188">
        <v>4</v>
      </c>
      <c r="AT223" s="188">
        <v>10</v>
      </c>
      <c r="AU223" s="188" t="s">
        <v>949</v>
      </c>
      <c r="AV223" s="190">
        <v>503</v>
      </c>
      <c r="AW223" s="190">
        <v>31</v>
      </c>
      <c r="AX223" s="190">
        <v>253</v>
      </c>
      <c r="AY223" s="190">
        <v>219</v>
      </c>
      <c r="AZ223" s="189">
        <v>0</v>
      </c>
      <c r="BA223" s="189" t="s">
        <v>957</v>
      </c>
      <c r="BB223" s="190">
        <v>0</v>
      </c>
      <c r="BC223" s="189">
        <v>0</v>
      </c>
      <c r="BD223" s="190" t="s">
        <v>949</v>
      </c>
      <c r="BE223" s="189" t="s">
        <v>957</v>
      </c>
      <c r="BF223" s="190" t="s">
        <v>949</v>
      </c>
      <c r="BG223" s="190">
        <v>0</v>
      </c>
      <c r="BH223" s="190">
        <v>0</v>
      </c>
      <c r="BI223" s="189" t="s">
        <v>957</v>
      </c>
      <c r="BJ223" s="189">
        <v>0</v>
      </c>
      <c r="BK223" s="190">
        <v>0</v>
      </c>
      <c r="BL223" s="190">
        <v>374</v>
      </c>
      <c r="BM223" s="189" t="s">
        <v>957</v>
      </c>
      <c r="BN223" s="190">
        <v>159</v>
      </c>
      <c r="BO223" s="190">
        <v>215</v>
      </c>
      <c r="BP223" s="190">
        <v>26</v>
      </c>
      <c r="BQ223" s="189" t="s">
        <v>957</v>
      </c>
      <c r="BR223" s="190">
        <v>22</v>
      </c>
      <c r="BS223" s="190">
        <v>4</v>
      </c>
      <c r="BT223" s="190">
        <v>104</v>
      </c>
      <c r="BU223" s="190" t="s">
        <v>949</v>
      </c>
      <c r="BV223" s="190" t="s">
        <v>949</v>
      </c>
      <c r="BW223" s="190">
        <v>10</v>
      </c>
      <c r="BX223" s="190">
        <v>42</v>
      </c>
      <c r="BY223" s="190" t="s">
        <v>949</v>
      </c>
      <c r="BZ223" s="190" t="s">
        <v>949</v>
      </c>
      <c r="CA223" s="190" t="s">
        <v>949</v>
      </c>
    </row>
    <row r="224" spans="1:79" x14ac:dyDescent="0.2">
      <c r="A224" s="2" t="s">
        <v>633</v>
      </c>
      <c r="B224" s="3" t="s">
        <v>634</v>
      </c>
      <c r="C224" s="192">
        <v>1242</v>
      </c>
      <c r="D224" s="192">
        <v>396</v>
      </c>
      <c r="E224" s="192">
        <v>843</v>
      </c>
      <c r="F224" s="192">
        <v>447</v>
      </c>
      <c r="G224" s="192">
        <v>399</v>
      </c>
      <c r="H224" s="188">
        <v>173</v>
      </c>
      <c r="I224" s="188">
        <v>0</v>
      </c>
      <c r="J224" s="188">
        <v>0</v>
      </c>
      <c r="K224" s="188">
        <v>0</v>
      </c>
      <c r="L224" s="188">
        <v>66</v>
      </c>
      <c r="M224" s="188">
        <v>9</v>
      </c>
      <c r="N224" s="188">
        <v>89</v>
      </c>
      <c r="O224" s="188">
        <v>37</v>
      </c>
      <c r="P224" s="188">
        <v>26</v>
      </c>
      <c r="Q224" s="188" t="s">
        <v>957</v>
      </c>
      <c r="R224" s="188" t="s">
        <v>957</v>
      </c>
      <c r="S224" s="188" t="s">
        <v>957</v>
      </c>
      <c r="T224" s="188" t="s">
        <v>957</v>
      </c>
      <c r="U224" s="188" t="s">
        <v>957</v>
      </c>
      <c r="V224" s="188">
        <v>24</v>
      </c>
      <c r="W224" s="188">
        <v>6</v>
      </c>
      <c r="X224" s="188">
        <v>120</v>
      </c>
      <c r="Y224" s="188">
        <v>0</v>
      </c>
      <c r="Z224" s="188">
        <v>0</v>
      </c>
      <c r="AA224" s="188">
        <v>0</v>
      </c>
      <c r="AB224" s="188">
        <v>22</v>
      </c>
      <c r="AC224" s="188">
        <v>6</v>
      </c>
      <c r="AD224" s="188">
        <v>83</v>
      </c>
      <c r="AE224" s="188">
        <v>30</v>
      </c>
      <c r="AF224" s="188">
        <v>94</v>
      </c>
      <c r="AG224" s="189" t="s">
        <v>957</v>
      </c>
      <c r="AH224" s="189" t="s">
        <v>957</v>
      </c>
      <c r="AI224" s="189" t="s">
        <v>957</v>
      </c>
      <c r="AJ224" s="189" t="s">
        <v>957</v>
      </c>
      <c r="AK224" s="189" t="s">
        <v>957</v>
      </c>
      <c r="AL224" s="188">
        <v>59</v>
      </c>
      <c r="AM224" s="188">
        <v>24</v>
      </c>
      <c r="AN224" s="188">
        <v>53</v>
      </c>
      <c r="AO224" s="188">
        <v>0</v>
      </c>
      <c r="AP224" s="188">
        <v>0</v>
      </c>
      <c r="AQ224" s="188">
        <v>0</v>
      </c>
      <c r="AR224" s="188">
        <v>44</v>
      </c>
      <c r="AS224" s="188">
        <v>3</v>
      </c>
      <c r="AT224" s="188">
        <v>6</v>
      </c>
      <c r="AU224" s="188">
        <v>7</v>
      </c>
      <c r="AV224" s="190">
        <v>173</v>
      </c>
      <c r="AW224" s="190">
        <v>26</v>
      </c>
      <c r="AX224" s="190">
        <v>94</v>
      </c>
      <c r="AY224" s="190">
        <v>53</v>
      </c>
      <c r="AZ224" s="189">
        <v>0</v>
      </c>
      <c r="BA224" s="189" t="s">
        <v>957</v>
      </c>
      <c r="BB224" s="190">
        <v>0</v>
      </c>
      <c r="BC224" s="189">
        <v>0</v>
      </c>
      <c r="BD224" s="190">
        <v>0</v>
      </c>
      <c r="BE224" s="189" t="s">
        <v>957</v>
      </c>
      <c r="BF224" s="190">
        <v>0</v>
      </c>
      <c r="BG224" s="190">
        <v>0</v>
      </c>
      <c r="BH224" s="190">
        <v>0</v>
      </c>
      <c r="BI224" s="189" t="s">
        <v>957</v>
      </c>
      <c r="BJ224" s="189">
        <v>0</v>
      </c>
      <c r="BK224" s="190">
        <v>0</v>
      </c>
      <c r="BL224" s="190">
        <v>66</v>
      </c>
      <c r="BM224" s="189" t="s">
        <v>957</v>
      </c>
      <c r="BN224" s="190">
        <v>22</v>
      </c>
      <c r="BO224" s="190">
        <v>44</v>
      </c>
      <c r="BP224" s="190">
        <v>9</v>
      </c>
      <c r="BQ224" s="189" t="s">
        <v>957</v>
      </c>
      <c r="BR224" s="190">
        <v>6</v>
      </c>
      <c r="BS224" s="190">
        <v>3</v>
      </c>
      <c r="BT224" s="190">
        <v>89</v>
      </c>
      <c r="BU224" s="190">
        <v>24</v>
      </c>
      <c r="BV224" s="190">
        <v>59</v>
      </c>
      <c r="BW224" s="190">
        <v>6</v>
      </c>
      <c r="BX224" s="190">
        <v>37</v>
      </c>
      <c r="BY224" s="190">
        <v>6</v>
      </c>
      <c r="BZ224" s="190">
        <v>24</v>
      </c>
      <c r="CA224" s="190">
        <v>7</v>
      </c>
    </row>
    <row r="225" spans="1:79" x14ac:dyDescent="0.2">
      <c r="A225" s="2" t="s">
        <v>635</v>
      </c>
      <c r="B225" s="3" t="s">
        <v>636</v>
      </c>
      <c r="C225" s="192">
        <v>6157</v>
      </c>
      <c r="D225" s="192">
        <v>1810</v>
      </c>
      <c r="E225" s="192">
        <v>4250</v>
      </c>
      <c r="F225" s="192">
        <v>2440</v>
      </c>
      <c r="G225" s="192">
        <v>1907</v>
      </c>
      <c r="H225" s="188">
        <v>2449</v>
      </c>
      <c r="I225" s="188" t="s">
        <v>949</v>
      </c>
      <c r="J225" s="188">
        <v>22</v>
      </c>
      <c r="K225" s="188">
        <v>0</v>
      </c>
      <c r="L225" s="188">
        <v>25</v>
      </c>
      <c r="M225" s="188">
        <v>148</v>
      </c>
      <c r="N225" s="188">
        <v>2095</v>
      </c>
      <c r="O225" s="188">
        <v>1146</v>
      </c>
      <c r="P225" s="188">
        <v>701</v>
      </c>
      <c r="Q225" s="188" t="s">
        <v>957</v>
      </c>
      <c r="R225" s="188" t="s">
        <v>957</v>
      </c>
      <c r="S225" s="188" t="s">
        <v>957</v>
      </c>
      <c r="T225" s="188" t="s">
        <v>957</v>
      </c>
      <c r="U225" s="188" t="s">
        <v>957</v>
      </c>
      <c r="V225" s="188">
        <v>664</v>
      </c>
      <c r="W225" s="188">
        <v>195</v>
      </c>
      <c r="X225" s="188">
        <v>2190</v>
      </c>
      <c r="Y225" s="188" t="s">
        <v>949</v>
      </c>
      <c r="Z225" s="188">
        <v>18</v>
      </c>
      <c r="AA225" s="188">
        <v>0</v>
      </c>
      <c r="AB225" s="188" t="s">
        <v>949</v>
      </c>
      <c r="AC225" s="188">
        <v>82</v>
      </c>
      <c r="AD225" s="188">
        <v>1945</v>
      </c>
      <c r="AE225" s="188">
        <v>1019</v>
      </c>
      <c r="AF225" s="188">
        <v>1489</v>
      </c>
      <c r="AG225" s="189" t="s">
        <v>957</v>
      </c>
      <c r="AH225" s="189" t="s">
        <v>957</v>
      </c>
      <c r="AI225" s="189" t="s">
        <v>957</v>
      </c>
      <c r="AJ225" s="189" t="s">
        <v>957</v>
      </c>
      <c r="AK225" s="189" t="s">
        <v>957</v>
      </c>
      <c r="AL225" s="188">
        <v>1281</v>
      </c>
      <c r="AM225" s="188">
        <v>824</v>
      </c>
      <c r="AN225" s="188">
        <v>259</v>
      </c>
      <c r="AO225" s="188">
        <v>0</v>
      </c>
      <c r="AP225" s="188">
        <v>4</v>
      </c>
      <c r="AQ225" s="188">
        <v>0</v>
      </c>
      <c r="AR225" s="188" t="s">
        <v>949</v>
      </c>
      <c r="AS225" s="188">
        <v>66</v>
      </c>
      <c r="AT225" s="188">
        <v>150</v>
      </c>
      <c r="AU225" s="188">
        <v>127</v>
      </c>
      <c r="AV225" s="190">
        <v>2449</v>
      </c>
      <c r="AW225" s="190">
        <v>701</v>
      </c>
      <c r="AX225" s="190">
        <v>1489</v>
      </c>
      <c r="AY225" s="190">
        <v>259</v>
      </c>
      <c r="AZ225" s="189" t="s">
        <v>949</v>
      </c>
      <c r="BA225" s="189" t="s">
        <v>957</v>
      </c>
      <c r="BB225" s="190" t="s">
        <v>949</v>
      </c>
      <c r="BC225" s="189">
        <v>0</v>
      </c>
      <c r="BD225" s="190">
        <v>22</v>
      </c>
      <c r="BE225" s="189" t="s">
        <v>957</v>
      </c>
      <c r="BF225" s="190">
        <v>18</v>
      </c>
      <c r="BG225" s="190">
        <v>4</v>
      </c>
      <c r="BH225" s="190">
        <v>0</v>
      </c>
      <c r="BI225" s="189" t="s">
        <v>957</v>
      </c>
      <c r="BJ225" s="189">
        <v>0</v>
      </c>
      <c r="BK225" s="190">
        <v>0</v>
      </c>
      <c r="BL225" s="190">
        <v>25</v>
      </c>
      <c r="BM225" s="189" t="s">
        <v>957</v>
      </c>
      <c r="BN225" s="190" t="s">
        <v>949</v>
      </c>
      <c r="BO225" s="190" t="s">
        <v>949</v>
      </c>
      <c r="BP225" s="190">
        <v>148</v>
      </c>
      <c r="BQ225" s="189" t="s">
        <v>957</v>
      </c>
      <c r="BR225" s="190">
        <v>82</v>
      </c>
      <c r="BS225" s="190">
        <v>66</v>
      </c>
      <c r="BT225" s="190">
        <v>2095</v>
      </c>
      <c r="BU225" s="190">
        <v>664</v>
      </c>
      <c r="BV225" s="190">
        <v>1281</v>
      </c>
      <c r="BW225" s="190">
        <v>150</v>
      </c>
      <c r="BX225" s="190">
        <v>1146</v>
      </c>
      <c r="BY225" s="190">
        <v>195</v>
      </c>
      <c r="BZ225" s="190">
        <v>824</v>
      </c>
      <c r="CA225" s="190">
        <v>127</v>
      </c>
    </row>
    <row r="226" spans="1:79" x14ac:dyDescent="0.2">
      <c r="A226" s="2" t="s">
        <v>637</v>
      </c>
      <c r="B226" s="3" t="s">
        <v>638</v>
      </c>
      <c r="C226" s="192">
        <v>3542</v>
      </c>
      <c r="D226" s="192">
        <v>1104</v>
      </c>
      <c r="E226" s="192">
        <v>2474</v>
      </c>
      <c r="F226" s="192">
        <v>1370</v>
      </c>
      <c r="G226" s="192">
        <v>1068</v>
      </c>
      <c r="H226" s="188">
        <v>445</v>
      </c>
      <c r="I226" s="188">
        <v>0</v>
      </c>
      <c r="J226" s="188" t="s">
        <v>949</v>
      </c>
      <c r="K226" s="188">
        <v>0</v>
      </c>
      <c r="L226" s="188">
        <v>218</v>
      </c>
      <c r="M226" s="188">
        <v>40</v>
      </c>
      <c r="N226" s="188">
        <v>69</v>
      </c>
      <c r="O226" s="188">
        <v>167</v>
      </c>
      <c r="P226" s="188">
        <v>40</v>
      </c>
      <c r="Q226" s="188" t="s">
        <v>957</v>
      </c>
      <c r="R226" s="188" t="s">
        <v>957</v>
      </c>
      <c r="S226" s="188" t="s">
        <v>957</v>
      </c>
      <c r="T226" s="188" t="s">
        <v>957</v>
      </c>
      <c r="U226" s="188" t="s">
        <v>957</v>
      </c>
      <c r="V226" s="188">
        <v>22</v>
      </c>
      <c r="W226" s="188">
        <v>24</v>
      </c>
      <c r="X226" s="188">
        <v>344</v>
      </c>
      <c r="Y226" s="188">
        <v>0</v>
      </c>
      <c r="Z226" s="188" t="s">
        <v>949</v>
      </c>
      <c r="AA226" s="188">
        <v>0</v>
      </c>
      <c r="AB226" s="188">
        <v>129</v>
      </c>
      <c r="AC226" s="188">
        <v>30</v>
      </c>
      <c r="AD226" s="188">
        <v>69</v>
      </c>
      <c r="AE226" s="188">
        <v>156</v>
      </c>
      <c r="AF226" s="188">
        <v>304</v>
      </c>
      <c r="AG226" s="189" t="s">
        <v>957</v>
      </c>
      <c r="AH226" s="189" t="s">
        <v>957</v>
      </c>
      <c r="AI226" s="189" t="s">
        <v>957</v>
      </c>
      <c r="AJ226" s="189" t="s">
        <v>957</v>
      </c>
      <c r="AK226" s="189" t="s">
        <v>957</v>
      </c>
      <c r="AL226" s="188">
        <v>47</v>
      </c>
      <c r="AM226" s="188">
        <v>132</v>
      </c>
      <c r="AN226" s="188">
        <v>101</v>
      </c>
      <c r="AO226" s="188">
        <v>0</v>
      </c>
      <c r="AP226" s="188">
        <v>0</v>
      </c>
      <c r="AQ226" s="188">
        <v>0</v>
      </c>
      <c r="AR226" s="188">
        <v>89</v>
      </c>
      <c r="AS226" s="188">
        <v>10</v>
      </c>
      <c r="AT226" s="188">
        <v>0</v>
      </c>
      <c r="AU226" s="188">
        <v>11</v>
      </c>
      <c r="AV226" s="190">
        <v>445</v>
      </c>
      <c r="AW226" s="190">
        <v>40</v>
      </c>
      <c r="AX226" s="190">
        <v>304</v>
      </c>
      <c r="AY226" s="190">
        <v>101</v>
      </c>
      <c r="AZ226" s="189">
        <v>0</v>
      </c>
      <c r="BA226" s="189" t="s">
        <v>957</v>
      </c>
      <c r="BB226" s="190">
        <v>0</v>
      </c>
      <c r="BC226" s="189">
        <v>0</v>
      </c>
      <c r="BD226" s="190" t="s">
        <v>949</v>
      </c>
      <c r="BE226" s="189" t="s">
        <v>957</v>
      </c>
      <c r="BF226" s="190" t="s">
        <v>949</v>
      </c>
      <c r="BG226" s="190">
        <v>0</v>
      </c>
      <c r="BH226" s="190">
        <v>0</v>
      </c>
      <c r="BI226" s="189" t="s">
        <v>957</v>
      </c>
      <c r="BJ226" s="189">
        <v>0</v>
      </c>
      <c r="BK226" s="190">
        <v>0</v>
      </c>
      <c r="BL226" s="190">
        <v>218</v>
      </c>
      <c r="BM226" s="189" t="s">
        <v>957</v>
      </c>
      <c r="BN226" s="190">
        <v>129</v>
      </c>
      <c r="BO226" s="190">
        <v>89</v>
      </c>
      <c r="BP226" s="190">
        <v>40</v>
      </c>
      <c r="BQ226" s="189" t="s">
        <v>957</v>
      </c>
      <c r="BR226" s="190">
        <v>30</v>
      </c>
      <c r="BS226" s="190">
        <v>10</v>
      </c>
      <c r="BT226" s="190">
        <v>69</v>
      </c>
      <c r="BU226" s="190">
        <v>22</v>
      </c>
      <c r="BV226" s="190">
        <v>47</v>
      </c>
      <c r="BW226" s="190">
        <v>0</v>
      </c>
      <c r="BX226" s="190">
        <v>167</v>
      </c>
      <c r="BY226" s="190">
        <v>24</v>
      </c>
      <c r="BZ226" s="190">
        <v>132</v>
      </c>
      <c r="CA226" s="190">
        <v>11</v>
      </c>
    </row>
    <row r="227" spans="1:79" x14ac:dyDescent="0.2">
      <c r="A227" s="2" t="s">
        <v>246</v>
      </c>
      <c r="B227" s="3" t="s">
        <v>245</v>
      </c>
      <c r="C227" s="192">
        <v>2313</v>
      </c>
      <c r="D227" s="192">
        <v>698</v>
      </c>
      <c r="E227" s="192">
        <v>1595</v>
      </c>
      <c r="F227" s="192">
        <v>897</v>
      </c>
      <c r="G227" s="192">
        <v>718</v>
      </c>
      <c r="H227" s="188">
        <v>291</v>
      </c>
      <c r="I227" s="188">
        <v>0</v>
      </c>
      <c r="J227" s="188" t="s">
        <v>949</v>
      </c>
      <c r="K227" s="188">
        <v>0</v>
      </c>
      <c r="L227" s="188">
        <v>126</v>
      </c>
      <c r="M227" s="188">
        <v>38</v>
      </c>
      <c r="N227" s="188">
        <v>108</v>
      </c>
      <c r="O227" s="188">
        <v>49</v>
      </c>
      <c r="P227" s="188">
        <v>54</v>
      </c>
      <c r="Q227" s="188" t="s">
        <v>957</v>
      </c>
      <c r="R227" s="188" t="s">
        <v>957</v>
      </c>
      <c r="S227" s="188" t="s">
        <v>957</v>
      </c>
      <c r="T227" s="188" t="s">
        <v>957</v>
      </c>
      <c r="U227" s="188" t="s">
        <v>957</v>
      </c>
      <c r="V227" s="188">
        <v>50</v>
      </c>
      <c r="W227" s="188">
        <v>6</v>
      </c>
      <c r="X227" s="188">
        <v>235</v>
      </c>
      <c r="Y227" s="188">
        <v>0</v>
      </c>
      <c r="Z227" s="188">
        <v>0</v>
      </c>
      <c r="AA227" s="188">
        <v>0</v>
      </c>
      <c r="AB227" s="188">
        <v>79</v>
      </c>
      <c r="AC227" s="188">
        <v>32</v>
      </c>
      <c r="AD227" s="188">
        <v>108</v>
      </c>
      <c r="AE227" s="188">
        <v>43</v>
      </c>
      <c r="AF227" s="188">
        <v>181</v>
      </c>
      <c r="AG227" s="189" t="s">
        <v>957</v>
      </c>
      <c r="AH227" s="189" t="s">
        <v>957</v>
      </c>
      <c r="AI227" s="189" t="s">
        <v>957</v>
      </c>
      <c r="AJ227" s="189" t="s">
        <v>957</v>
      </c>
      <c r="AK227" s="189" t="s">
        <v>957</v>
      </c>
      <c r="AL227" s="188">
        <v>58</v>
      </c>
      <c r="AM227" s="188">
        <v>37</v>
      </c>
      <c r="AN227" s="188">
        <v>56</v>
      </c>
      <c r="AO227" s="188">
        <v>0</v>
      </c>
      <c r="AP227" s="188" t="s">
        <v>949</v>
      </c>
      <c r="AQ227" s="188">
        <v>0</v>
      </c>
      <c r="AR227" s="188">
        <v>47</v>
      </c>
      <c r="AS227" s="188">
        <v>6</v>
      </c>
      <c r="AT227" s="188">
        <v>0</v>
      </c>
      <c r="AU227" s="188">
        <v>6</v>
      </c>
      <c r="AV227" s="190">
        <v>291</v>
      </c>
      <c r="AW227" s="190">
        <v>54</v>
      </c>
      <c r="AX227" s="190">
        <v>181</v>
      </c>
      <c r="AY227" s="190">
        <v>56</v>
      </c>
      <c r="AZ227" s="189">
        <v>0</v>
      </c>
      <c r="BA227" s="189" t="s">
        <v>957</v>
      </c>
      <c r="BB227" s="190">
        <v>0</v>
      </c>
      <c r="BC227" s="189">
        <v>0</v>
      </c>
      <c r="BD227" s="190" t="s">
        <v>949</v>
      </c>
      <c r="BE227" s="189" t="s">
        <v>957</v>
      </c>
      <c r="BF227" s="190">
        <v>0</v>
      </c>
      <c r="BG227" s="190" t="s">
        <v>949</v>
      </c>
      <c r="BH227" s="190">
        <v>0</v>
      </c>
      <c r="BI227" s="189" t="s">
        <v>957</v>
      </c>
      <c r="BJ227" s="189">
        <v>0</v>
      </c>
      <c r="BK227" s="190">
        <v>0</v>
      </c>
      <c r="BL227" s="190">
        <v>126</v>
      </c>
      <c r="BM227" s="189" t="s">
        <v>957</v>
      </c>
      <c r="BN227" s="190">
        <v>79</v>
      </c>
      <c r="BO227" s="190">
        <v>47</v>
      </c>
      <c r="BP227" s="190">
        <v>38</v>
      </c>
      <c r="BQ227" s="189" t="s">
        <v>957</v>
      </c>
      <c r="BR227" s="190">
        <v>32</v>
      </c>
      <c r="BS227" s="190">
        <v>6</v>
      </c>
      <c r="BT227" s="190">
        <v>108</v>
      </c>
      <c r="BU227" s="190">
        <v>50</v>
      </c>
      <c r="BV227" s="190">
        <v>58</v>
      </c>
      <c r="BW227" s="190">
        <v>0</v>
      </c>
      <c r="BX227" s="190">
        <v>49</v>
      </c>
      <c r="BY227" s="190">
        <v>6</v>
      </c>
      <c r="BZ227" s="190">
        <v>37</v>
      </c>
      <c r="CA227" s="190">
        <v>6</v>
      </c>
    </row>
    <row r="228" spans="1:79" x14ac:dyDescent="0.2">
      <c r="A228" s="2" t="s">
        <v>248</v>
      </c>
      <c r="B228" s="3" t="s">
        <v>247</v>
      </c>
      <c r="C228" s="192">
        <v>6837</v>
      </c>
      <c r="D228" s="192">
        <v>2170</v>
      </c>
      <c r="E228" s="192">
        <v>4813</v>
      </c>
      <c r="F228" s="192">
        <v>2643</v>
      </c>
      <c r="G228" s="192">
        <v>2024</v>
      </c>
      <c r="H228" s="188">
        <v>736</v>
      </c>
      <c r="I228" s="188">
        <v>0</v>
      </c>
      <c r="J228" s="188">
        <v>4</v>
      </c>
      <c r="K228" s="188">
        <v>0</v>
      </c>
      <c r="L228" s="188">
        <v>421</v>
      </c>
      <c r="M228" s="188">
        <v>16</v>
      </c>
      <c r="N228" s="188">
        <v>202</v>
      </c>
      <c r="O228" s="188">
        <v>138</v>
      </c>
      <c r="P228" s="188">
        <v>89</v>
      </c>
      <c r="Q228" s="188" t="s">
        <v>957</v>
      </c>
      <c r="R228" s="188" t="s">
        <v>957</v>
      </c>
      <c r="S228" s="188" t="s">
        <v>957</v>
      </c>
      <c r="T228" s="188" t="s">
        <v>957</v>
      </c>
      <c r="U228" s="188" t="s">
        <v>957</v>
      </c>
      <c r="V228" s="188">
        <v>76</v>
      </c>
      <c r="W228" s="188">
        <v>13</v>
      </c>
      <c r="X228" s="188">
        <v>493</v>
      </c>
      <c r="Y228" s="188">
        <v>0</v>
      </c>
      <c r="Z228" s="188" t="s">
        <v>949</v>
      </c>
      <c r="AA228" s="188">
        <v>0</v>
      </c>
      <c r="AB228" s="188">
        <v>199</v>
      </c>
      <c r="AC228" s="188">
        <v>6</v>
      </c>
      <c r="AD228" s="188">
        <v>192</v>
      </c>
      <c r="AE228" s="188">
        <v>125</v>
      </c>
      <c r="AF228" s="188">
        <v>404</v>
      </c>
      <c r="AG228" s="189" t="s">
        <v>957</v>
      </c>
      <c r="AH228" s="189" t="s">
        <v>957</v>
      </c>
      <c r="AI228" s="189" t="s">
        <v>957</v>
      </c>
      <c r="AJ228" s="189" t="s">
        <v>957</v>
      </c>
      <c r="AK228" s="189" t="s">
        <v>957</v>
      </c>
      <c r="AL228" s="188">
        <v>116</v>
      </c>
      <c r="AM228" s="188">
        <v>112</v>
      </c>
      <c r="AN228" s="188">
        <v>243</v>
      </c>
      <c r="AO228" s="188">
        <v>0</v>
      </c>
      <c r="AP228" s="188" t="s">
        <v>949</v>
      </c>
      <c r="AQ228" s="188">
        <v>0</v>
      </c>
      <c r="AR228" s="188">
        <v>222</v>
      </c>
      <c r="AS228" s="188">
        <v>10</v>
      </c>
      <c r="AT228" s="188">
        <v>10</v>
      </c>
      <c r="AU228" s="188">
        <v>13</v>
      </c>
      <c r="AV228" s="190">
        <v>736</v>
      </c>
      <c r="AW228" s="190">
        <v>89</v>
      </c>
      <c r="AX228" s="190">
        <v>404</v>
      </c>
      <c r="AY228" s="190">
        <v>243</v>
      </c>
      <c r="AZ228" s="189">
        <v>0</v>
      </c>
      <c r="BA228" s="189" t="s">
        <v>957</v>
      </c>
      <c r="BB228" s="190">
        <v>0</v>
      </c>
      <c r="BC228" s="189">
        <v>0</v>
      </c>
      <c r="BD228" s="190">
        <v>4</v>
      </c>
      <c r="BE228" s="189" t="s">
        <v>957</v>
      </c>
      <c r="BF228" s="190" t="s">
        <v>949</v>
      </c>
      <c r="BG228" s="190" t="s">
        <v>949</v>
      </c>
      <c r="BH228" s="190">
        <v>0</v>
      </c>
      <c r="BI228" s="189" t="s">
        <v>957</v>
      </c>
      <c r="BJ228" s="189">
        <v>0</v>
      </c>
      <c r="BK228" s="190">
        <v>0</v>
      </c>
      <c r="BL228" s="190">
        <v>421</v>
      </c>
      <c r="BM228" s="189" t="s">
        <v>957</v>
      </c>
      <c r="BN228" s="190">
        <v>199</v>
      </c>
      <c r="BO228" s="190">
        <v>222</v>
      </c>
      <c r="BP228" s="190">
        <v>16</v>
      </c>
      <c r="BQ228" s="189" t="s">
        <v>957</v>
      </c>
      <c r="BR228" s="190">
        <v>6</v>
      </c>
      <c r="BS228" s="190">
        <v>10</v>
      </c>
      <c r="BT228" s="190">
        <v>202</v>
      </c>
      <c r="BU228" s="190">
        <v>76</v>
      </c>
      <c r="BV228" s="190">
        <v>116</v>
      </c>
      <c r="BW228" s="190">
        <v>10</v>
      </c>
      <c r="BX228" s="190">
        <v>138</v>
      </c>
      <c r="BY228" s="190">
        <v>13</v>
      </c>
      <c r="BZ228" s="190">
        <v>112</v>
      </c>
      <c r="CA228" s="190">
        <v>13</v>
      </c>
    </row>
    <row r="229" spans="1:79" x14ac:dyDescent="0.2">
      <c r="A229" s="2" t="s">
        <v>639</v>
      </c>
      <c r="B229" s="3" t="s">
        <v>640</v>
      </c>
      <c r="C229" s="192">
        <v>1494</v>
      </c>
      <c r="D229" s="192">
        <v>458</v>
      </c>
      <c r="E229" s="192">
        <v>1059</v>
      </c>
      <c r="F229" s="192">
        <v>601</v>
      </c>
      <c r="G229" s="192">
        <v>435</v>
      </c>
      <c r="H229" s="188">
        <v>390</v>
      </c>
      <c r="I229" s="188">
        <v>0</v>
      </c>
      <c r="J229" s="188">
        <v>0</v>
      </c>
      <c r="K229" s="188" t="s">
        <v>949</v>
      </c>
      <c r="L229" s="188">
        <v>131</v>
      </c>
      <c r="M229" s="188">
        <v>18</v>
      </c>
      <c r="N229" s="188">
        <v>276</v>
      </c>
      <c r="O229" s="188">
        <v>59</v>
      </c>
      <c r="P229" s="188">
        <v>38</v>
      </c>
      <c r="Q229" s="188" t="s">
        <v>957</v>
      </c>
      <c r="R229" s="188" t="s">
        <v>957</v>
      </c>
      <c r="S229" s="188" t="s">
        <v>957</v>
      </c>
      <c r="T229" s="188" t="s">
        <v>957</v>
      </c>
      <c r="U229" s="188" t="s">
        <v>957</v>
      </c>
      <c r="V229" s="188">
        <v>34</v>
      </c>
      <c r="W229" s="188">
        <v>4</v>
      </c>
      <c r="X229" s="188">
        <v>302</v>
      </c>
      <c r="Y229" s="188">
        <v>0</v>
      </c>
      <c r="Z229" s="188">
        <v>0</v>
      </c>
      <c r="AA229" s="188">
        <v>0</v>
      </c>
      <c r="AB229" s="188">
        <v>66</v>
      </c>
      <c r="AC229" s="188">
        <v>12</v>
      </c>
      <c r="AD229" s="188">
        <v>245</v>
      </c>
      <c r="AE229" s="188">
        <v>51</v>
      </c>
      <c r="AF229" s="188">
        <v>264</v>
      </c>
      <c r="AG229" s="189" t="s">
        <v>957</v>
      </c>
      <c r="AH229" s="189" t="s">
        <v>957</v>
      </c>
      <c r="AI229" s="189" t="s">
        <v>957</v>
      </c>
      <c r="AJ229" s="189" t="s">
        <v>957</v>
      </c>
      <c r="AK229" s="189" t="s">
        <v>957</v>
      </c>
      <c r="AL229" s="188">
        <v>211</v>
      </c>
      <c r="AM229" s="188">
        <v>47</v>
      </c>
      <c r="AN229" s="188">
        <v>88</v>
      </c>
      <c r="AO229" s="188">
        <v>0</v>
      </c>
      <c r="AP229" s="188">
        <v>0</v>
      </c>
      <c r="AQ229" s="188" t="s">
        <v>949</v>
      </c>
      <c r="AR229" s="188">
        <v>65</v>
      </c>
      <c r="AS229" s="188">
        <v>6</v>
      </c>
      <c r="AT229" s="188">
        <v>31</v>
      </c>
      <c r="AU229" s="188">
        <v>8</v>
      </c>
      <c r="AV229" s="190">
        <v>390</v>
      </c>
      <c r="AW229" s="190">
        <v>38</v>
      </c>
      <c r="AX229" s="190">
        <v>264</v>
      </c>
      <c r="AY229" s="190">
        <v>88</v>
      </c>
      <c r="AZ229" s="189">
        <v>0</v>
      </c>
      <c r="BA229" s="189" t="s">
        <v>957</v>
      </c>
      <c r="BB229" s="190">
        <v>0</v>
      </c>
      <c r="BC229" s="189">
        <v>0</v>
      </c>
      <c r="BD229" s="190">
        <v>0</v>
      </c>
      <c r="BE229" s="189" t="s">
        <v>957</v>
      </c>
      <c r="BF229" s="190">
        <v>0</v>
      </c>
      <c r="BG229" s="190">
        <v>0</v>
      </c>
      <c r="BH229" s="190" t="s">
        <v>949</v>
      </c>
      <c r="BI229" s="189" t="s">
        <v>957</v>
      </c>
      <c r="BJ229" s="189">
        <v>0</v>
      </c>
      <c r="BK229" s="190" t="s">
        <v>949</v>
      </c>
      <c r="BL229" s="190">
        <v>131</v>
      </c>
      <c r="BM229" s="189" t="s">
        <v>957</v>
      </c>
      <c r="BN229" s="190">
        <v>66</v>
      </c>
      <c r="BO229" s="190">
        <v>65</v>
      </c>
      <c r="BP229" s="190">
        <v>18</v>
      </c>
      <c r="BQ229" s="189" t="s">
        <v>957</v>
      </c>
      <c r="BR229" s="190">
        <v>12</v>
      </c>
      <c r="BS229" s="190">
        <v>6</v>
      </c>
      <c r="BT229" s="190">
        <v>276</v>
      </c>
      <c r="BU229" s="190">
        <v>34</v>
      </c>
      <c r="BV229" s="190">
        <v>211</v>
      </c>
      <c r="BW229" s="190">
        <v>31</v>
      </c>
      <c r="BX229" s="190">
        <v>59</v>
      </c>
      <c r="BY229" s="190">
        <v>4</v>
      </c>
      <c r="BZ229" s="190">
        <v>47</v>
      </c>
      <c r="CA229" s="190">
        <v>8</v>
      </c>
    </row>
    <row r="230" spans="1:79" x14ac:dyDescent="0.2">
      <c r="A230" s="2" t="s">
        <v>418</v>
      </c>
      <c r="B230" s="3" t="s">
        <v>417</v>
      </c>
      <c r="C230" s="192">
        <v>3349</v>
      </c>
      <c r="D230" s="192">
        <v>1039</v>
      </c>
      <c r="E230" s="192">
        <v>2323</v>
      </c>
      <c r="F230" s="192">
        <v>1284</v>
      </c>
      <c r="G230" s="192">
        <v>1026</v>
      </c>
      <c r="H230" s="188">
        <v>911</v>
      </c>
      <c r="I230" s="188" t="s">
        <v>949</v>
      </c>
      <c r="J230" s="188">
        <v>4</v>
      </c>
      <c r="K230" s="188">
        <v>0</v>
      </c>
      <c r="L230" s="188">
        <v>242</v>
      </c>
      <c r="M230" s="188">
        <v>77</v>
      </c>
      <c r="N230" s="188">
        <v>673</v>
      </c>
      <c r="O230" s="188">
        <v>99</v>
      </c>
      <c r="P230" s="188">
        <v>179</v>
      </c>
      <c r="Q230" s="188" t="s">
        <v>957</v>
      </c>
      <c r="R230" s="188" t="s">
        <v>957</v>
      </c>
      <c r="S230" s="188" t="s">
        <v>957</v>
      </c>
      <c r="T230" s="188" t="s">
        <v>957</v>
      </c>
      <c r="U230" s="188" t="s">
        <v>957</v>
      </c>
      <c r="V230" s="188">
        <v>168</v>
      </c>
      <c r="W230" s="188">
        <v>16</v>
      </c>
      <c r="X230" s="188">
        <v>736</v>
      </c>
      <c r="Y230" s="188">
        <v>0</v>
      </c>
      <c r="Z230" s="188" t="s">
        <v>949</v>
      </c>
      <c r="AA230" s="188">
        <v>0</v>
      </c>
      <c r="AB230" s="188">
        <v>115</v>
      </c>
      <c r="AC230" s="188">
        <v>55</v>
      </c>
      <c r="AD230" s="188">
        <v>616</v>
      </c>
      <c r="AE230" s="188">
        <v>94</v>
      </c>
      <c r="AF230" s="188">
        <v>557</v>
      </c>
      <c r="AG230" s="189" t="s">
        <v>957</v>
      </c>
      <c r="AH230" s="189" t="s">
        <v>957</v>
      </c>
      <c r="AI230" s="189" t="s">
        <v>957</v>
      </c>
      <c r="AJ230" s="189" t="s">
        <v>957</v>
      </c>
      <c r="AK230" s="189" t="s">
        <v>957</v>
      </c>
      <c r="AL230" s="188">
        <v>448</v>
      </c>
      <c r="AM230" s="188">
        <v>78</v>
      </c>
      <c r="AN230" s="188">
        <v>175</v>
      </c>
      <c r="AO230" s="188" t="s">
        <v>949</v>
      </c>
      <c r="AP230" s="188" t="s">
        <v>949</v>
      </c>
      <c r="AQ230" s="188">
        <v>0</v>
      </c>
      <c r="AR230" s="188">
        <v>127</v>
      </c>
      <c r="AS230" s="188">
        <v>22</v>
      </c>
      <c r="AT230" s="188">
        <v>57</v>
      </c>
      <c r="AU230" s="188">
        <v>5</v>
      </c>
      <c r="AV230" s="190">
        <v>911</v>
      </c>
      <c r="AW230" s="190">
        <v>179</v>
      </c>
      <c r="AX230" s="190">
        <v>557</v>
      </c>
      <c r="AY230" s="190">
        <v>175</v>
      </c>
      <c r="AZ230" s="189" t="s">
        <v>949</v>
      </c>
      <c r="BA230" s="189" t="s">
        <v>957</v>
      </c>
      <c r="BB230" s="190">
        <v>0</v>
      </c>
      <c r="BC230" s="189" t="s">
        <v>949</v>
      </c>
      <c r="BD230" s="190">
        <v>4</v>
      </c>
      <c r="BE230" s="189" t="s">
        <v>957</v>
      </c>
      <c r="BF230" s="190" t="s">
        <v>949</v>
      </c>
      <c r="BG230" s="190" t="s">
        <v>949</v>
      </c>
      <c r="BH230" s="190">
        <v>0</v>
      </c>
      <c r="BI230" s="189" t="s">
        <v>957</v>
      </c>
      <c r="BJ230" s="189">
        <v>0</v>
      </c>
      <c r="BK230" s="190">
        <v>0</v>
      </c>
      <c r="BL230" s="190">
        <v>242</v>
      </c>
      <c r="BM230" s="189" t="s">
        <v>957</v>
      </c>
      <c r="BN230" s="190">
        <v>115</v>
      </c>
      <c r="BO230" s="190">
        <v>127</v>
      </c>
      <c r="BP230" s="190">
        <v>77</v>
      </c>
      <c r="BQ230" s="189" t="s">
        <v>957</v>
      </c>
      <c r="BR230" s="190">
        <v>55</v>
      </c>
      <c r="BS230" s="190">
        <v>22</v>
      </c>
      <c r="BT230" s="190">
        <v>673</v>
      </c>
      <c r="BU230" s="190">
        <v>168</v>
      </c>
      <c r="BV230" s="190">
        <v>448</v>
      </c>
      <c r="BW230" s="190">
        <v>57</v>
      </c>
      <c r="BX230" s="190">
        <v>99</v>
      </c>
      <c r="BY230" s="190">
        <v>16</v>
      </c>
      <c r="BZ230" s="190">
        <v>78</v>
      </c>
      <c r="CA230" s="190">
        <v>5</v>
      </c>
    </row>
    <row r="231" spans="1:79" x14ac:dyDescent="0.2">
      <c r="A231" s="2" t="s">
        <v>250</v>
      </c>
      <c r="B231" s="3" t="s">
        <v>249</v>
      </c>
      <c r="C231" s="192">
        <v>2082</v>
      </c>
      <c r="D231" s="192">
        <v>661</v>
      </c>
      <c r="E231" s="192">
        <v>1486</v>
      </c>
      <c r="F231" s="192">
        <v>825</v>
      </c>
      <c r="G231" s="192">
        <v>596</v>
      </c>
      <c r="H231" s="188">
        <v>150</v>
      </c>
      <c r="I231" s="188" t="s">
        <v>949</v>
      </c>
      <c r="J231" s="188">
        <v>5</v>
      </c>
      <c r="K231" s="188">
        <v>4</v>
      </c>
      <c r="L231" s="188">
        <v>88</v>
      </c>
      <c r="M231" s="188">
        <v>11</v>
      </c>
      <c r="N231" s="188">
        <v>10</v>
      </c>
      <c r="O231" s="188">
        <v>39</v>
      </c>
      <c r="P231" s="188">
        <v>9</v>
      </c>
      <c r="Q231" s="188" t="s">
        <v>957</v>
      </c>
      <c r="R231" s="188" t="s">
        <v>957</v>
      </c>
      <c r="S231" s="188" t="s">
        <v>957</v>
      </c>
      <c r="T231" s="188" t="s">
        <v>957</v>
      </c>
      <c r="U231" s="188" t="s">
        <v>957</v>
      </c>
      <c r="V231" s="188" t="s">
        <v>949</v>
      </c>
      <c r="W231" s="188" t="s">
        <v>949</v>
      </c>
      <c r="X231" s="188">
        <v>93</v>
      </c>
      <c r="Y231" s="188" t="s">
        <v>949</v>
      </c>
      <c r="Z231" s="188" t="s">
        <v>949</v>
      </c>
      <c r="AA231" s="188" t="s">
        <v>949</v>
      </c>
      <c r="AB231" s="188">
        <v>42</v>
      </c>
      <c r="AC231" s="188" t="s">
        <v>949</v>
      </c>
      <c r="AD231" s="188">
        <v>9</v>
      </c>
      <c r="AE231" s="188">
        <v>35</v>
      </c>
      <c r="AF231" s="188">
        <v>84</v>
      </c>
      <c r="AG231" s="189" t="s">
        <v>957</v>
      </c>
      <c r="AH231" s="189" t="s">
        <v>957</v>
      </c>
      <c r="AI231" s="189" t="s">
        <v>957</v>
      </c>
      <c r="AJ231" s="189" t="s">
        <v>957</v>
      </c>
      <c r="AK231" s="189" t="s">
        <v>957</v>
      </c>
      <c r="AL231" s="188" t="s">
        <v>949</v>
      </c>
      <c r="AM231" s="188" t="s">
        <v>949</v>
      </c>
      <c r="AN231" s="188">
        <v>57</v>
      </c>
      <c r="AO231" s="188">
        <v>0</v>
      </c>
      <c r="AP231" s="188" t="s">
        <v>949</v>
      </c>
      <c r="AQ231" s="188" t="s">
        <v>949</v>
      </c>
      <c r="AR231" s="188">
        <v>46</v>
      </c>
      <c r="AS231" s="188" t="s">
        <v>949</v>
      </c>
      <c r="AT231" s="188" t="s">
        <v>949</v>
      </c>
      <c r="AU231" s="188" t="s">
        <v>949</v>
      </c>
      <c r="AV231" s="190">
        <v>150</v>
      </c>
      <c r="AW231" s="190">
        <v>9</v>
      </c>
      <c r="AX231" s="190">
        <v>84</v>
      </c>
      <c r="AY231" s="190">
        <v>57</v>
      </c>
      <c r="AZ231" s="189" t="s">
        <v>949</v>
      </c>
      <c r="BA231" s="189" t="s">
        <v>957</v>
      </c>
      <c r="BB231" s="190" t="s">
        <v>949</v>
      </c>
      <c r="BC231" s="189">
        <v>0</v>
      </c>
      <c r="BD231" s="190">
        <v>5</v>
      </c>
      <c r="BE231" s="189" t="s">
        <v>957</v>
      </c>
      <c r="BF231" s="190" t="s">
        <v>949</v>
      </c>
      <c r="BG231" s="190" t="s">
        <v>949</v>
      </c>
      <c r="BH231" s="190">
        <v>4</v>
      </c>
      <c r="BI231" s="189" t="s">
        <v>957</v>
      </c>
      <c r="BJ231" s="189" t="s">
        <v>949</v>
      </c>
      <c r="BK231" s="190" t="s">
        <v>949</v>
      </c>
      <c r="BL231" s="190">
        <v>88</v>
      </c>
      <c r="BM231" s="189" t="s">
        <v>957</v>
      </c>
      <c r="BN231" s="190">
        <v>42</v>
      </c>
      <c r="BO231" s="190">
        <v>46</v>
      </c>
      <c r="BP231" s="190">
        <v>11</v>
      </c>
      <c r="BQ231" s="189" t="s">
        <v>957</v>
      </c>
      <c r="BR231" s="190" t="s">
        <v>949</v>
      </c>
      <c r="BS231" s="190" t="s">
        <v>949</v>
      </c>
      <c r="BT231" s="190">
        <v>10</v>
      </c>
      <c r="BU231" s="190" t="s">
        <v>949</v>
      </c>
      <c r="BV231" s="190" t="s">
        <v>949</v>
      </c>
      <c r="BW231" s="190" t="s">
        <v>949</v>
      </c>
      <c r="BX231" s="190">
        <v>39</v>
      </c>
      <c r="BY231" s="190" t="s">
        <v>949</v>
      </c>
      <c r="BZ231" s="190" t="s">
        <v>949</v>
      </c>
      <c r="CA231" s="190" t="s">
        <v>949</v>
      </c>
    </row>
    <row r="232" spans="1:79" x14ac:dyDescent="0.2">
      <c r="A232" s="2" t="s">
        <v>641</v>
      </c>
      <c r="B232" s="3" t="s">
        <v>642</v>
      </c>
      <c r="C232" s="192">
        <v>5134</v>
      </c>
      <c r="D232" s="192">
        <v>1612</v>
      </c>
      <c r="E232" s="192">
        <v>3592</v>
      </c>
      <c r="F232" s="192">
        <v>1980</v>
      </c>
      <c r="G232" s="192">
        <v>1542</v>
      </c>
      <c r="H232" s="188">
        <v>1230</v>
      </c>
      <c r="I232" s="188">
        <v>0</v>
      </c>
      <c r="J232" s="188" t="s">
        <v>949</v>
      </c>
      <c r="K232" s="188">
        <v>0</v>
      </c>
      <c r="L232" s="188">
        <v>377</v>
      </c>
      <c r="M232" s="188">
        <v>65</v>
      </c>
      <c r="N232" s="188">
        <v>804</v>
      </c>
      <c r="O232" s="188">
        <v>238</v>
      </c>
      <c r="P232" s="188">
        <v>227</v>
      </c>
      <c r="Q232" s="188" t="s">
        <v>957</v>
      </c>
      <c r="R232" s="188" t="s">
        <v>957</v>
      </c>
      <c r="S232" s="188" t="s">
        <v>957</v>
      </c>
      <c r="T232" s="188" t="s">
        <v>957</v>
      </c>
      <c r="U232" s="188" t="s">
        <v>957</v>
      </c>
      <c r="V232" s="188">
        <v>210</v>
      </c>
      <c r="W232" s="188">
        <v>26</v>
      </c>
      <c r="X232" s="188">
        <v>991</v>
      </c>
      <c r="Y232" s="188">
        <v>0</v>
      </c>
      <c r="Z232" s="188" t="s">
        <v>949</v>
      </c>
      <c r="AA232" s="188">
        <v>0</v>
      </c>
      <c r="AB232" s="188">
        <v>181</v>
      </c>
      <c r="AC232" s="188">
        <v>37</v>
      </c>
      <c r="AD232" s="188">
        <v>764</v>
      </c>
      <c r="AE232" s="188">
        <v>211</v>
      </c>
      <c r="AF232" s="188">
        <v>764</v>
      </c>
      <c r="AG232" s="189" t="s">
        <v>957</v>
      </c>
      <c r="AH232" s="189" t="s">
        <v>957</v>
      </c>
      <c r="AI232" s="189" t="s">
        <v>957</v>
      </c>
      <c r="AJ232" s="189" t="s">
        <v>957</v>
      </c>
      <c r="AK232" s="189" t="s">
        <v>957</v>
      </c>
      <c r="AL232" s="188">
        <v>554</v>
      </c>
      <c r="AM232" s="188">
        <v>185</v>
      </c>
      <c r="AN232" s="188">
        <v>239</v>
      </c>
      <c r="AO232" s="188">
        <v>0</v>
      </c>
      <c r="AP232" s="188" t="s">
        <v>949</v>
      </c>
      <c r="AQ232" s="188">
        <v>0</v>
      </c>
      <c r="AR232" s="188">
        <v>196</v>
      </c>
      <c r="AS232" s="188">
        <v>28</v>
      </c>
      <c r="AT232" s="188">
        <v>40</v>
      </c>
      <c r="AU232" s="188">
        <v>27</v>
      </c>
      <c r="AV232" s="190">
        <v>1230</v>
      </c>
      <c r="AW232" s="190">
        <v>227</v>
      </c>
      <c r="AX232" s="190">
        <v>764</v>
      </c>
      <c r="AY232" s="190">
        <v>239</v>
      </c>
      <c r="AZ232" s="189">
        <v>0</v>
      </c>
      <c r="BA232" s="189" t="s">
        <v>957</v>
      </c>
      <c r="BB232" s="190">
        <v>0</v>
      </c>
      <c r="BC232" s="189">
        <v>0</v>
      </c>
      <c r="BD232" s="190" t="s">
        <v>949</v>
      </c>
      <c r="BE232" s="189" t="s">
        <v>957</v>
      </c>
      <c r="BF232" s="190" t="s">
        <v>949</v>
      </c>
      <c r="BG232" s="190" t="s">
        <v>949</v>
      </c>
      <c r="BH232" s="190">
        <v>0</v>
      </c>
      <c r="BI232" s="189" t="s">
        <v>957</v>
      </c>
      <c r="BJ232" s="189">
        <v>0</v>
      </c>
      <c r="BK232" s="190">
        <v>0</v>
      </c>
      <c r="BL232" s="190">
        <v>377</v>
      </c>
      <c r="BM232" s="189" t="s">
        <v>957</v>
      </c>
      <c r="BN232" s="190">
        <v>181</v>
      </c>
      <c r="BO232" s="190">
        <v>196</v>
      </c>
      <c r="BP232" s="190">
        <v>65</v>
      </c>
      <c r="BQ232" s="189" t="s">
        <v>957</v>
      </c>
      <c r="BR232" s="190">
        <v>37</v>
      </c>
      <c r="BS232" s="190">
        <v>28</v>
      </c>
      <c r="BT232" s="190">
        <v>804</v>
      </c>
      <c r="BU232" s="190">
        <v>210</v>
      </c>
      <c r="BV232" s="190">
        <v>554</v>
      </c>
      <c r="BW232" s="190">
        <v>40</v>
      </c>
      <c r="BX232" s="190">
        <v>238</v>
      </c>
      <c r="BY232" s="190">
        <v>26</v>
      </c>
      <c r="BZ232" s="190">
        <v>185</v>
      </c>
      <c r="CA232" s="190">
        <v>27</v>
      </c>
    </row>
    <row r="233" spans="1:79" x14ac:dyDescent="0.2">
      <c r="A233" s="2" t="s">
        <v>643</v>
      </c>
      <c r="B233" s="3" t="s">
        <v>644</v>
      </c>
      <c r="C233" s="192">
        <v>3713</v>
      </c>
      <c r="D233" s="192">
        <v>1190</v>
      </c>
      <c r="E233" s="192">
        <v>2601</v>
      </c>
      <c r="F233" s="192">
        <v>1411</v>
      </c>
      <c r="G233" s="192">
        <v>1112</v>
      </c>
      <c r="H233" s="188">
        <v>778</v>
      </c>
      <c r="I233" s="188">
        <v>0</v>
      </c>
      <c r="J233" s="188" t="s">
        <v>949</v>
      </c>
      <c r="K233" s="188" t="s">
        <v>949</v>
      </c>
      <c r="L233" s="188">
        <v>211</v>
      </c>
      <c r="M233" s="188">
        <v>118</v>
      </c>
      <c r="N233" s="188">
        <v>436</v>
      </c>
      <c r="O233" s="188">
        <v>146</v>
      </c>
      <c r="P233" s="188">
        <v>147</v>
      </c>
      <c r="Q233" s="188" t="s">
        <v>957</v>
      </c>
      <c r="R233" s="188" t="s">
        <v>957</v>
      </c>
      <c r="S233" s="188" t="s">
        <v>957</v>
      </c>
      <c r="T233" s="188" t="s">
        <v>957</v>
      </c>
      <c r="U233" s="188" t="s">
        <v>957</v>
      </c>
      <c r="V233" s="188">
        <v>138</v>
      </c>
      <c r="W233" s="188">
        <v>12</v>
      </c>
      <c r="X233" s="188">
        <v>606</v>
      </c>
      <c r="Y233" s="188">
        <v>0</v>
      </c>
      <c r="Z233" s="188" t="s">
        <v>949</v>
      </c>
      <c r="AA233" s="188" t="s">
        <v>949</v>
      </c>
      <c r="AB233" s="188">
        <v>91</v>
      </c>
      <c r="AC233" s="188">
        <v>70</v>
      </c>
      <c r="AD233" s="188">
        <v>417</v>
      </c>
      <c r="AE233" s="188">
        <v>136</v>
      </c>
      <c r="AF233" s="188">
        <v>459</v>
      </c>
      <c r="AG233" s="189" t="s">
        <v>957</v>
      </c>
      <c r="AH233" s="189" t="s">
        <v>957</v>
      </c>
      <c r="AI233" s="189" t="s">
        <v>957</v>
      </c>
      <c r="AJ233" s="189" t="s">
        <v>957</v>
      </c>
      <c r="AK233" s="189" t="s">
        <v>957</v>
      </c>
      <c r="AL233" s="188">
        <v>279</v>
      </c>
      <c r="AM233" s="188">
        <v>124</v>
      </c>
      <c r="AN233" s="188">
        <v>172</v>
      </c>
      <c r="AO233" s="188">
        <v>0</v>
      </c>
      <c r="AP233" s="188" t="s">
        <v>949</v>
      </c>
      <c r="AQ233" s="188">
        <v>0</v>
      </c>
      <c r="AR233" s="188">
        <v>120</v>
      </c>
      <c r="AS233" s="188">
        <v>48</v>
      </c>
      <c r="AT233" s="188">
        <v>19</v>
      </c>
      <c r="AU233" s="188">
        <v>10</v>
      </c>
      <c r="AV233" s="190">
        <v>778</v>
      </c>
      <c r="AW233" s="190">
        <v>147</v>
      </c>
      <c r="AX233" s="190">
        <v>459</v>
      </c>
      <c r="AY233" s="190">
        <v>172</v>
      </c>
      <c r="AZ233" s="189">
        <v>0</v>
      </c>
      <c r="BA233" s="189" t="s">
        <v>957</v>
      </c>
      <c r="BB233" s="190">
        <v>0</v>
      </c>
      <c r="BC233" s="189">
        <v>0</v>
      </c>
      <c r="BD233" s="190" t="s">
        <v>949</v>
      </c>
      <c r="BE233" s="189" t="s">
        <v>957</v>
      </c>
      <c r="BF233" s="190" t="s">
        <v>949</v>
      </c>
      <c r="BG233" s="190" t="s">
        <v>949</v>
      </c>
      <c r="BH233" s="190" t="s">
        <v>949</v>
      </c>
      <c r="BI233" s="189" t="s">
        <v>957</v>
      </c>
      <c r="BJ233" s="189" t="s">
        <v>949</v>
      </c>
      <c r="BK233" s="190">
        <v>0</v>
      </c>
      <c r="BL233" s="190">
        <v>211</v>
      </c>
      <c r="BM233" s="189" t="s">
        <v>957</v>
      </c>
      <c r="BN233" s="190">
        <v>91</v>
      </c>
      <c r="BO233" s="190">
        <v>120</v>
      </c>
      <c r="BP233" s="190">
        <v>118</v>
      </c>
      <c r="BQ233" s="189" t="s">
        <v>957</v>
      </c>
      <c r="BR233" s="190">
        <v>70</v>
      </c>
      <c r="BS233" s="190">
        <v>48</v>
      </c>
      <c r="BT233" s="190">
        <v>436</v>
      </c>
      <c r="BU233" s="190">
        <v>138</v>
      </c>
      <c r="BV233" s="190">
        <v>279</v>
      </c>
      <c r="BW233" s="190">
        <v>19</v>
      </c>
      <c r="BX233" s="190">
        <v>146</v>
      </c>
      <c r="BY233" s="190">
        <v>12</v>
      </c>
      <c r="BZ233" s="190">
        <v>124</v>
      </c>
      <c r="CA233" s="190">
        <v>10</v>
      </c>
    </row>
    <row r="234" spans="1:79" x14ac:dyDescent="0.2">
      <c r="A234" s="2" t="s">
        <v>252</v>
      </c>
      <c r="B234" s="3" t="s">
        <v>251</v>
      </c>
      <c r="C234" s="192">
        <v>2410</v>
      </c>
      <c r="D234" s="192">
        <v>773</v>
      </c>
      <c r="E234" s="192">
        <v>1676</v>
      </c>
      <c r="F234" s="192">
        <v>903</v>
      </c>
      <c r="G234" s="192">
        <v>734</v>
      </c>
      <c r="H234" s="188">
        <v>319</v>
      </c>
      <c r="I234" s="188" t="s">
        <v>949</v>
      </c>
      <c r="J234" s="188">
        <v>0</v>
      </c>
      <c r="K234" s="188">
        <v>0</v>
      </c>
      <c r="L234" s="188">
        <v>243</v>
      </c>
      <c r="M234" s="188">
        <v>15</v>
      </c>
      <c r="N234" s="188">
        <v>51</v>
      </c>
      <c r="O234" s="188">
        <v>24</v>
      </c>
      <c r="P234" s="188">
        <v>30</v>
      </c>
      <c r="Q234" s="188" t="s">
        <v>957</v>
      </c>
      <c r="R234" s="188" t="s">
        <v>957</v>
      </c>
      <c r="S234" s="188" t="s">
        <v>957</v>
      </c>
      <c r="T234" s="188" t="s">
        <v>957</v>
      </c>
      <c r="U234" s="188" t="s">
        <v>957</v>
      </c>
      <c r="V234" s="188" t="s">
        <v>949</v>
      </c>
      <c r="W234" s="188" t="s">
        <v>949</v>
      </c>
      <c r="X234" s="188">
        <v>178</v>
      </c>
      <c r="Y234" s="188" t="s">
        <v>949</v>
      </c>
      <c r="Z234" s="188">
        <v>0</v>
      </c>
      <c r="AA234" s="188">
        <v>0</v>
      </c>
      <c r="AB234" s="188">
        <v>106</v>
      </c>
      <c r="AC234" s="188">
        <v>8</v>
      </c>
      <c r="AD234" s="188">
        <v>50</v>
      </c>
      <c r="AE234" s="188">
        <v>21</v>
      </c>
      <c r="AF234" s="188">
        <v>148</v>
      </c>
      <c r="AG234" s="189" t="s">
        <v>957</v>
      </c>
      <c r="AH234" s="189" t="s">
        <v>957</v>
      </c>
      <c r="AI234" s="189" t="s">
        <v>957</v>
      </c>
      <c r="AJ234" s="189" t="s">
        <v>957</v>
      </c>
      <c r="AK234" s="189" t="s">
        <v>957</v>
      </c>
      <c r="AL234" s="188" t="s">
        <v>949</v>
      </c>
      <c r="AM234" s="188" t="s">
        <v>949</v>
      </c>
      <c r="AN234" s="188">
        <v>141</v>
      </c>
      <c r="AO234" s="188" t="s">
        <v>949</v>
      </c>
      <c r="AP234" s="188">
        <v>0</v>
      </c>
      <c r="AQ234" s="188">
        <v>0</v>
      </c>
      <c r="AR234" s="188">
        <v>137</v>
      </c>
      <c r="AS234" s="188">
        <v>7</v>
      </c>
      <c r="AT234" s="188" t="s">
        <v>949</v>
      </c>
      <c r="AU234" s="188">
        <v>3</v>
      </c>
      <c r="AV234" s="190">
        <v>319</v>
      </c>
      <c r="AW234" s="190">
        <v>30</v>
      </c>
      <c r="AX234" s="190">
        <v>148</v>
      </c>
      <c r="AY234" s="190">
        <v>141</v>
      </c>
      <c r="AZ234" s="189" t="s">
        <v>949</v>
      </c>
      <c r="BA234" s="189" t="s">
        <v>957</v>
      </c>
      <c r="BB234" s="190" t="s">
        <v>949</v>
      </c>
      <c r="BC234" s="189" t="s">
        <v>949</v>
      </c>
      <c r="BD234" s="190">
        <v>0</v>
      </c>
      <c r="BE234" s="189" t="s">
        <v>957</v>
      </c>
      <c r="BF234" s="190">
        <v>0</v>
      </c>
      <c r="BG234" s="190">
        <v>0</v>
      </c>
      <c r="BH234" s="190">
        <v>0</v>
      </c>
      <c r="BI234" s="189" t="s">
        <v>957</v>
      </c>
      <c r="BJ234" s="189">
        <v>0</v>
      </c>
      <c r="BK234" s="190">
        <v>0</v>
      </c>
      <c r="BL234" s="190">
        <v>243</v>
      </c>
      <c r="BM234" s="189" t="s">
        <v>957</v>
      </c>
      <c r="BN234" s="190">
        <v>106</v>
      </c>
      <c r="BO234" s="190">
        <v>137</v>
      </c>
      <c r="BP234" s="190">
        <v>15</v>
      </c>
      <c r="BQ234" s="189" t="s">
        <v>957</v>
      </c>
      <c r="BR234" s="190">
        <v>8</v>
      </c>
      <c r="BS234" s="190">
        <v>7</v>
      </c>
      <c r="BT234" s="190">
        <v>51</v>
      </c>
      <c r="BU234" s="190" t="s">
        <v>949</v>
      </c>
      <c r="BV234" s="190" t="s">
        <v>949</v>
      </c>
      <c r="BW234" s="190" t="s">
        <v>949</v>
      </c>
      <c r="BX234" s="190">
        <v>24</v>
      </c>
      <c r="BY234" s="190" t="s">
        <v>949</v>
      </c>
      <c r="BZ234" s="190" t="s">
        <v>949</v>
      </c>
      <c r="CA234" s="190">
        <v>3</v>
      </c>
    </row>
    <row r="235" spans="1:79" x14ac:dyDescent="0.2">
      <c r="A235" s="2" t="s">
        <v>645</v>
      </c>
      <c r="B235" s="3" t="s">
        <v>646</v>
      </c>
      <c r="C235" s="192">
        <v>5079</v>
      </c>
      <c r="D235" s="192">
        <v>1536</v>
      </c>
      <c r="E235" s="192">
        <v>3550</v>
      </c>
      <c r="F235" s="192">
        <v>2014</v>
      </c>
      <c r="G235" s="192">
        <v>1529</v>
      </c>
      <c r="H235" s="188">
        <v>483</v>
      </c>
      <c r="I235" s="188" t="s">
        <v>949</v>
      </c>
      <c r="J235" s="188">
        <v>3</v>
      </c>
      <c r="K235" s="188" t="s">
        <v>949</v>
      </c>
      <c r="L235" s="188">
        <v>144</v>
      </c>
      <c r="M235" s="188">
        <v>145</v>
      </c>
      <c r="N235" s="188">
        <v>65</v>
      </c>
      <c r="O235" s="188">
        <v>163</v>
      </c>
      <c r="P235" s="188">
        <v>79</v>
      </c>
      <c r="Q235" s="188" t="s">
        <v>957</v>
      </c>
      <c r="R235" s="188" t="s">
        <v>957</v>
      </c>
      <c r="S235" s="188" t="s">
        <v>957</v>
      </c>
      <c r="T235" s="188" t="s">
        <v>957</v>
      </c>
      <c r="U235" s="188" t="s">
        <v>957</v>
      </c>
      <c r="V235" s="188">
        <v>52</v>
      </c>
      <c r="W235" s="188">
        <v>31</v>
      </c>
      <c r="X235" s="188">
        <v>376</v>
      </c>
      <c r="Y235" s="188" t="s">
        <v>949</v>
      </c>
      <c r="Z235" s="188">
        <v>3</v>
      </c>
      <c r="AA235" s="188" t="s">
        <v>949</v>
      </c>
      <c r="AB235" s="188">
        <v>82</v>
      </c>
      <c r="AC235" s="188">
        <v>101</v>
      </c>
      <c r="AD235" s="188">
        <v>65</v>
      </c>
      <c r="AE235" s="188">
        <v>152</v>
      </c>
      <c r="AF235" s="188">
        <v>297</v>
      </c>
      <c r="AG235" s="189" t="s">
        <v>957</v>
      </c>
      <c r="AH235" s="189" t="s">
        <v>957</v>
      </c>
      <c r="AI235" s="189" t="s">
        <v>957</v>
      </c>
      <c r="AJ235" s="189" t="s">
        <v>957</v>
      </c>
      <c r="AK235" s="189" t="s">
        <v>957</v>
      </c>
      <c r="AL235" s="188">
        <v>13</v>
      </c>
      <c r="AM235" s="188">
        <v>121</v>
      </c>
      <c r="AN235" s="188">
        <v>107</v>
      </c>
      <c r="AO235" s="188">
        <v>0</v>
      </c>
      <c r="AP235" s="188">
        <v>0</v>
      </c>
      <c r="AQ235" s="188">
        <v>0</v>
      </c>
      <c r="AR235" s="188">
        <v>62</v>
      </c>
      <c r="AS235" s="188">
        <v>44</v>
      </c>
      <c r="AT235" s="188">
        <v>0</v>
      </c>
      <c r="AU235" s="188">
        <v>11</v>
      </c>
      <c r="AV235" s="190">
        <v>483</v>
      </c>
      <c r="AW235" s="190">
        <v>79</v>
      </c>
      <c r="AX235" s="190">
        <v>297</v>
      </c>
      <c r="AY235" s="190">
        <v>107</v>
      </c>
      <c r="AZ235" s="189" t="s">
        <v>949</v>
      </c>
      <c r="BA235" s="189" t="s">
        <v>957</v>
      </c>
      <c r="BB235" s="190" t="s">
        <v>949</v>
      </c>
      <c r="BC235" s="189">
        <v>0</v>
      </c>
      <c r="BD235" s="190">
        <v>3</v>
      </c>
      <c r="BE235" s="189" t="s">
        <v>957</v>
      </c>
      <c r="BF235" s="190">
        <v>3</v>
      </c>
      <c r="BG235" s="190">
        <v>0</v>
      </c>
      <c r="BH235" s="190" t="s">
        <v>949</v>
      </c>
      <c r="BI235" s="189" t="s">
        <v>957</v>
      </c>
      <c r="BJ235" s="189" t="s">
        <v>949</v>
      </c>
      <c r="BK235" s="190">
        <v>0</v>
      </c>
      <c r="BL235" s="190">
        <v>144</v>
      </c>
      <c r="BM235" s="189" t="s">
        <v>957</v>
      </c>
      <c r="BN235" s="190">
        <v>82</v>
      </c>
      <c r="BO235" s="190">
        <v>62</v>
      </c>
      <c r="BP235" s="190">
        <v>145</v>
      </c>
      <c r="BQ235" s="189" t="s">
        <v>957</v>
      </c>
      <c r="BR235" s="190">
        <v>101</v>
      </c>
      <c r="BS235" s="190">
        <v>44</v>
      </c>
      <c r="BT235" s="190">
        <v>65</v>
      </c>
      <c r="BU235" s="190">
        <v>52</v>
      </c>
      <c r="BV235" s="190">
        <v>13</v>
      </c>
      <c r="BW235" s="190">
        <v>0</v>
      </c>
      <c r="BX235" s="190">
        <v>163</v>
      </c>
      <c r="BY235" s="190">
        <v>31</v>
      </c>
      <c r="BZ235" s="190">
        <v>121</v>
      </c>
      <c r="CA235" s="190">
        <v>11</v>
      </c>
    </row>
    <row r="236" spans="1:79" x14ac:dyDescent="0.2">
      <c r="A236" s="2" t="s">
        <v>254</v>
      </c>
      <c r="B236" s="3" t="s">
        <v>253</v>
      </c>
      <c r="C236" s="192">
        <v>3268</v>
      </c>
      <c r="D236" s="192">
        <v>1057</v>
      </c>
      <c r="E236" s="192">
        <v>2296</v>
      </c>
      <c r="F236" s="192">
        <v>1239</v>
      </c>
      <c r="G236" s="192">
        <v>972</v>
      </c>
      <c r="H236" s="188">
        <v>294</v>
      </c>
      <c r="I236" s="188" t="s">
        <v>949</v>
      </c>
      <c r="J236" s="188" t="s">
        <v>949</v>
      </c>
      <c r="K236" s="188">
        <v>0</v>
      </c>
      <c r="L236" s="188">
        <v>179</v>
      </c>
      <c r="M236" s="188">
        <v>18</v>
      </c>
      <c r="N236" s="188">
        <v>0</v>
      </c>
      <c r="O236" s="188">
        <v>112</v>
      </c>
      <c r="P236" s="188">
        <v>19</v>
      </c>
      <c r="Q236" s="188" t="s">
        <v>957</v>
      </c>
      <c r="R236" s="188" t="s">
        <v>957</v>
      </c>
      <c r="S236" s="188" t="s">
        <v>957</v>
      </c>
      <c r="T236" s="188" t="s">
        <v>957</v>
      </c>
      <c r="U236" s="188" t="s">
        <v>957</v>
      </c>
      <c r="V236" s="188">
        <v>0</v>
      </c>
      <c r="W236" s="188">
        <v>19</v>
      </c>
      <c r="X236" s="188">
        <v>192</v>
      </c>
      <c r="Y236" s="188" t="s">
        <v>949</v>
      </c>
      <c r="Z236" s="188" t="s">
        <v>949</v>
      </c>
      <c r="AA236" s="188">
        <v>0</v>
      </c>
      <c r="AB236" s="188">
        <v>88</v>
      </c>
      <c r="AC236" s="188">
        <v>11</v>
      </c>
      <c r="AD236" s="188">
        <v>0</v>
      </c>
      <c r="AE236" s="188">
        <v>105</v>
      </c>
      <c r="AF236" s="188">
        <v>173</v>
      </c>
      <c r="AG236" s="189" t="s">
        <v>957</v>
      </c>
      <c r="AH236" s="189" t="s">
        <v>957</v>
      </c>
      <c r="AI236" s="189" t="s">
        <v>957</v>
      </c>
      <c r="AJ236" s="189" t="s">
        <v>957</v>
      </c>
      <c r="AK236" s="189" t="s">
        <v>957</v>
      </c>
      <c r="AL236" s="188">
        <v>0</v>
      </c>
      <c r="AM236" s="188">
        <v>86</v>
      </c>
      <c r="AN236" s="188">
        <v>102</v>
      </c>
      <c r="AO236" s="188">
        <v>0</v>
      </c>
      <c r="AP236" s="188">
        <v>0</v>
      </c>
      <c r="AQ236" s="188">
        <v>0</v>
      </c>
      <c r="AR236" s="188">
        <v>91</v>
      </c>
      <c r="AS236" s="188">
        <v>7</v>
      </c>
      <c r="AT236" s="188">
        <v>0</v>
      </c>
      <c r="AU236" s="188">
        <v>7</v>
      </c>
      <c r="AV236" s="190">
        <v>294</v>
      </c>
      <c r="AW236" s="190">
        <v>19</v>
      </c>
      <c r="AX236" s="190">
        <v>173</v>
      </c>
      <c r="AY236" s="190">
        <v>102</v>
      </c>
      <c r="AZ236" s="189" t="s">
        <v>949</v>
      </c>
      <c r="BA236" s="189" t="s">
        <v>957</v>
      </c>
      <c r="BB236" s="190" t="s">
        <v>949</v>
      </c>
      <c r="BC236" s="189">
        <v>0</v>
      </c>
      <c r="BD236" s="190" t="s">
        <v>949</v>
      </c>
      <c r="BE236" s="189" t="s">
        <v>957</v>
      </c>
      <c r="BF236" s="190" t="s">
        <v>949</v>
      </c>
      <c r="BG236" s="190">
        <v>0</v>
      </c>
      <c r="BH236" s="190">
        <v>0</v>
      </c>
      <c r="BI236" s="189" t="s">
        <v>957</v>
      </c>
      <c r="BJ236" s="189">
        <v>0</v>
      </c>
      <c r="BK236" s="190">
        <v>0</v>
      </c>
      <c r="BL236" s="190">
        <v>179</v>
      </c>
      <c r="BM236" s="189" t="s">
        <v>957</v>
      </c>
      <c r="BN236" s="190">
        <v>88</v>
      </c>
      <c r="BO236" s="190">
        <v>91</v>
      </c>
      <c r="BP236" s="190">
        <v>18</v>
      </c>
      <c r="BQ236" s="189" t="s">
        <v>957</v>
      </c>
      <c r="BR236" s="190">
        <v>11</v>
      </c>
      <c r="BS236" s="190">
        <v>7</v>
      </c>
      <c r="BT236" s="190">
        <v>0</v>
      </c>
      <c r="BU236" s="190">
        <v>0</v>
      </c>
      <c r="BV236" s="190">
        <v>0</v>
      </c>
      <c r="BW236" s="190">
        <v>0</v>
      </c>
      <c r="BX236" s="190">
        <v>112</v>
      </c>
      <c r="BY236" s="190">
        <v>19</v>
      </c>
      <c r="BZ236" s="190">
        <v>86</v>
      </c>
      <c r="CA236" s="190">
        <v>7</v>
      </c>
    </row>
    <row r="237" spans="1:79" x14ac:dyDescent="0.2">
      <c r="A237" s="2" t="s">
        <v>647</v>
      </c>
      <c r="B237" s="3" t="s">
        <v>648</v>
      </c>
      <c r="C237" s="192">
        <v>2178</v>
      </c>
      <c r="D237" s="192">
        <v>658</v>
      </c>
      <c r="E237" s="192">
        <v>1499</v>
      </c>
      <c r="F237" s="192">
        <v>841</v>
      </c>
      <c r="G237" s="192">
        <v>679</v>
      </c>
      <c r="H237" s="188">
        <v>459</v>
      </c>
      <c r="I237" s="188">
        <v>0</v>
      </c>
      <c r="J237" s="188">
        <v>3</v>
      </c>
      <c r="K237" s="188">
        <v>0</v>
      </c>
      <c r="L237" s="188">
        <v>140</v>
      </c>
      <c r="M237" s="188">
        <v>14</v>
      </c>
      <c r="N237" s="188">
        <v>294</v>
      </c>
      <c r="O237" s="188">
        <v>85</v>
      </c>
      <c r="P237" s="188">
        <v>79</v>
      </c>
      <c r="Q237" s="188" t="s">
        <v>957</v>
      </c>
      <c r="R237" s="188" t="s">
        <v>957</v>
      </c>
      <c r="S237" s="188" t="s">
        <v>957</v>
      </c>
      <c r="T237" s="188" t="s">
        <v>957</v>
      </c>
      <c r="U237" s="188" t="s">
        <v>957</v>
      </c>
      <c r="V237" s="188">
        <v>73</v>
      </c>
      <c r="W237" s="188">
        <v>11</v>
      </c>
      <c r="X237" s="188">
        <v>363</v>
      </c>
      <c r="Y237" s="188">
        <v>0</v>
      </c>
      <c r="Z237" s="188">
        <v>0</v>
      </c>
      <c r="AA237" s="188">
        <v>0</v>
      </c>
      <c r="AB237" s="188">
        <v>65</v>
      </c>
      <c r="AC237" s="188">
        <v>8</v>
      </c>
      <c r="AD237" s="188">
        <v>274</v>
      </c>
      <c r="AE237" s="188">
        <v>75</v>
      </c>
      <c r="AF237" s="188">
        <v>284</v>
      </c>
      <c r="AG237" s="189" t="s">
        <v>957</v>
      </c>
      <c r="AH237" s="189" t="s">
        <v>957</v>
      </c>
      <c r="AI237" s="189" t="s">
        <v>957</v>
      </c>
      <c r="AJ237" s="189" t="s">
        <v>957</v>
      </c>
      <c r="AK237" s="189" t="s">
        <v>957</v>
      </c>
      <c r="AL237" s="188">
        <v>201</v>
      </c>
      <c r="AM237" s="188">
        <v>64</v>
      </c>
      <c r="AN237" s="188">
        <v>96</v>
      </c>
      <c r="AO237" s="188">
        <v>0</v>
      </c>
      <c r="AP237" s="188">
        <v>3</v>
      </c>
      <c r="AQ237" s="188">
        <v>0</v>
      </c>
      <c r="AR237" s="188">
        <v>75</v>
      </c>
      <c r="AS237" s="188">
        <v>6</v>
      </c>
      <c r="AT237" s="188">
        <v>20</v>
      </c>
      <c r="AU237" s="188">
        <v>10</v>
      </c>
      <c r="AV237" s="190">
        <v>459</v>
      </c>
      <c r="AW237" s="190">
        <v>79</v>
      </c>
      <c r="AX237" s="190">
        <v>284</v>
      </c>
      <c r="AY237" s="190">
        <v>96</v>
      </c>
      <c r="AZ237" s="189">
        <v>0</v>
      </c>
      <c r="BA237" s="189" t="s">
        <v>957</v>
      </c>
      <c r="BB237" s="190">
        <v>0</v>
      </c>
      <c r="BC237" s="189">
        <v>0</v>
      </c>
      <c r="BD237" s="190">
        <v>3</v>
      </c>
      <c r="BE237" s="189" t="s">
        <v>957</v>
      </c>
      <c r="BF237" s="190">
        <v>0</v>
      </c>
      <c r="BG237" s="190">
        <v>3</v>
      </c>
      <c r="BH237" s="190">
        <v>0</v>
      </c>
      <c r="BI237" s="189" t="s">
        <v>957</v>
      </c>
      <c r="BJ237" s="189">
        <v>0</v>
      </c>
      <c r="BK237" s="190">
        <v>0</v>
      </c>
      <c r="BL237" s="190">
        <v>140</v>
      </c>
      <c r="BM237" s="189" t="s">
        <v>957</v>
      </c>
      <c r="BN237" s="190">
        <v>65</v>
      </c>
      <c r="BO237" s="190">
        <v>75</v>
      </c>
      <c r="BP237" s="190">
        <v>14</v>
      </c>
      <c r="BQ237" s="189" t="s">
        <v>957</v>
      </c>
      <c r="BR237" s="190">
        <v>8</v>
      </c>
      <c r="BS237" s="190">
        <v>6</v>
      </c>
      <c r="BT237" s="190">
        <v>294</v>
      </c>
      <c r="BU237" s="190">
        <v>73</v>
      </c>
      <c r="BV237" s="190">
        <v>201</v>
      </c>
      <c r="BW237" s="190">
        <v>20</v>
      </c>
      <c r="BX237" s="190">
        <v>85</v>
      </c>
      <c r="BY237" s="190">
        <v>11</v>
      </c>
      <c r="BZ237" s="190">
        <v>64</v>
      </c>
      <c r="CA237" s="190">
        <v>10</v>
      </c>
    </row>
    <row r="238" spans="1:79" x14ac:dyDescent="0.2">
      <c r="A238" s="2" t="s">
        <v>256</v>
      </c>
      <c r="B238" s="3" t="s">
        <v>255</v>
      </c>
      <c r="C238" s="192">
        <v>2572</v>
      </c>
      <c r="D238" s="192">
        <v>711</v>
      </c>
      <c r="E238" s="192">
        <v>1769</v>
      </c>
      <c r="F238" s="192">
        <v>1058</v>
      </c>
      <c r="G238" s="192">
        <v>803</v>
      </c>
      <c r="H238" s="188">
        <v>300</v>
      </c>
      <c r="I238" s="188">
        <v>0</v>
      </c>
      <c r="J238" s="188">
        <v>0</v>
      </c>
      <c r="K238" s="188">
        <v>0</v>
      </c>
      <c r="L238" s="188">
        <v>252</v>
      </c>
      <c r="M238" s="188">
        <v>13</v>
      </c>
      <c r="N238" s="188">
        <v>0</v>
      </c>
      <c r="O238" s="188">
        <v>47</v>
      </c>
      <c r="P238" s="188" t="s">
        <v>949</v>
      </c>
      <c r="Q238" s="188" t="s">
        <v>957</v>
      </c>
      <c r="R238" s="188" t="s">
        <v>957</v>
      </c>
      <c r="S238" s="188" t="s">
        <v>957</v>
      </c>
      <c r="T238" s="188" t="s">
        <v>957</v>
      </c>
      <c r="U238" s="188" t="s">
        <v>957</v>
      </c>
      <c r="V238" s="188">
        <v>0</v>
      </c>
      <c r="W238" s="188" t="s">
        <v>949</v>
      </c>
      <c r="X238" s="188">
        <v>189</v>
      </c>
      <c r="Y238" s="188">
        <v>0</v>
      </c>
      <c r="Z238" s="188">
        <v>0</v>
      </c>
      <c r="AA238" s="188">
        <v>0</v>
      </c>
      <c r="AB238" s="188">
        <v>142</v>
      </c>
      <c r="AC238" s="188" t="s">
        <v>949</v>
      </c>
      <c r="AD238" s="188">
        <v>0</v>
      </c>
      <c r="AE238" s="188">
        <v>46</v>
      </c>
      <c r="AF238" s="188" t="s">
        <v>949</v>
      </c>
      <c r="AG238" s="189" t="s">
        <v>957</v>
      </c>
      <c r="AH238" s="189" t="s">
        <v>957</v>
      </c>
      <c r="AI238" s="189" t="s">
        <v>957</v>
      </c>
      <c r="AJ238" s="189" t="s">
        <v>957</v>
      </c>
      <c r="AK238" s="189" t="s">
        <v>957</v>
      </c>
      <c r="AL238" s="188">
        <v>0</v>
      </c>
      <c r="AM238" s="188" t="s">
        <v>949</v>
      </c>
      <c r="AN238" s="188" t="s">
        <v>949</v>
      </c>
      <c r="AO238" s="188">
        <v>0</v>
      </c>
      <c r="AP238" s="188">
        <v>0</v>
      </c>
      <c r="AQ238" s="188">
        <v>0</v>
      </c>
      <c r="AR238" s="188">
        <v>110</v>
      </c>
      <c r="AS238" s="188" t="s">
        <v>949</v>
      </c>
      <c r="AT238" s="188">
        <v>0</v>
      </c>
      <c r="AU238" s="188" t="s">
        <v>949</v>
      </c>
      <c r="AV238" s="190">
        <v>300</v>
      </c>
      <c r="AW238" s="190" t="s">
        <v>949</v>
      </c>
      <c r="AX238" s="190" t="s">
        <v>949</v>
      </c>
      <c r="AY238" s="190" t="s">
        <v>949</v>
      </c>
      <c r="AZ238" s="189">
        <v>0</v>
      </c>
      <c r="BA238" s="189" t="s">
        <v>957</v>
      </c>
      <c r="BB238" s="190">
        <v>0</v>
      </c>
      <c r="BC238" s="189">
        <v>0</v>
      </c>
      <c r="BD238" s="190">
        <v>0</v>
      </c>
      <c r="BE238" s="189" t="s">
        <v>957</v>
      </c>
      <c r="BF238" s="190">
        <v>0</v>
      </c>
      <c r="BG238" s="190">
        <v>0</v>
      </c>
      <c r="BH238" s="190">
        <v>0</v>
      </c>
      <c r="BI238" s="189" t="s">
        <v>957</v>
      </c>
      <c r="BJ238" s="189">
        <v>0</v>
      </c>
      <c r="BK238" s="190">
        <v>0</v>
      </c>
      <c r="BL238" s="190">
        <v>252</v>
      </c>
      <c r="BM238" s="189" t="s">
        <v>957</v>
      </c>
      <c r="BN238" s="190">
        <v>142</v>
      </c>
      <c r="BO238" s="190">
        <v>110</v>
      </c>
      <c r="BP238" s="190">
        <v>13</v>
      </c>
      <c r="BQ238" s="189" t="s">
        <v>957</v>
      </c>
      <c r="BR238" s="190" t="s">
        <v>949</v>
      </c>
      <c r="BS238" s="190" t="s">
        <v>949</v>
      </c>
      <c r="BT238" s="190">
        <v>0</v>
      </c>
      <c r="BU238" s="190">
        <v>0</v>
      </c>
      <c r="BV238" s="190">
        <v>0</v>
      </c>
      <c r="BW238" s="190">
        <v>0</v>
      </c>
      <c r="BX238" s="190">
        <v>47</v>
      </c>
      <c r="BY238" s="190" t="s">
        <v>949</v>
      </c>
      <c r="BZ238" s="190" t="s">
        <v>949</v>
      </c>
      <c r="CA238" s="190" t="s">
        <v>949</v>
      </c>
    </row>
    <row r="239" spans="1:79" x14ac:dyDescent="0.2">
      <c r="A239" s="2" t="s">
        <v>649</v>
      </c>
      <c r="B239" s="3" t="s">
        <v>650</v>
      </c>
      <c r="C239" s="192">
        <v>2179</v>
      </c>
      <c r="D239" s="192">
        <v>688</v>
      </c>
      <c r="E239" s="192">
        <v>1537</v>
      </c>
      <c r="F239" s="192">
        <v>849</v>
      </c>
      <c r="G239" s="192">
        <v>642</v>
      </c>
      <c r="H239" s="188">
        <v>450</v>
      </c>
      <c r="I239" s="188">
        <v>0</v>
      </c>
      <c r="J239" s="188">
        <v>0</v>
      </c>
      <c r="K239" s="188">
        <v>0</v>
      </c>
      <c r="L239" s="188">
        <v>145</v>
      </c>
      <c r="M239" s="188">
        <v>11</v>
      </c>
      <c r="N239" s="188">
        <v>294</v>
      </c>
      <c r="O239" s="188">
        <v>79</v>
      </c>
      <c r="P239" s="188">
        <v>67</v>
      </c>
      <c r="Q239" s="188" t="s">
        <v>957</v>
      </c>
      <c r="R239" s="188" t="s">
        <v>957</v>
      </c>
      <c r="S239" s="188" t="s">
        <v>957</v>
      </c>
      <c r="T239" s="188" t="s">
        <v>957</v>
      </c>
      <c r="U239" s="188" t="s">
        <v>957</v>
      </c>
      <c r="V239" s="188">
        <v>62</v>
      </c>
      <c r="W239" s="188">
        <v>10</v>
      </c>
      <c r="X239" s="188">
        <v>346</v>
      </c>
      <c r="Y239" s="188">
        <v>0</v>
      </c>
      <c r="Z239" s="188">
        <v>0</v>
      </c>
      <c r="AA239" s="188">
        <v>0</v>
      </c>
      <c r="AB239" s="188">
        <v>66</v>
      </c>
      <c r="AC239" s="188">
        <v>6</v>
      </c>
      <c r="AD239" s="188">
        <v>261</v>
      </c>
      <c r="AE239" s="188">
        <v>72</v>
      </c>
      <c r="AF239" s="188">
        <v>279</v>
      </c>
      <c r="AG239" s="189" t="s">
        <v>957</v>
      </c>
      <c r="AH239" s="189" t="s">
        <v>957</v>
      </c>
      <c r="AI239" s="189" t="s">
        <v>957</v>
      </c>
      <c r="AJ239" s="189" t="s">
        <v>957</v>
      </c>
      <c r="AK239" s="189" t="s">
        <v>957</v>
      </c>
      <c r="AL239" s="188">
        <v>199</v>
      </c>
      <c r="AM239" s="188">
        <v>62</v>
      </c>
      <c r="AN239" s="188">
        <v>104</v>
      </c>
      <c r="AO239" s="188">
        <v>0</v>
      </c>
      <c r="AP239" s="188">
        <v>0</v>
      </c>
      <c r="AQ239" s="188">
        <v>0</v>
      </c>
      <c r="AR239" s="188">
        <v>79</v>
      </c>
      <c r="AS239" s="188">
        <v>5</v>
      </c>
      <c r="AT239" s="188">
        <v>33</v>
      </c>
      <c r="AU239" s="188">
        <v>7</v>
      </c>
      <c r="AV239" s="190">
        <v>450</v>
      </c>
      <c r="AW239" s="190">
        <v>67</v>
      </c>
      <c r="AX239" s="190">
        <v>279</v>
      </c>
      <c r="AY239" s="190">
        <v>104</v>
      </c>
      <c r="AZ239" s="189">
        <v>0</v>
      </c>
      <c r="BA239" s="189" t="s">
        <v>957</v>
      </c>
      <c r="BB239" s="190">
        <v>0</v>
      </c>
      <c r="BC239" s="189">
        <v>0</v>
      </c>
      <c r="BD239" s="190">
        <v>0</v>
      </c>
      <c r="BE239" s="189" t="s">
        <v>957</v>
      </c>
      <c r="BF239" s="190">
        <v>0</v>
      </c>
      <c r="BG239" s="190">
        <v>0</v>
      </c>
      <c r="BH239" s="190">
        <v>0</v>
      </c>
      <c r="BI239" s="189" t="s">
        <v>957</v>
      </c>
      <c r="BJ239" s="189">
        <v>0</v>
      </c>
      <c r="BK239" s="190">
        <v>0</v>
      </c>
      <c r="BL239" s="190">
        <v>145</v>
      </c>
      <c r="BM239" s="189" t="s">
        <v>957</v>
      </c>
      <c r="BN239" s="190">
        <v>66</v>
      </c>
      <c r="BO239" s="190">
        <v>79</v>
      </c>
      <c r="BP239" s="190">
        <v>11</v>
      </c>
      <c r="BQ239" s="189" t="s">
        <v>957</v>
      </c>
      <c r="BR239" s="190">
        <v>6</v>
      </c>
      <c r="BS239" s="190">
        <v>5</v>
      </c>
      <c r="BT239" s="190">
        <v>294</v>
      </c>
      <c r="BU239" s="190">
        <v>62</v>
      </c>
      <c r="BV239" s="190">
        <v>199</v>
      </c>
      <c r="BW239" s="190">
        <v>33</v>
      </c>
      <c r="BX239" s="190">
        <v>79</v>
      </c>
      <c r="BY239" s="190">
        <v>10</v>
      </c>
      <c r="BZ239" s="190">
        <v>62</v>
      </c>
      <c r="CA239" s="190">
        <v>7</v>
      </c>
    </row>
    <row r="240" spans="1:79" x14ac:dyDescent="0.2">
      <c r="A240" s="2" t="s">
        <v>258</v>
      </c>
      <c r="B240" s="3" t="s">
        <v>257</v>
      </c>
      <c r="C240" s="192">
        <v>1817</v>
      </c>
      <c r="D240" s="192">
        <v>575</v>
      </c>
      <c r="E240" s="192">
        <v>1293</v>
      </c>
      <c r="F240" s="192">
        <v>718</v>
      </c>
      <c r="G240" s="192">
        <v>524</v>
      </c>
      <c r="H240" s="188">
        <v>97</v>
      </c>
      <c r="I240" s="188" t="s">
        <v>949</v>
      </c>
      <c r="J240" s="188">
        <v>0</v>
      </c>
      <c r="K240" s="188">
        <v>0</v>
      </c>
      <c r="L240" s="188">
        <v>60</v>
      </c>
      <c r="M240" s="188">
        <v>3</v>
      </c>
      <c r="N240" s="188" t="s">
        <v>949</v>
      </c>
      <c r="O240" s="188">
        <v>29</v>
      </c>
      <c r="P240" s="188" t="s">
        <v>949</v>
      </c>
      <c r="Q240" s="188" t="s">
        <v>957</v>
      </c>
      <c r="R240" s="188" t="s">
        <v>957</v>
      </c>
      <c r="S240" s="188" t="s">
        <v>957</v>
      </c>
      <c r="T240" s="188" t="s">
        <v>957</v>
      </c>
      <c r="U240" s="188" t="s">
        <v>957</v>
      </c>
      <c r="V240" s="188" t="s">
        <v>949</v>
      </c>
      <c r="W240" s="188" t="s">
        <v>949</v>
      </c>
      <c r="X240" s="188">
        <v>70</v>
      </c>
      <c r="Y240" s="188" t="s">
        <v>949</v>
      </c>
      <c r="Z240" s="188">
        <v>0</v>
      </c>
      <c r="AA240" s="188">
        <v>0</v>
      </c>
      <c r="AB240" s="188">
        <v>36</v>
      </c>
      <c r="AC240" s="188" t="s">
        <v>949</v>
      </c>
      <c r="AD240" s="188" t="s">
        <v>949</v>
      </c>
      <c r="AE240" s="188">
        <v>27</v>
      </c>
      <c r="AF240" s="188" t="s">
        <v>949</v>
      </c>
      <c r="AG240" s="189" t="s">
        <v>957</v>
      </c>
      <c r="AH240" s="189" t="s">
        <v>957</v>
      </c>
      <c r="AI240" s="189" t="s">
        <v>957</v>
      </c>
      <c r="AJ240" s="189" t="s">
        <v>957</v>
      </c>
      <c r="AK240" s="189" t="s">
        <v>957</v>
      </c>
      <c r="AL240" s="188">
        <v>5</v>
      </c>
      <c r="AM240" s="188" t="s">
        <v>949</v>
      </c>
      <c r="AN240" s="188">
        <v>27</v>
      </c>
      <c r="AO240" s="188">
        <v>0</v>
      </c>
      <c r="AP240" s="188">
        <v>0</v>
      </c>
      <c r="AQ240" s="188">
        <v>0</v>
      </c>
      <c r="AR240" s="188">
        <v>24</v>
      </c>
      <c r="AS240" s="188" t="s">
        <v>949</v>
      </c>
      <c r="AT240" s="188">
        <v>0</v>
      </c>
      <c r="AU240" s="188" t="s">
        <v>949</v>
      </c>
      <c r="AV240" s="190">
        <v>97</v>
      </c>
      <c r="AW240" s="190" t="s">
        <v>949</v>
      </c>
      <c r="AX240" s="190" t="s">
        <v>949</v>
      </c>
      <c r="AY240" s="190">
        <v>27</v>
      </c>
      <c r="AZ240" s="189" t="s">
        <v>949</v>
      </c>
      <c r="BA240" s="189" t="s">
        <v>957</v>
      </c>
      <c r="BB240" s="190" t="s">
        <v>949</v>
      </c>
      <c r="BC240" s="189">
        <v>0</v>
      </c>
      <c r="BD240" s="190">
        <v>0</v>
      </c>
      <c r="BE240" s="189" t="s">
        <v>957</v>
      </c>
      <c r="BF240" s="190">
        <v>0</v>
      </c>
      <c r="BG240" s="190">
        <v>0</v>
      </c>
      <c r="BH240" s="190">
        <v>0</v>
      </c>
      <c r="BI240" s="189" t="s">
        <v>957</v>
      </c>
      <c r="BJ240" s="189">
        <v>0</v>
      </c>
      <c r="BK240" s="190">
        <v>0</v>
      </c>
      <c r="BL240" s="190">
        <v>60</v>
      </c>
      <c r="BM240" s="189" t="s">
        <v>957</v>
      </c>
      <c r="BN240" s="190">
        <v>36</v>
      </c>
      <c r="BO240" s="190">
        <v>24</v>
      </c>
      <c r="BP240" s="190">
        <v>3</v>
      </c>
      <c r="BQ240" s="189" t="s">
        <v>957</v>
      </c>
      <c r="BR240" s="190" t="s">
        <v>949</v>
      </c>
      <c r="BS240" s="190" t="s">
        <v>949</v>
      </c>
      <c r="BT240" s="190" t="s">
        <v>949</v>
      </c>
      <c r="BU240" s="190" t="s">
        <v>949</v>
      </c>
      <c r="BV240" s="190">
        <v>5</v>
      </c>
      <c r="BW240" s="190">
        <v>0</v>
      </c>
      <c r="BX240" s="190">
        <v>29</v>
      </c>
      <c r="BY240" s="190" t="s">
        <v>949</v>
      </c>
      <c r="BZ240" s="190" t="s">
        <v>949</v>
      </c>
      <c r="CA240" s="190" t="s">
        <v>949</v>
      </c>
    </row>
    <row r="241" spans="1:79" x14ac:dyDescent="0.2">
      <c r="A241" s="2" t="s">
        <v>260</v>
      </c>
      <c r="B241" s="3" t="s">
        <v>259</v>
      </c>
      <c r="C241" s="192">
        <v>2650</v>
      </c>
      <c r="D241" s="192">
        <v>759</v>
      </c>
      <c r="E241" s="192">
        <v>1821</v>
      </c>
      <c r="F241" s="192">
        <v>1062</v>
      </c>
      <c r="G241" s="192">
        <v>829</v>
      </c>
      <c r="H241" s="188">
        <v>901</v>
      </c>
      <c r="I241" s="188">
        <v>0</v>
      </c>
      <c r="J241" s="188">
        <v>0</v>
      </c>
      <c r="K241" s="188">
        <v>0</v>
      </c>
      <c r="L241" s="188">
        <v>338</v>
      </c>
      <c r="M241" s="188">
        <v>16</v>
      </c>
      <c r="N241" s="188">
        <v>760</v>
      </c>
      <c r="O241" s="188">
        <v>137</v>
      </c>
      <c r="P241" s="188">
        <v>117</v>
      </c>
      <c r="Q241" s="188" t="s">
        <v>957</v>
      </c>
      <c r="R241" s="188" t="s">
        <v>957</v>
      </c>
      <c r="S241" s="188" t="s">
        <v>957</v>
      </c>
      <c r="T241" s="188" t="s">
        <v>957</v>
      </c>
      <c r="U241" s="188" t="s">
        <v>957</v>
      </c>
      <c r="V241" s="188">
        <v>112</v>
      </c>
      <c r="W241" s="188">
        <v>12</v>
      </c>
      <c r="X241" s="188">
        <v>688</v>
      </c>
      <c r="Y241" s="188">
        <v>0</v>
      </c>
      <c r="Z241" s="188">
        <v>0</v>
      </c>
      <c r="AA241" s="188">
        <v>0</v>
      </c>
      <c r="AB241" s="188">
        <v>193</v>
      </c>
      <c r="AC241" s="188">
        <v>8</v>
      </c>
      <c r="AD241" s="188">
        <v>612</v>
      </c>
      <c r="AE241" s="188">
        <v>122</v>
      </c>
      <c r="AF241" s="188">
        <v>571</v>
      </c>
      <c r="AG241" s="189" t="s">
        <v>957</v>
      </c>
      <c r="AH241" s="189" t="s">
        <v>957</v>
      </c>
      <c r="AI241" s="189" t="s">
        <v>957</v>
      </c>
      <c r="AJ241" s="189" t="s">
        <v>957</v>
      </c>
      <c r="AK241" s="189" t="s">
        <v>957</v>
      </c>
      <c r="AL241" s="188">
        <v>500</v>
      </c>
      <c r="AM241" s="188">
        <v>110</v>
      </c>
      <c r="AN241" s="188">
        <v>213</v>
      </c>
      <c r="AO241" s="188">
        <v>0</v>
      </c>
      <c r="AP241" s="188">
        <v>0</v>
      </c>
      <c r="AQ241" s="188">
        <v>0</v>
      </c>
      <c r="AR241" s="188">
        <v>145</v>
      </c>
      <c r="AS241" s="188">
        <v>8</v>
      </c>
      <c r="AT241" s="188">
        <v>148</v>
      </c>
      <c r="AU241" s="188">
        <v>15</v>
      </c>
      <c r="AV241" s="190">
        <v>901</v>
      </c>
      <c r="AW241" s="190">
        <v>117</v>
      </c>
      <c r="AX241" s="190">
        <v>571</v>
      </c>
      <c r="AY241" s="190">
        <v>213</v>
      </c>
      <c r="AZ241" s="189">
        <v>0</v>
      </c>
      <c r="BA241" s="189" t="s">
        <v>957</v>
      </c>
      <c r="BB241" s="190">
        <v>0</v>
      </c>
      <c r="BC241" s="189">
        <v>0</v>
      </c>
      <c r="BD241" s="190">
        <v>0</v>
      </c>
      <c r="BE241" s="189" t="s">
        <v>957</v>
      </c>
      <c r="BF241" s="190">
        <v>0</v>
      </c>
      <c r="BG241" s="190">
        <v>0</v>
      </c>
      <c r="BH241" s="190">
        <v>0</v>
      </c>
      <c r="BI241" s="189" t="s">
        <v>957</v>
      </c>
      <c r="BJ241" s="189">
        <v>0</v>
      </c>
      <c r="BK241" s="190">
        <v>0</v>
      </c>
      <c r="BL241" s="190">
        <v>338</v>
      </c>
      <c r="BM241" s="189" t="s">
        <v>957</v>
      </c>
      <c r="BN241" s="190">
        <v>193</v>
      </c>
      <c r="BO241" s="190">
        <v>145</v>
      </c>
      <c r="BP241" s="190">
        <v>16</v>
      </c>
      <c r="BQ241" s="189" t="s">
        <v>957</v>
      </c>
      <c r="BR241" s="190">
        <v>8</v>
      </c>
      <c r="BS241" s="190">
        <v>8</v>
      </c>
      <c r="BT241" s="190">
        <v>760</v>
      </c>
      <c r="BU241" s="190">
        <v>112</v>
      </c>
      <c r="BV241" s="190">
        <v>500</v>
      </c>
      <c r="BW241" s="190">
        <v>148</v>
      </c>
      <c r="BX241" s="190">
        <v>137</v>
      </c>
      <c r="BY241" s="190">
        <v>12</v>
      </c>
      <c r="BZ241" s="190">
        <v>110</v>
      </c>
      <c r="CA241" s="190">
        <v>15</v>
      </c>
    </row>
    <row r="242" spans="1:79" x14ac:dyDescent="0.2">
      <c r="A242" s="2" t="s">
        <v>262</v>
      </c>
      <c r="B242" s="3" t="s">
        <v>261</v>
      </c>
      <c r="C242" s="192">
        <v>3495</v>
      </c>
      <c r="D242" s="192">
        <v>1018</v>
      </c>
      <c r="E242" s="192">
        <v>2319</v>
      </c>
      <c r="F242" s="192">
        <v>1301</v>
      </c>
      <c r="G242" s="192">
        <v>1176</v>
      </c>
      <c r="H242" s="188">
        <v>465</v>
      </c>
      <c r="I242" s="188" t="s">
        <v>949</v>
      </c>
      <c r="J242" s="188">
        <v>5</v>
      </c>
      <c r="K242" s="188">
        <v>0</v>
      </c>
      <c r="L242" s="188">
        <v>288</v>
      </c>
      <c r="M242" s="188">
        <v>11</v>
      </c>
      <c r="N242" s="188">
        <v>73</v>
      </c>
      <c r="O242" s="188">
        <v>132</v>
      </c>
      <c r="P242" s="188">
        <v>50</v>
      </c>
      <c r="Q242" s="188" t="s">
        <v>957</v>
      </c>
      <c r="R242" s="188" t="s">
        <v>957</v>
      </c>
      <c r="S242" s="188" t="s">
        <v>957</v>
      </c>
      <c r="T242" s="188" t="s">
        <v>957</v>
      </c>
      <c r="U242" s="188" t="s">
        <v>957</v>
      </c>
      <c r="V242" s="188">
        <v>35</v>
      </c>
      <c r="W242" s="188">
        <v>13</v>
      </c>
      <c r="X242" s="188">
        <v>330</v>
      </c>
      <c r="Y242" s="188" t="s">
        <v>949</v>
      </c>
      <c r="Z242" s="188" t="s">
        <v>949</v>
      </c>
      <c r="AA242" s="188">
        <v>0</v>
      </c>
      <c r="AB242" s="188">
        <v>171</v>
      </c>
      <c r="AC242" s="188">
        <v>3</v>
      </c>
      <c r="AD242" s="188">
        <v>69</v>
      </c>
      <c r="AE242" s="188">
        <v>118</v>
      </c>
      <c r="AF242" s="188">
        <v>280</v>
      </c>
      <c r="AG242" s="189" t="s">
        <v>957</v>
      </c>
      <c r="AH242" s="189" t="s">
        <v>957</v>
      </c>
      <c r="AI242" s="189" t="s">
        <v>957</v>
      </c>
      <c r="AJ242" s="189" t="s">
        <v>957</v>
      </c>
      <c r="AK242" s="189" t="s">
        <v>957</v>
      </c>
      <c r="AL242" s="188">
        <v>34</v>
      </c>
      <c r="AM242" s="188">
        <v>105</v>
      </c>
      <c r="AN242" s="188">
        <v>135</v>
      </c>
      <c r="AO242" s="188">
        <v>0</v>
      </c>
      <c r="AP242" s="188" t="s">
        <v>949</v>
      </c>
      <c r="AQ242" s="188">
        <v>0</v>
      </c>
      <c r="AR242" s="188">
        <v>117</v>
      </c>
      <c r="AS242" s="188">
        <v>8</v>
      </c>
      <c r="AT242" s="188">
        <v>4</v>
      </c>
      <c r="AU242" s="188">
        <v>14</v>
      </c>
      <c r="AV242" s="190">
        <v>465</v>
      </c>
      <c r="AW242" s="190">
        <v>50</v>
      </c>
      <c r="AX242" s="190">
        <v>280</v>
      </c>
      <c r="AY242" s="190">
        <v>135</v>
      </c>
      <c r="AZ242" s="189" t="s">
        <v>949</v>
      </c>
      <c r="BA242" s="189" t="s">
        <v>957</v>
      </c>
      <c r="BB242" s="190" t="s">
        <v>949</v>
      </c>
      <c r="BC242" s="189">
        <v>0</v>
      </c>
      <c r="BD242" s="190">
        <v>5</v>
      </c>
      <c r="BE242" s="189" t="s">
        <v>957</v>
      </c>
      <c r="BF242" s="190" t="s">
        <v>949</v>
      </c>
      <c r="BG242" s="190" t="s">
        <v>949</v>
      </c>
      <c r="BH242" s="190">
        <v>0</v>
      </c>
      <c r="BI242" s="189" t="s">
        <v>957</v>
      </c>
      <c r="BJ242" s="189">
        <v>0</v>
      </c>
      <c r="BK242" s="190">
        <v>0</v>
      </c>
      <c r="BL242" s="190">
        <v>288</v>
      </c>
      <c r="BM242" s="189" t="s">
        <v>957</v>
      </c>
      <c r="BN242" s="190">
        <v>171</v>
      </c>
      <c r="BO242" s="190">
        <v>117</v>
      </c>
      <c r="BP242" s="190">
        <v>11</v>
      </c>
      <c r="BQ242" s="189" t="s">
        <v>957</v>
      </c>
      <c r="BR242" s="190">
        <v>3</v>
      </c>
      <c r="BS242" s="190">
        <v>8</v>
      </c>
      <c r="BT242" s="190">
        <v>73</v>
      </c>
      <c r="BU242" s="190">
        <v>35</v>
      </c>
      <c r="BV242" s="190">
        <v>34</v>
      </c>
      <c r="BW242" s="190">
        <v>4</v>
      </c>
      <c r="BX242" s="190">
        <v>132</v>
      </c>
      <c r="BY242" s="190">
        <v>13</v>
      </c>
      <c r="BZ242" s="190">
        <v>105</v>
      </c>
      <c r="CA242" s="190">
        <v>14</v>
      </c>
    </row>
    <row r="243" spans="1:79" x14ac:dyDescent="0.2">
      <c r="A243" s="2" t="s">
        <v>651</v>
      </c>
      <c r="B243" s="3" t="s">
        <v>652</v>
      </c>
      <c r="C243" s="192">
        <v>1273</v>
      </c>
      <c r="D243" s="192">
        <v>405</v>
      </c>
      <c r="E243" s="192">
        <v>860</v>
      </c>
      <c r="F243" s="192">
        <v>455</v>
      </c>
      <c r="G243" s="192">
        <v>413</v>
      </c>
      <c r="H243" s="188">
        <v>282</v>
      </c>
      <c r="I243" s="188">
        <v>0</v>
      </c>
      <c r="J243" s="188" t="s">
        <v>949</v>
      </c>
      <c r="K243" s="188">
        <v>0</v>
      </c>
      <c r="L243" s="188">
        <v>81</v>
      </c>
      <c r="M243" s="188">
        <v>7</v>
      </c>
      <c r="N243" s="188">
        <v>210</v>
      </c>
      <c r="O243" s="188">
        <v>60</v>
      </c>
      <c r="P243" s="188">
        <v>48</v>
      </c>
      <c r="Q243" s="188" t="s">
        <v>957</v>
      </c>
      <c r="R243" s="188" t="s">
        <v>957</v>
      </c>
      <c r="S243" s="188" t="s">
        <v>957</v>
      </c>
      <c r="T243" s="188" t="s">
        <v>957</v>
      </c>
      <c r="U243" s="188" t="s">
        <v>957</v>
      </c>
      <c r="V243" s="188">
        <v>45</v>
      </c>
      <c r="W243" s="188">
        <v>10</v>
      </c>
      <c r="X243" s="188">
        <v>231</v>
      </c>
      <c r="Y243" s="188">
        <v>0</v>
      </c>
      <c r="Z243" s="188" t="s">
        <v>949</v>
      </c>
      <c r="AA243" s="188">
        <v>0</v>
      </c>
      <c r="AB243" s="188">
        <v>45</v>
      </c>
      <c r="AC243" s="188" t="s">
        <v>949</v>
      </c>
      <c r="AD243" s="188">
        <v>191</v>
      </c>
      <c r="AE243" s="188">
        <v>55</v>
      </c>
      <c r="AF243" s="188">
        <v>183</v>
      </c>
      <c r="AG243" s="189" t="s">
        <v>957</v>
      </c>
      <c r="AH243" s="189" t="s">
        <v>957</v>
      </c>
      <c r="AI243" s="189" t="s">
        <v>957</v>
      </c>
      <c r="AJ243" s="189" t="s">
        <v>957</v>
      </c>
      <c r="AK243" s="189" t="s">
        <v>957</v>
      </c>
      <c r="AL243" s="188">
        <v>146</v>
      </c>
      <c r="AM243" s="188">
        <v>45</v>
      </c>
      <c r="AN243" s="188">
        <v>51</v>
      </c>
      <c r="AO243" s="188">
        <v>0</v>
      </c>
      <c r="AP243" s="188">
        <v>0</v>
      </c>
      <c r="AQ243" s="188">
        <v>0</v>
      </c>
      <c r="AR243" s="188">
        <v>36</v>
      </c>
      <c r="AS243" s="188" t="s">
        <v>949</v>
      </c>
      <c r="AT243" s="188">
        <v>19</v>
      </c>
      <c r="AU243" s="188">
        <v>5</v>
      </c>
      <c r="AV243" s="190">
        <v>282</v>
      </c>
      <c r="AW243" s="190">
        <v>48</v>
      </c>
      <c r="AX243" s="190">
        <v>183</v>
      </c>
      <c r="AY243" s="190">
        <v>51</v>
      </c>
      <c r="AZ243" s="189">
        <v>0</v>
      </c>
      <c r="BA243" s="189" t="s">
        <v>957</v>
      </c>
      <c r="BB243" s="190">
        <v>0</v>
      </c>
      <c r="BC243" s="189">
        <v>0</v>
      </c>
      <c r="BD243" s="190" t="s">
        <v>949</v>
      </c>
      <c r="BE243" s="189" t="s">
        <v>957</v>
      </c>
      <c r="BF243" s="190" t="s">
        <v>949</v>
      </c>
      <c r="BG243" s="190">
        <v>0</v>
      </c>
      <c r="BH243" s="190">
        <v>0</v>
      </c>
      <c r="BI243" s="189" t="s">
        <v>957</v>
      </c>
      <c r="BJ243" s="189">
        <v>0</v>
      </c>
      <c r="BK243" s="190">
        <v>0</v>
      </c>
      <c r="BL243" s="190">
        <v>81</v>
      </c>
      <c r="BM243" s="189" t="s">
        <v>957</v>
      </c>
      <c r="BN243" s="190">
        <v>45</v>
      </c>
      <c r="BO243" s="190">
        <v>36</v>
      </c>
      <c r="BP243" s="190">
        <v>7</v>
      </c>
      <c r="BQ243" s="189" t="s">
        <v>957</v>
      </c>
      <c r="BR243" s="190" t="s">
        <v>949</v>
      </c>
      <c r="BS243" s="190" t="s">
        <v>949</v>
      </c>
      <c r="BT243" s="190">
        <v>210</v>
      </c>
      <c r="BU243" s="190">
        <v>45</v>
      </c>
      <c r="BV243" s="190">
        <v>146</v>
      </c>
      <c r="BW243" s="190">
        <v>19</v>
      </c>
      <c r="BX243" s="190">
        <v>60</v>
      </c>
      <c r="BY243" s="190">
        <v>10</v>
      </c>
      <c r="BZ243" s="190">
        <v>45</v>
      </c>
      <c r="CA243" s="190">
        <v>5</v>
      </c>
    </row>
    <row r="244" spans="1:79" x14ac:dyDescent="0.2">
      <c r="A244" s="2" t="s">
        <v>264</v>
      </c>
      <c r="B244" s="3" t="s">
        <v>263</v>
      </c>
      <c r="C244" s="192">
        <v>2563</v>
      </c>
      <c r="D244" s="192">
        <v>799</v>
      </c>
      <c r="E244" s="192">
        <v>1773</v>
      </c>
      <c r="F244" s="192">
        <v>974</v>
      </c>
      <c r="G244" s="192">
        <v>790</v>
      </c>
      <c r="H244" s="188">
        <v>598</v>
      </c>
      <c r="I244" s="188">
        <v>0</v>
      </c>
      <c r="J244" s="188" t="s">
        <v>949</v>
      </c>
      <c r="K244" s="188">
        <v>0</v>
      </c>
      <c r="L244" s="188">
        <v>0</v>
      </c>
      <c r="M244" s="188">
        <v>133</v>
      </c>
      <c r="N244" s="188">
        <v>496</v>
      </c>
      <c r="O244" s="188">
        <v>111</v>
      </c>
      <c r="P244" s="188">
        <v>119</v>
      </c>
      <c r="Q244" s="188" t="s">
        <v>957</v>
      </c>
      <c r="R244" s="188" t="s">
        <v>957</v>
      </c>
      <c r="S244" s="188" t="s">
        <v>957</v>
      </c>
      <c r="T244" s="188" t="s">
        <v>957</v>
      </c>
      <c r="U244" s="188" t="s">
        <v>957</v>
      </c>
      <c r="V244" s="188">
        <v>114</v>
      </c>
      <c r="W244" s="188">
        <v>13</v>
      </c>
      <c r="X244" s="188">
        <v>554</v>
      </c>
      <c r="Y244" s="188">
        <v>0</v>
      </c>
      <c r="Z244" s="188">
        <v>0</v>
      </c>
      <c r="AA244" s="188">
        <v>0</v>
      </c>
      <c r="AB244" s="188">
        <v>0</v>
      </c>
      <c r="AC244" s="188">
        <v>118</v>
      </c>
      <c r="AD244" s="188">
        <v>474</v>
      </c>
      <c r="AE244" s="188">
        <v>99</v>
      </c>
      <c r="AF244" s="188">
        <v>435</v>
      </c>
      <c r="AG244" s="189" t="s">
        <v>957</v>
      </c>
      <c r="AH244" s="189" t="s">
        <v>957</v>
      </c>
      <c r="AI244" s="189" t="s">
        <v>957</v>
      </c>
      <c r="AJ244" s="189" t="s">
        <v>957</v>
      </c>
      <c r="AK244" s="189" t="s">
        <v>957</v>
      </c>
      <c r="AL244" s="188">
        <v>360</v>
      </c>
      <c r="AM244" s="188">
        <v>86</v>
      </c>
      <c r="AN244" s="188">
        <v>44</v>
      </c>
      <c r="AO244" s="188">
        <v>0</v>
      </c>
      <c r="AP244" s="188" t="s">
        <v>949</v>
      </c>
      <c r="AQ244" s="188">
        <v>0</v>
      </c>
      <c r="AR244" s="188">
        <v>0</v>
      </c>
      <c r="AS244" s="188">
        <v>15</v>
      </c>
      <c r="AT244" s="188">
        <v>22</v>
      </c>
      <c r="AU244" s="188">
        <v>12</v>
      </c>
      <c r="AV244" s="190">
        <v>598</v>
      </c>
      <c r="AW244" s="190">
        <v>119</v>
      </c>
      <c r="AX244" s="190">
        <v>435</v>
      </c>
      <c r="AY244" s="190">
        <v>44</v>
      </c>
      <c r="AZ244" s="189">
        <v>0</v>
      </c>
      <c r="BA244" s="189" t="s">
        <v>957</v>
      </c>
      <c r="BB244" s="190">
        <v>0</v>
      </c>
      <c r="BC244" s="189">
        <v>0</v>
      </c>
      <c r="BD244" s="190" t="s">
        <v>949</v>
      </c>
      <c r="BE244" s="189" t="s">
        <v>957</v>
      </c>
      <c r="BF244" s="190">
        <v>0</v>
      </c>
      <c r="BG244" s="190" t="s">
        <v>949</v>
      </c>
      <c r="BH244" s="190">
        <v>0</v>
      </c>
      <c r="BI244" s="189" t="s">
        <v>957</v>
      </c>
      <c r="BJ244" s="189">
        <v>0</v>
      </c>
      <c r="BK244" s="190">
        <v>0</v>
      </c>
      <c r="BL244" s="190">
        <v>0</v>
      </c>
      <c r="BM244" s="189" t="s">
        <v>957</v>
      </c>
      <c r="BN244" s="190">
        <v>0</v>
      </c>
      <c r="BO244" s="190">
        <v>0</v>
      </c>
      <c r="BP244" s="190">
        <v>133</v>
      </c>
      <c r="BQ244" s="189" t="s">
        <v>957</v>
      </c>
      <c r="BR244" s="190">
        <v>118</v>
      </c>
      <c r="BS244" s="190">
        <v>15</v>
      </c>
      <c r="BT244" s="190">
        <v>496</v>
      </c>
      <c r="BU244" s="190">
        <v>114</v>
      </c>
      <c r="BV244" s="190">
        <v>360</v>
      </c>
      <c r="BW244" s="190">
        <v>22</v>
      </c>
      <c r="BX244" s="190">
        <v>111</v>
      </c>
      <c r="BY244" s="190">
        <v>13</v>
      </c>
      <c r="BZ244" s="190">
        <v>86</v>
      </c>
      <c r="CA244" s="190">
        <v>12</v>
      </c>
    </row>
    <row r="245" spans="1:79" x14ac:dyDescent="0.2">
      <c r="A245" s="2" t="s">
        <v>653</v>
      </c>
      <c r="B245" s="3" t="s">
        <v>654</v>
      </c>
      <c r="C245" s="192">
        <v>29507</v>
      </c>
      <c r="D245" s="192">
        <v>9113</v>
      </c>
      <c r="E245" s="192">
        <v>21391</v>
      </c>
      <c r="F245" s="192">
        <v>12278</v>
      </c>
      <c r="G245" s="192">
        <v>8116</v>
      </c>
      <c r="H245" s="188">
        <v>6302</v>
      </c>
      <c r="I245" s="188">
        <v>478</v>
      </c>
      <c r="J245" s="188">
        <v>178</v>
      </c>
      <c r="K245" s="188" t="s">
        <v>949</v>
      </c>
      <c r="L245" s="188">
        <v>16</v>
      </c>
      <c r="M245" s="188">
        <v>343</v>
      </c>
      <c r="N245" s="188">
        <v>5170</v>
      </c>
      <c r="O245" s="188">
        <v>1652</v>
      </c>
      <c r="P245" s="188">
        <v>1442</v>
      </c>
      <c r="Q245" s="188" t="s">
        <v>957</v>
      </c>
      <c r="R245" s="188" t="s">
        <v>957</v>
      </c>
      <c r="S245" s="188" t="s">
        <v>957</v>
      </c>
      <c r="T245" s="188" t="s">
        <v>957</v>
      </c>
      <c r="U245" s="188" t="s">
        <v>957</v>
      </c>
      <c r="V245" s="188">
        <v>1305</v>
      </c>
      <c r="W245" s="188">
        <v>238</v>
      </c>
      <c r="X245" s="188">
        <v>5610</v>
      </c>
      <c r="Y245" s="188">
        <v>416</v>
      </c>
      <c r="Z245" s="188">
        <v>151</v>
      </c>
      <c r="AA245" s="188" t="s">
        <v>949</v>
      </c>
      <c r="AB245" s="188">
        <v>0</v>
      </c>
      <c r="AC245" s="188">
        <v>272</v>
      </c>
      <c r="AD245" s="188">
        <v>4694</v>
      </c>
      <c r="AE245" s="188">
        <v>1441</v>
      </c>
      <c r="AF245" s="188">
        <v>4168</v>
      </c>
      <c r="AG245" s="189" t="s">
        <v>957</v>
      </c>
      <c r="AH245" s="189" t="s">
        <v>957</v>
      </c>
      <c r="AI245" s="189" t="s">
        <v>957</v>
      </c>
      <c r="AJ245" s="189" t="s">
        <v>957</v>
      </c>
      <c r="AK245" s="189" t="s">
        <v>957</v>
      </c>
      <c r="AL245" s="188">
        <v>3389</v>
      </c>
      <c r="AM245" s="188">
        <v>1203</v>
      </c>
      <c r="AN245" s="188">
        <v>692</v>
      </c>
      <c r="AO245" s="188">
        <v>62</v>
      </c>
      <c r="AP245" s="188">
        <v>27</v>
      </c>
      <c r="AQ245" s="188" t="s">
        <v>949</v>
      </c>
      <c r="AR245" s="188">
        <v>16</v>
      </c>
      <c r="AS245" s="188">
        <v>71</v>
      </c>
      <c r="AT245" s="188">
        <v>476</v>
      </c>
      <c r="AU245" s="188">
        <v>211</v>
      </c>
      <c r="AV245" s="190">
        <v>6302</v>
      </c>
      <c r="AW245" s="190">
        <v>1442</v>
      </c>
      <c r="AX245" s="190">
        <v>4168</v>
      </c>
      <c r="AY245" s="190">
        <v>692</v>
      </c>
      <c r="AZ245" s="189">
        <v>478</v>
      </c>
      <c r="BA245" s="189" t="s">
        <v>957</v>
      </c>
      <c r="BB245" s="190">
        <v>416</v>
      </c>
      <c r="BC245" s="189">
        <v>62</v>
      </c>
      <c r="BD245" s="190">
        <v>178</v>
      </c>
      <c r="BE245" s="189" t="s">
        <v>957</v>
      </c>
      <c r="BF245" s="190">
        <v>151</v>
      </c>
      <c r="BG245" s="190">
        <v>27</v>
      </c>
      <c r="BH245" s="190" t="s">
        <v>949</v>
      </c>
      <c r="BI245" s="189" t="s">
        <v>957</v>
      </c>
      <c r="BJ245" s="189" t="s">
        <v>949</v>
      </c>
      <c r="BK245" s="190" t="s">
        <v>949</v>
      </c>
      <c r="BL245" s="190">
        <v>16</v>
      </c>
      <c r="BM245" s="189" t="s">
        <v>957</v>
      </c>
      <c r="BN245" s="190">
        <v>0</v>
      </c>
      <c r="BO245" s="190">
        <v>16</v>
      </c>
      <c r="BP245" s="190">
        <v>343</v>
      </c>
      <c r="BQ245" s="189" t="s">
        <v>957</v>
      </c>
      <c r="BR245" s="190">
        <v>272</v>
      </c>
      <c r="BS245" s="190">
        <v>71</v>
      </c>
      <c r="BT245" s="190">
        <v>5170</v>
      </c>
      <c r="BU245" s="190">
        <v>1305</v>
      </c>
      <c r="BV245" s="190">
        <v>3389</v>
      </c>
      <c r="BW245" s="190">
        <v>476</v>
      </c>
      <c r="BX245" s="190">
        <v>1652</v>
      </c>
      <c r="BY245" s="190">
        <v>238</v>
      </c>
      <c r="BZ245" s="190">
        <v>1203</v>
      </c>
      <c r="CA245" s="190">
        <v>211</v>
      </c>
    </row>
    <row r="246" spans="1:79" x14ac:dyDescent="0.2">
      <c r="A246" s="2" t="s">
        <v>266</v>
      </c>
      <c r="B246" s="3" t="s">
        <v>265</v>
      </c>
      <c r="C246" s="192">
        <v>1288</v>
      </c>
      <c r="D246" s="192">
        <v>445</v>
      </c>
      <c r="E246" s="192">
        <v>900</v>
      </c>
      <c r="F246" s="192">
        <v>455</v>
      </c>
      <c r="G246" s="192">
        <v>388</v>
      </c>
      <c r="H246" s="188">
        <v>302</v>
      </c>
      <c r="I246" s="188">
        <v>0</v>
      </c>
      <c r="J246" s="188">
        <v>0</v>
      </c>
      <c r="K246" s="188">
        <v>0</v>
      </c>
      <c r="L246" s="188">
        <v>0</v>
      </c>
      <c r="M246" s="188">
        <v>9</v>
      </c>
      <c r="N246" s="188">
        <v>256</v>
      </c>
      <c r="O246" s="188">
        <v>71</v>
      </c>
      <c r="P246" s="188">
        <v>111</v>
      </c>
      <c r="Q246" s="188" t="s">
        <v>957</v>
      </c>
      <c r="R246" s="188" t="s">
        <v>957</v>
      </c>
      <c r="S246" s="188" t="s">
        <v>957</v>
      </c>
      <c r="T246" s="188" t="s">
        <v>957</v>
      </c>
      <c r="U246" s="188" t="s">
        <v>957</v>
      </c>
      <c r="V246" s="188">
        <v>102</v>
      </c>
      <c r="W246" s="188">
        <v>14</v>
      </c>
      <c r="X246" s="188">
        <v>282</v>
      </c>
      <c r="Y246" s="188">
        <v>0</v>
      </c>
      <c r="Z246" s="188">
        <v>0</v>
      </c>
      <c r="AA246" s="188">
        <v>0</v>
      </c>
      <c r="AB246" s="188">
        <v>0</v>
      </c>
      <c r="AC246" s="188">
        <v>6</v>
      </c>
      <c r="AD246" s="188">
        <v>243</v>
      </c>
      <c r="AE246" s="188">
        <v>65</v>
      </c>
      <c r="AF246" s="188">
        <v>171</v>
      </c>
      <c r="AG246" s="189" t="s">
        <v>957</v>
      </c>
      <c r="AH246" s="189" t="s">
        <v>957</v>
      </c>
      <c r="AI246" s="189" t="s">
        <v>957</v>
      </c>
      <c r="AJ246" s="189" t="s">
        <v>957</v>
      </c>
      <c r="AK246" s="189" t="s">
        <v>957</v>
      </c>
      <c r="AL246" s="188">
        <v>141</v>
      </c>
      <c r="AM246" s="188">
        <v>51</v>
      </c>
      <c r="AN246" s="188">
        <v>20</v>
      </c>
      <c r="AO246" s="188">
        <v>0</v>
      </c>
      <c r="AP246" s="188">
        <v>0</v>
      </c>
      <c r="AQ246" s="188">
        <v>0</v>
      </c>
      <c r="AR246" s="188">
        <v>0</v>
      </c>
      <c r="AS246" s="188">
        <v>3</v>
      </c>
      <c r="AT246" s="188">
        <v>13</v>
      </c>
      <c r="AU246" s="188">
        <v>6</v>
      </c>
      <c r="AV246" s="190">
        <v>302</v>
      </c>
      <c r="AW246" s="190">
        <v>111</v>
      </c>
      <c r="AX246" s="190">
        <v>171</v>
      </c>
      <c r="AY246" s="190">
        <v>20</v>
      </c>
      <c r="AZ246" s="189">
        <v>0</v>
      </c>
      <c r="BA246" s="189" t="s">
        <v>957</v>
      </c>
      <c r="BB246" s="190">
        <v>0</v>
      </c>
      <c r="BC246" s="189">
        <v>0</v>
      </c>
      <c r="BD246" s="190">
        <v>0</v>
      </c>
      <c r="BE246" s="189" t="s">
        <v>957</v>
      </c>
      <c r="BF246" s="190">
        <v>0</v>
      </c>
      <c r="BG246" s="190">
        <v>0</v>
      </c>
      <c r="BH246" s="190">
        <v>0</v>
      </c>
      <c r="BI246" s="189" t="s">
        <v>957</v>
      </c>
      <c r="BJ246" s="189">
        <v>0</v>
      </c>
      <c r="BK246" s="190">
        <v>0</v>
      </c>
      <c r="BL246" s="190">
        <v>0</v>
      </c>
      <c r="BM246" s="189" t="s">
        <v>957</v>
      </c>
      <c r="BN246" s="190">
        <v>0</v>
      </c>
      <c r="BO246" s="190">
        <v>0</v>
      </c>
      <c r="BP246" s="190">
        <v>9</v>
      </c>
      <c r="BQ246" s="189" t="s">
        <v>957</v>
      </c>
      <c r="BR246" s="190">
        <v>6</v>
      </c>
      <c r="BS246" s="190">
        <v>3</v>
      </c>
      <c r="BT246" s="190">
        <v>256</v>
      </c>
      <c r="BU246" s="190">
        <v>102</v>
      </c>
      <c r="BV246" s="190">
        <v>141</v>
      </c>
      <c r="BW246" s="190">
        <v>13</v>
      </c>
      <c r="BX246" s="190">
        <v>71</v>
      </c>
      <c r="BY246" s="190">
        <v>14</v>
      </c>
      <c r="BZ246" s="190">
        <v>51</v>
      </c>
      <c r="CA246" s="190">
        <v>6</v>
      </c>
    </row>
    <row r="247" spans="1:79" x14ac:dyDescent="0.2">
      <c r="A247" s="2" t="s">
        <v>268</v>
      </c>
      <c r="B247" s="3" t="s">
        <v>267</v>
      </c>
      <c r="C247" s="192">
        <v>1294</v>
      </c>
      <c r="D247" s="192">
        <v>468</v>
      </c>
      <c r="E247" s="192">
        <v>941</v>
      </c>
      <c r="F247" s="192">
        <v>473</v>
      </c>
      <c r="G247" s="192">
        <v>353</v>
      </c>
      <c r="H247" s="188">
        <v>238</v>
      </c>
      <c r="I247" s="188">
        <v>0</v>
      </c>
      <c r="J247" s="188" t="s">
        <v>949</v>
      </c>
      <c r="K247" s="188">
        <v>0</v>
      </c>
      <c r="L247" s="188">
        <v>0</v>
      </c>
      <c r="M247" s="188">
        <v>5</v>
      </c>
      <c r="N247" s="188">
        <v>228</v>
      </c>
      <c r="O247" s="188">
        <v>13</v>
      </c>
      <c r="P247" s="188">
        <v>72</v>
      </c>
      <c r="Q247" s="188" t="s">
        <v>957</v>
      </c>
      <c r="R247" s="188" t="s">
        <v>957</v>
      </c>
      <c r="S247" s="188" t="s">
        <v>957</v>
      </c>
      <c r="T247" s="188" t="s">
        <v>957</v>
      </c>
      <c r="U247" s="188" t="s">
        <v>957</v>
      </c>
      <c r="V247" s="188">
        <v>71</v>
      </c>
      <c r="W247" s="188" t="s">
        <v>949</v>
      </c>
      <c r="X247" s="188">
        <v>224</v>
      </c>
      <c r="Y247" s="188">
        <v>0</v>
      </c>
      <c r="Z247" s="188">
        <v>0</v>
      </c>
      <c r="AA247" s="188">
        <v>0</v>
      </c>
      <c r="AB247" s="188">
        <v>0</v>
      </c>
      <c r="AC247" s="188" t="s">
        <v>949</v>
      </c>
      <c r="AD247" s="188">
        <v>219</v>
      </c>
      <c r="AE247" s="188">
        <v>12</v>
      </c>
      <c r="AF247" s="188">
        <v>152</v>
      </c>
      <c r="AG247" s="189" t="s">
        <v>957</v>
      </c>
      <c r="AH247" s="189" t="s">
        <v>957</v>
      </c>
      <c r="AI247" s="189" t="s">
        <v>957</v>
      </c>
      <c r="AJ247" s="189" t="s">
        <v>957</v>
      </c>
      <c r="AK247" s="189" t="s">
        <v>957</v>
      </c>
      <c r="AL247" s="188">
        <v>148</v>
      </c>
      <c r="AM247" s="188" t="s">
        <v>949</v>
      </c>
      <c r="AN247" s="188">
        <v>14</v>
      </c>
      <c r="AO247" s="188">
        <v>0</v>
      </c>
      <c r="AP247" s="188" t="s">
        <v>949</v>
      </c>
      <c r="AQ247" s="188">
        <v>0</v>
      </c>
      <c r="AR247" s="188">
        <v>0</v>
      </c>
      <c r="AS247" s="188" t="s">
        <v>949</v>
      </c>
      <c r="AT247" s="188">
        <v>9</v>
      </c>
      <c r="AU247" s="188" t="s">
        <v>949</v>
      </c>
      <c r="AV247" s="190">
        <v>238</v>
      </c>
      <c r="AW247" s="190">
        <v>72</v>
      </c>
      <c r="AX247" s="190">
        <v>152</v>
      </c>
      <c r="AY247" s="190">
        <v>14</v>
      </c>
      <c r="AZ247" s="189">
        <v>0</v>
      </c>
      <c r="BA247" s="189" t="s">
        <v>957</v>
      </c>
      <c r="BB247" s="190">
        <v>0</v>
      </c>
      <c r="BC247" s="189">
        <v>0</v>
      </c>
      <c r="BD247" s="190" t="s">
        <v>949</v>
      </c>
      <c r="BE247" s="189" t="s">
        <v>957</v>
      </c>
      <c r="BF247" s="190">
        <v>0</v>
      </c>
      <c r="BG247" s="190" t="s">
        <v>949</v>
      </c>
      <c r="BH247" s="190">
        <v>0</v>
      </c>
      <c r="BI247" s="189" t="s">
        <v>957</v>
      </c>
      <c r="BJ247" s="189">
        <v>0</v>
      </c>
      <c r="BK247" s="190">
        <v>0</v>
      </c>
      <c r="BL247" s="190">
        <v>0</v>
      </c>
      <c r="BM247" s="189" t="s">
        <v>957</v>
      </c>
      <c r="BN247" s="190">
        <v>0</v>
      </c>
      <c r="BO247" s="190">
        <v>0</v>
      </c>
      <c r="BP247" s="190">
        <v>5</v>
      </c>
      <c r="BQ247" s="189" t="s">
        <v>957</v>
      </c>
      <c r="BR247" s="190" t="s">
        <v>949</v>
      </c>
      <c r="BS247" s="190" t="s">
        <v>949</v>
      </c>
      <c r="BT247" s="190">
        <v>228</v>
      </c>
      <c r="BU247" s="190">
        <v>71</v>
      </c>
      <c r="BV247" s="190">
        <v>148</v>
      </c>
      <c r="BW247" s="190">
        <v>9</v>
      </c>
      <c r="BX247" s="190">
        <v>13</v>
      </c>
      <c r="BY247" s="190" t="s">
        <v>949</v>
      </c>
      <c r="BZ247" s="190" t="s">
        <v>949</v>
      </c>
      <c r="CA247" s="190" t="s">
        <v>949</v>
      </c>
    </row>
    <row r="248" spans="1:79" x14ac:dyDescent="0.2">
      <c r="A248" s="2" t="s">
        <v>655</v>
      </c>
      <c r="B248" s="3" t="s">
        <v>656</v>
      </c>
      <c r="C248" s="192">
        <v>1259</v>
      </c>
      <c r="D248" s="192">
        <v>444</v>
      </c>
      <c r="E248" s="192">
        <v>949</v>
      </c>
      <c r="F248" s="192">
        <v>505</v>
      </c>
      <c r="G248" s="192">
        <v>310</v>
      </c>
      <c r="H248" s="188">
        <v>259</v>
      </c>
      <c r="I248" s="188">
        <v>0</v>
      </c>
      <c r="J248" s="188">
        <v>0</v>
      </c>
      <c r="K248" s="188">
        <v>0</v>
      </c>
      <c r="L248" s="188">
        <v>0</v>
      </c>
      <c r="M248" s="188">
        <v>8</v>
      </c>
      <c r="N248" s="188">
        <v>221</v>
      </c>
      <c r="O248" s="188">
        <v>58</v>
      </c>
      <c r="P248" s="188">
        <v>90</v>
      </c>
      <c r="Q248" s="188" t="s">
        <v>957</v>
      </c>
      <c r="R248" s="188" t="s">
        <v>957</v>
      </c>
      <c r="S248" s="188" t="s">
        <v>957</v>
      </c>
      <c r="T248" s="188" t="s">
        <v>957</v>
      </c>
      <c r="U248" s="188" t="s">
        <v>957</v>
      </c>
      <c r="V248" s="188">
        <v>86</v>
      </c>
      <c r="W248" s="188">
        <v>11</v>
      </c>
      <c r="X248" s="188">
        <v>248</v>
      </c>
      <c r="Y248" s="188">
        <v>0</v>
      </c>
      <c r="Z248" s="188">
        <v>0</v>
      </c>
      <c r="AA248" s="188">
        <v>0</v>
      </c>
      <c r="AB248" s="188">
        <v>0</v>
      </c>
      <c r="AC248" s="188" t="s">
        <v>949</v>
      </c>
      <c r="AD248" s="188">
        <v>217</v>
      </c>
      <c r="AE248" s="188">
        <v>53</v>
      </c>
      <c r="AF248" s="188">
        <v>158</v>
      </c>
      <c r="AG248" s="189" t="s">
        <v>957</v>
      </c>
      <c r="AH248" s="189" t="s">
        <v>957</v>
      </c>
      <c r="AI248" s="189" t="s">
        <v>957</v>
      </c>
      <c r="AJ248" s="189" t="s">
        <v>957</v>
      </c>
      <c r="AK248" s="189" t="s">
        <v>957</v>
      </c>
      <c r="AL248" s="188">
        <v>131</v>
      </c>
      <c r="AM248" s="188">
        <v>42</v>
      </c>
      <c r="AN248" s="188">
        <v>11</v>
      </c>
      <c r="AO248" s="188">
        <v>0</v>
      </c>
      <c r="AP248" s="188">
        <v>0</v>
      </c>
      <c r="AQ248" s="188">
        <v>0</v>
      </c>
      <c r="AR248" s="188">
        <v>0</v>
      </c>
      <c r="AS248" s="188" t="s">
        <v>949</v>
      </c>
      <c r="AT248" s="188">
        <v>4</v>
      </c>
      <c r="AU248" s="188">
        <v>5</v>
      </c>
      <c r="AV248" s="190">
        <v>259</v>
      </c>
      <c r="AW248" s="190">
        <v>90</v>
      </c>
      <c r="AX248" s="190">
        <v>158</v>
      </c>
      <c r="AY248" s="190">
        <v>11</v>
      </c>
      <c r="AZ248" s="189">
        <v>0</v>
      </c>
      <c r="BA248" s="189" t="s">
        <v>957</v>
      </c>
      <c r="BB248" s="190">
        <v>0</v>
      </c>
      <c r="BC248" s="189">
        <v>0</v>
      </c>
      <c r="BD248" s="190">
        <v>0</v>
      </c>
      <c r="BE248" s="189" t="s">
        <v>957</v>
      </c>
      <c r="BF248" s="190">
        <v>0</v>
      </c>
      <c r="BG248" s="190">
        <v>0</v>
      </c>
      <c r="BH248" s="190">
        <v>0</v>
      </c>
      <c r="BI248" s="189" t="s">
        <v>957</v>
      </c>
      <c r="BJ248" s="189">
        <v>0</v>
      </c>
      <c r="BK248" s="190">
        <v>0</v>
      </c>
      <c r="BL248" s="190">
        <v>0</v>
      </c>
      <c r="BM248" s="189" t="s">
        <v>957</v>
      </c>
      <c r="BN248" s="190">
        <v>0</v>
      </c>
      <c r="BO248" s="190">
        <v>0</v>
      </c>
      <c r="BP248" s="190">
        <v>8</v>
      </c>
      <c r="BQ248" s="189" t="s">
        <v>957</v>
      </c>
      <c r="BR248" s="190" t="s">
        <v>949</v>
      </c>
      <c r="BS248" s="190" t="s">
        <v>949</v>
      </c>
      <c r="BT248" s="190">
        <v>221</v>
      </c>
      <c r="BU248" s="190">
        <v>86</v>
      </c>
      <c r="BV248" s="190">
        <v>131</v>
      </c>
      <c r="BW248" s="190">
        <v>4</v>
      </c>
      <c r="BX248" s="190">
        <v>58</v>
      </c>
      <c r="BY248" s="190">
        <v>11</v>
      </c>
      <c r="BZ248" s="190">
        <v>42</v>
      </c>
      <c r="CA248" s="190">
        <v>5</v>
      </c>
    </row>
    <row r="249" spans="1:79" x14ac:dyDescent="0.2">
      <c r="A249" s="2" t="s">
        <v>657</v>
      </c>
      <c r="B249" s="3" t="s">
        <v>658</v>
      </c>
      <c r="C249" s="192">
        <v>1135</v>
      </c>
      <c r="D249" s="192">
        <v>410</v>
      </c>
      <c r="E249" s="192">
        <v>839</v>
      </c>
      <c r="F249" s="192">
        <v>429</v>
      </c>
      <c r="G249" s="192">
        <v>296</v>
      </c>
      <c r="H249" s="188">
        <v>235</v>
      </c>
      <c r="I249" s="188">
        <v>0</v>
      </c>
      <c r="J249" s="188">
        <v>0</v>
      </c>
      <c r="K249" s="188">
        <v>0</v>
      </c>
      <c r="L249" s="188">
        <v>0</v>
      </c>
      <c r="M249" s="188">
        <v>5</v>
      </c>
      <c r="N249" s="188">
        <v>203</v>
      </c>
      <c r="O249" s="188">
        <v>48</v>
      </c>
      <c r="P249" s="188">
        <v>92</v>
      </c>
      <c r="Q249" s="188" t="s">
        <v>957</v>
      </c>
      <c r="R249" s="188" t="s">
        <v>957</v>
      </c>
      <c r="S249" s="188" t="s">
        <v>957</v>
      </c>
      <c r="T249" s="188" t="s">
        <v>957</v>
      </c>
      <c r="U249" s="188" t="s">
        <v>957</v>
      </c>
      <c r="V249" s="188">
        <v>86</v>
      </c>
      <c r="W249" s="188" t="s">
        <v>949</v>
      </c>
      <c r="X249" s="188">
        <v>218</v>
      </c>
      <c r="Y249" s="188">
        <v>0</v>
      </c>
      <c r="Z249" s="188">
        <v>0</v>
      </c>
      <c r="AA249" s="188">
        <v>0</v>
      </c>
      <c r="AB249" s="188">
        <v>0</v>
      </c>
      <c r="AC249" s="188" t="s">
        <v>949</v>
      </c>
      <c r="AD249" s="188">
        <v>191</v>
      </c>
      <c r="AE249" s="188">
        <v>44</v>
      </c>
      <c r="AF249" s="188">
        <v>126</v>
      </c>
      <c r="AG249" s="189" t="s">
        <v>957</v>
      </c>
      <c r="AH249" s="189" t="s">
        <v>957</v>
      </c>
      <c r="AI249" s="189" t="s">
        <v>957</v>
      </c>
      <c r="AJ249" s="189" t="s">
        <v>957</v>
      </c>
      <c r="AK249" s="189" t="s">
        <v>957</v>
      </c>
      <c r="AL249" s="188">
        <v>105</v>
      </c>
      <c r="AM249" s="188" t="s">
        <v>949</v>
      </c>
      <c r="AN249" s="188">
        <v>17</v>
      </c>
      <c r="AO249" s="188">
        <v>0</v>
      </c>
      <c r="AP249" s="188">
        <v>0</v>
      </c>
      <c r="AQ249" s="188">
        <v>0</v>
      </c>
      <c r="AR249" s="188">
        <v>0</v>
      </c>
      <c r="AS249" s="188" t="s">
        <v>949</v>
      </c>
      <c r="AT249" s="188">
        <v>12</v>
      </c>
      <c r="AU249" s="188" t="s">
        <v>949</v>
      </c>
      <c r="AV249" s="190">
        <v>235</v>
      </c>
      <c r="AW249" s="190">
        <v>92</v>
      </c>
      <c r="AX249" s="190">
        <v>126</v>
      </c>
      <c r="AY249" s="190">
        <v>17</v>
      </c>
      <c r="AZ249" s="189">
        <v>0</v>
      </c>
      <c r="BA249" s="189" t="s">
        <v>957</v>
      </c>
      <c r="BB249" s="190">
        <v>0</v>
      </c>
      <c r="BC249" s="189">
        <v>0</v>
      </c>
      <c r="BD249" s="190">
        <v>0</v>
      </c>
      <c r="BE249" s="189" t="s">
        <v>957</v>
      </c>
      <c r="BF249" s="190">
        <v>0</v>
      </c>
      <c r="BG249" s="190">
        <v>0</v>
      </c>
      <c r="BH249" s="190">
        <v>0</v>
      </c>
      <c r="BI249" s="189" t="s">
        <v>957</v>
      </c>
      <c r="BJ249" s="189">
        <v>0</v>
      </c>
      <c r="BK249" s="190">
        <v>0</v>
      </c>
      <c r="BL249" s="190">
        <v>0</v>
      </c>
      <c r="BM249" s="189" t="s">
        <v>957</v>
      </c>
      <c r="BN249" s="190">
        <v>0</v>
      </c>
      <c r="BO249" s="190">
        <v>0</v>
      </c>
      <c r="BP249" s="190">
        <v>5</v>
      </c>
      <c r="BQ249" s="189" t="s">
        <v>957</v>
      </c>
      <c r="BR249" s="190" t="s">
        <v>949</v>
      </c>
      <c r="BS249" s="190" t="s">
        <v>949</v>
      </c>
      <c r="BT249" s="190">
        <v>203</v>
      </c>
      <c r="BU249" s="190">
        <v>86</v>
      </c>
      <c r="BV249" s="190">
        <v>105</v>
      </c>
      <c r="BW249" s="190">
        <v>12</v>
      </c>
      <c r="BX249" s="190">
        <v>48</v>
      </c>
      <c r="BY249" s="190" t="s">
        <v>949</v>
      </c>
      <c r="BZ249" s="190" t="s">
        <v>949</v>
      </c>
      <c r="CA249" s="190" t="s">
        <v>949</v>
      </c>
    </row>
    <row r="250" spans="1:79" x14ac:dyDescent="0.2">
      <c r="A250" s="2" t="s">
        <v>659</v>
      </c>
      <c r="B250" s="3" t="s">
        <v>660</v>
      </c>
      <c r="C250" s="192">
        <v>998</v>
      </c>
      <c r="D250" s="192">
        <v>334</v>
      </c>
      <c r="E250" s="192">
        <v>727</v>
      </c>
      <c r="F250" s="192">
        <v>393</v>
      </c>
      <c r="G250" s="192">
        <v>271</v>
      </c>
      <c r="H250" s="188">
        <v>229</v>
      </c>
      <c r="I250" s="188" t="s">
        <v>949</v>
      </c>
      <c r="J250" s="188">
        <v>0</v>
      </c>
      <c r="K250" s="188">
        <v>0</v>
      </c>
      <c r="L250" s="188">
        <v>0</v>
      </c>
      <c r="M250" s="188">
        <v>16</v>
      </c>
      <c r="N250" s="188">
        <v>187</v>
      </c>
      <c r="O250" s="188">
        <v>65</v>
      </c>
      <c r="P250" s="188">
        <v>87</v>
      </c>
      <c r="Q250" s="188" t="s">
        <v>957</v>
      </c>
      <c r="R250" s="188" t="s">
        <v>957</v>
      </c>
      <c r="S250" s="188" t="s">
        <v>957</v>
      </c>
      <c r="T250" s="188" t="s">
        <v>957</v>
      </c>
      <c r="U250" s="188" t="s">
        <v>957</v>
      </c>
      <c r="V250" s="188">
        <v>81</v>
      </c>
      <c r="W250" s="188">
        <v>10</v>
      </c>
      <c r="X250" s="188">
        <v>215</v>
      </c>
      <c r="Y250" s="188" t="s">
        <v>949</v>
      </c>
      <c r="Z250" s="188">
        <v>0</v>
      </c>
      <c r="AA250" s="188">
        <v>0</v>
      </c>
      <c r="AB250" s="188">
        <v>0</v>
      </c>
      <c r="AC250" s="188">
        <v>12</v>
      </c>
      <c r="AD250" s="188">
        <v>182</v>
      </c>
      <c r="AE250" s="188">
        <v>58</v>
      </c>
      <c r="AF250" s="188">
        <v>128</v>
      </c>
      <c r="AG250" s="189" t="s">
        <v>957</v>
      </c>
      <c r="AH250" s="189" t="s">
        <v>957</v>
      </c>
      <c r="AI250" s="189" t="s">
        <v>957</v>
      </c>
      <c r="AJ250" s="189" t="s">
        <v>957</v>
      </c>
      <c r="AK250" s="189" t="s">
        <v>957</v>
      </c>
      <c r="AL250" s="188">
        <v>101</v>
      </c>
      <c r="AM250" s="188">
        <v>48</v>
      </c>
      <c r="AN250" s="188">
        <v>14</v>
      </c>
      <c r="AO250" s="188" t="s">
        <v>949</v>
      </c>
      <c r="AP250" s="188">
        <v>0</v>
      </c>
      <c r="AQ250" s="188">
        <v>0</v>
      </c>
      <c r="AR250" s="188">
        <v>0</v>
      </c>
      <c r="AS250" s="188">
        <v>4</v>
      </c>
      <c r="AT250" s="188">
        <v>5</v>
      </c>
      <c r="AU250" s="188">
        <v>7</v>
      </c>
      <c r="AV250" s="190">
        <v>229</v>
      </c>
      <c r="AW250" s="190">
        <v>87</v>
      </c>
      <c r="AX250" s="190">
        <v>128</v>
      </c>
      <c r="AY250" s="190">
        <v>14</v>
      </c>
      <c r="AZ250" s="189" t="s">
        <v>949</v>
      </c>
      <c r="BA250" s="189" t="s">
        <v>957</v>
      </c>
      <c r="BB250" s="190" t="s">
        <v>949</v>
      </c>
      <c r="BC250" s="189" t="s">
        <v>949</v>
      </c>
      <c r="BD250" s="190">
        <v>0</v>
      </c>
      <c r="BE250" s="189" t="s">
        <v>957</v>
      </c>
      <c r="BF250" s="190">
        <v>0</v>
      </c>
      <c r="BG250" s="190">
        <v>0</v>
      </c>
      <c r="BH250" s="190">
        <v>0</v>
      </c>
      <c r="BI250" s="189" t="s">
        <v>957</v>
      </c>
      <c r="BJ250" s="189">
        <v>0</v>
      </c>
      <c r="BK250" s="190">
        <v>0</v>
      </c>
      <c r="BL250" s="190">
        <v>0</v>
      </c>
      <c r="BM250" s="189" t="s">
        <v>957</v>
      </c>
      <c r="BN250" s="190">
        <v>0</v>
      </c>
      <c r="BO250" s="190">
        <v>0</v>
      </c>
      <c r="BP250" s="190">
        <v>16</v>
      </c>
      <c r="BQ250" s="189" t="s">
        <v>957</v>
      </c>
      <c r="BR250" s="190">
        <v>12</v>
      </c>
      <c r="BS250" s="190">
        <v>4</v>
      </c>
      <c r="BT250" s="190">
        <v>187</v>
      </c>
      <c r="BU250" s="190">
        <v>81</v>
      </c>
      <c r="BV250" s="190">
        <v>101</v>
      </c>
      <c r="BW250" s="190">
        <v>5</v>
      </c>
      <c r="BX250" s="190">
        <v>65</v>
      </c>
      <c r="BY250" s="190">
        <v>10</v>
      </c>
      <c r="BZ250" s="190">
        <v>48</v>
      </c>
      <c r="CA250" s="190">
        <v>7</v>
      </c>
    </row>
    <row r="251" spans="1:79" x14ac:dyDescent="0.2">
      <c r="A251" s="2" t="s">
        <v>661</v>
      </c>
      <c r="B251" s="3" t="s">
        <v>662</v>
      </c>
      <c r="C251" s="192">
        <v>866</v>
      </c>
      <c r="D251" s="192">
        <v>275</v>
      </c>
      <c r="E251" s="192">
        <v>633</v>
      </c>
      <c r="F251" s="192">
        <v>358</v>
      </c>
      <c r="G251" s="192">
        <v>233</v>
      </c>
      <c r="H251" s="188">
        <v>175</v>
      </c>
      <c r="I251" s="188">
        <v>0</v>
      </c>
      <c r="J251" s="188" t="s">
        <v>949</v>
      </c>
      <c r="K251" s="188">
        <v>0</v>
      </c>
      <c r="L251" s="188">
        <v>0</v>
      </c>
      <c r="M251" s="188" t="s">
        <v>949</v>
      </c>
      <c r="N251" s="188">
        <v>167</v>
      </c>
      <c r="O251" s="188" t="s">
        <v>949</v>
      </c>
      <c r="P251" s="188" t="s">
        <v>949</v>
      </c>
      <c r="Q251" s="188" t="s">
        <v>957</v>
      </c>
      <c r="R251" s="188" t="s">
        <v>957</v>
      </c>
      <c r="S251" s="188" t="s">
        <v>957</v>
      </c>
      <c r="T251" s="188" t="s">
        <v>957</v>
      </c>
      <c r="U251" s="188" t="s">
        <v>957</v>
      </c>
      <c r="V251" s="188">
        <v>63</v>
      </c>
      <c r="W251" s="188" t="s">
        <v>949</v>
      </c>
      <c r="X251" s="188">
        <v>166</v>
      </c>
      <c r="Y251" s="188">
        <v>0</v>
      </c>
      <c r="Z251" s="188" t="s">
        <v>949</v>
      </c>
      <c r="AA251" s="188">
        <v>0</v>
      </c>
      <c r="AB251" s="188">
        <v>0</v>
      </c>
      <c r="AC251" s="188">
        <v>0</v>
      </c>
      <c r="AD251" s="188">
        <v>161</v>
      </c>
      <c r="AE251" s="188" t="s">
        <v>949</v>
      </c>
      <c r="AF251" s="188" t="s">
        <v>949</v>
      </c>
      <c r="AG251" s="189" t="s">
        <v>957</v>
      </c>
      <c r="AH251" s="189" t="s">
        <v>957</v>
      </c>
      <c r="AI251" s="189" t="s">
        <v>957</v>
      </c>
      <c r="AJ251" s="189" t="s">
        <v>957</v>
      </c>
      <c r="AK251" s="189" t="s">
        <v>957</v>
      </c>
      <c r="AL251" s="188">
        <v>98</v>
      </c>
      <c r="AM251" s="188">
        <v>3</v>
      </c>
      <c r="AN251" s="188">
        <v>9</v>
      </c>
      <c r="AO251" s="188">
        <v>0</v>
      </c>
      <c r="AP251" s="188">
        <v>0</v>
      </c>
      <c r="AQ251" s="188">
        <v>0</v>
      </c>
      <c r="AR251" s="188">
        <v>0</v>
      </c>
      <c r="AS251" s="188" t="s">
        <v>949</v>
      </c>
      <c r="AT251" s="188">
        <v>6</v>
      </c>
      <c r="AU251" s="188" t="s">
        <v>949</v>
      </c>
      <c r="AV251" s="190">
        <v>175</v>
      </c>
      <c r="AW251" s="190" t="s">
        <v>949</v>
      </c>
      <c r="AX251" s="190" t="s">
        <v>949</v>
      </c>
      <c r="AY251" s="190">
        <v>9</v>
      </c>
      <c r="AZ251" s="189">
        <v>0</v>
      </c>
      <c r="BA251" s="189" t="s">
        <v>957</v>
      </c>
      <c r="BB251" s="190">
        <v>0</v>
      </c>
      <c r="BC251" s="189">
        <v>0</v>
      </c>
      <c r="BD251" s="190" t="s">
        <v>949</v>
      </c>
      <c r="BE251" s="189" t="s">
        <v>957</v>
      </c>
      <c r="BF251" s="190" t="s">
        <v>949</v>
      </c>
      <c r="BG251" s="190">
        <v>0</v>
      </c>
      <c r="BH251" s="190">
        <v>0</v>
      </c>
      <c r="BI251" s="189" t="s">
        <v>957</v>
      </c>
      <c r="BJ251" s="189">
        <v>0</v>
      </c>
      <c r="BK251" s="190">
        <v>0</v>
      </c>
      <c r="BL251" s="190">
        <v>0</v>
      </c>
      <c r="BM251" s="189" t="s">
        <v>957</v>
      </c>
      <c r="BN251" s="190">
        <v>0</v>
      </c>
      <c r="BO251" s="190">
        <v>0</v>
      </c>
      <c r="BP251" s="190" t="s">
        <v>949</v>
      </c>
      <c r="BQ251" s="189" t="s">
        <v>957</v>
      </c>
      <c r="BR251" s="190">
        <v>0</v>
      </c>
      <c r="BS251" s="190" t="s">
        <v>949</v>
      </c>
      <c r="BT251" s="190">
        <v>167</v>
      </c>
      <c r="BU251" s="190">
        <v>63</v>
      </c>
      <c r="BV251" s="190">
        <v>98</v>
      </c>
      <c r="BW251" s="190">
        <v>6</v>
      </c>
      <c r="BX251" s="190" t="s">
        <v>949</v>
      </c>
      <c r="BY251" s="190" t="s">
        <v>949</v>
      </c>
      <c r="BZ251" s="190">
        <v>3</v>
      </c>
      <c r="CA251" s="190" t="s">
        <v>949</v>
      </c>
    </row>
    <row r="252" spans="1:79" x14ac:dyDescent="0.2">
      <c r="A252" s="2" t="s">
        <v>663</v>
      </c>
      <c r="B252" s="3" t="s">
        <v>664</v>
      </c>
      <c r="C252" s="192">
        <v>781</v>
      </c>
      <c r="D252" s="192">
        <v>254</v>
      </c>
      <c r="E252" s="192">
        <v>575</v>
      </c>
      <c r="F252" s="192">
        <v>321</v>
      </c>
      <c r="G252" s="192">
        <v>206</v>
      </c>
      <c r="H252" s="188">
        <v>174</v>
      </c>
      <c r="I252" s="188">
        <v>0</v>
      </c>
      <c r="J252" s="188" t="s">
        <v>949</v>
      </c>
      <c r="K252" s="188">
        <v>0</v>
      </c>
      <c r="L252" s="188">
        <v>0</v>
      </c>
      <c r="M252" s="188">
        <v>0</v>
      </c>
      <c r="N252" s="188">
        <v>158</v>
      </c>
      <c r="O252" s="188">
        <v>21</v>
      </c>
      <c r="P252" s="188">
        <v>63</v>
      </c>
      <c r="Q252" s="188" t="s">
        <v>957</v>
      </c>
      <c r="R252" s="188" t="s">
        <v>957</v>
      </c>
      <c r="S252" s="188" t="s">
        <v>957</v>
      </c>
      <c r="T252" s="188" t="s">
        <v>957</v>
      </c>
      <c r="U252" s="188" t="s">
        <v>957</v>
      </c>
      <c r="V252" s="188" t="s">
        <v>949</v>
      </c>
      <c r="W252" s="188" t="s">
        <v>949</v>
      </c>
      <c r="X252" s="188">
        <v>167</v>
      </c>
      <c r="Y252" s="188">
        <v>0</v>
      </c>
      <c r="Z252" s="188" t="s">
        <v>949</v>
      </c>
      <c r="AA252" s="188">
        <v>0</v>
      </c>
      <c r="AB252" s="188">
        <v>0</v>
      </c>
      <c r="AC252" s="188">
        <v>0</v>
      </c>
      <c r="AD252" s="188">
        <v>156</v>
      </c>
      <c r="AE252" s="188">
        <v>20</v>
      </c>
      <c r="AF252" s="188">
        <v>104</v>
      </c>
      <c r="AG252" s="189" t="s">
        <v>957</v>
      </c>
      <c r="AH252" s="189" t="s">
        <v>957</v>
      </c>
      <c r="AI252" s="189" t="s">
        <v>957</v>
      </c>
      <c r="AJ252" s="189" t="s">
        <v>957</v>
      </c>
      <c r="AK252" s="189" t="s">
        <v>957</v>
      </c>
      <c r="AL252" s="188" t="s">
        <v>949</v>
      </c>
      <c r="AM252" s="188" t="s">
        <v>949</v>
      </c>
      <c r="AN252" s="188">
        <v>7</v>
      </c>
      <c r="AO252" s="188">
        <v>0</v>
      </c>
      <c r="AP252" s="188" t="s">
        <v>949</v>
      </c>
      <c r="AQ252" s="188">
        <v>0</v>
      </c>
      <c r="AR252" s="188">
        <v>0</v>
      </c>
      <c r="AS252" s="188">
        <v>0</v>
      </c>
      <c r="AT252" s="188" t="s">
        <v>949</v>
      </c>
      <c r="AU252" s="188" t="s">
        <v>949</v>
      </c>
      <c r="AV252" s="190">
        <v>174</v>
      </c>
      <c r="AW252" s="190">
        <v>63</v>
      </c>
      <c r="AX252" s="190">
        <v>104</v>
      </c>
      <c r="AY252" s="190">
        <v>7</v>
      </c>
      <c r="AZ252" s="189">
        <v>0</v>
      </c>
      <c r="BA252" s="189" t="s">
        <v>957</v>
      </c>
      <c r="BB252" s="190">
        <v>0</v>
      </c>
      <c r="BC252" s="189">
        <v>0</v>
      </c>
      <c r="BD252" s="190" t="s">
        <v>949</v>
      </c>
      <c r="BE252" s="189" t="s">
        <v>957</v>
      </c>
      <c r="BF252" s="190" t="s">
        <v>949</v>
      </c>
      <c r="BG252" s="190" t="s">
        <v>949</v>
      </c>
      <c r="BH252" s="190">
        <v>0</v>
      </c>
      <c r="BI252" s="189" t="s">
        <v>957</v>
      </c>
      <c r="BJ252" s="189">
        <v>0</v>
      </c>
      <c r="BK252" s="190">
        <v>0</v>
      </c>
      <c r="BL252" s="190">
        <v>0</v>
      </c>
      <c r="BM252" s="189" t="s">
        <v>957</v>
      </c>
      <c r="BN252" s="190">
        <v>0</v>
      </c>
      <c r="BO252" s="190">
        <v>0</v>
      </c>
      <c r="BP252" s="190">
        <v>0</v>
      </c>
      <c r="BQ252" s="189" t="s">
        <v>957</v>
      </c>
      <c r="BR252" s="190">
        <v>0</v>
      </c>
      <c r="BS252" s="190">
        <v>0</v>
      </c>
      <c r="BT252" s="190">
        <v>158</v>
      </c>
      <c r="BU252" s="190" t="s">
        <v>949</v>
      </c>
      <c r="BV252" s="190" t="s">
        <v>949</v>
      </c>
      <c r="BW252" s="190" t="s">
        <v>949</v>
      </c>
      <c r="BX252" s="190">
        <v>21</v>
      </c>
      <c r="BY252" s="190" t="s">
        <v>949</v>
      </c>
      <c r="BZ252" s="190" t="s">
        <v>949</v>
      </c>
      <c r="CA252" s="190" t="s">
        <v>949</v>
      </c>
    </row>
    <row r="253" spans="1:79" x14ac:dyDescent="0.2">
      <c r="A253" s="2" t="s">
        <v>270</v>
      </c>
      <c r="B253" s="3" t="s">
        <v>269</v>
      </c>
      <c r="C253" s="192">
        <v>1025</v>
      </c>
      <c r="D253" s="192">
        <v>361</v>
      </c>
      <c r="E253" s="192">
        <v>753</v>
      </c>
      <c r="F253" s="192">
        <v>392</v>
      </c>
      <c r="G253" s="192">
        <v>272</v>
      </c>
      <c r="H253" s="188">
        <v>209</v>
      </c>
      <c r="I253" s="188">
        <v>0</v>
      </c>
      <c r="J253" s="188">
        <v>0</v>
      </c>
      <c r="K253" s="188">
        <v>0</v>
      </c>
      <c r="L253" s="188">
        <v>0</v>
      </c>
      <c r="M253" s="188">
        <v>12</v>
      </c>
      <c r="N253" s="188">
        <v>197</v>
      </c>
      <c r="O253" s="188">
        <v>8</v>
      </c>
      <c r="P253" s="188">
        <v>97</v>
      </c>
      <c r="Q253" s="188" t="s">
        <v>957</v>
      </c>
      <c r="R253" s="188" t="s">
        <v>957</v>
      </c>
      <c r="S253" s="188" t="s">
        <v>957</v>
      </c>
      <c r="T253" s="188" t="s">
        <v>957</v>
      </c>
      <c r="U253" s="188" t="s">
        <v>957</v>
      </c>
      <c r="V253" s="188" t="s">
        <v>949</v>
      </c>
      <c r="W253" s="188" t="s">
        <v>949</v>
      </c>
      <c r="X253" s="188">
        <v>202</v>
      </c>
      <c r="Y253" s="188">
        <v>0</v>
      </c>
      <c r="Z253" s="188">
        <v>0</v>
      </c>
      <c r="AA253" s="188">
        <v>0</v>
      </c>
      <c r="AB253" s="188">
        <v>0</v>
      </c>
      <c r="AC253" s="188">
        <v>12</v>
      </c>
      <c r="AD253" s="188">
        <v>191</v>
      </c>
      <c r="AE253" s="188">
        <v>7</v>
      </c>
      <c r="AF253" s="188">
        <v>105</v>
      </c>
      <c r="AG253" s="189" t="s">
        <v>957</v>
      </c>
      <c r="AH253" s="189" t="s">
        <v>957</v>
      </c>
      <c r="AI253" s="189" t="s">
        <v>957</v>
      </c>
      <c r="AJ253" s="189" t="s">
        <v>957</v>
      </c>
      <c r="AK253" s="189" t="s">
        <v>957</v>
      </c>
      <c r="AL253" s="188" t="s">
        <v>949</v>
      </c>
      <c r="AM253" s="188" t="s">
        <v>949</v>
      </c>
      <c r="AN253" s="188">
        <v>7</v>
      </c>
      <c r="AO253" s="188">
        <v>0</v>
      </c>
      <c r="AP253" s="188">
        <v>0</v>
      </c>
      <c r="AQ253" s="188">
        <v>0</v>
      </c>
      <c r="AR253" s="188">
        <v>0</v>
      </c>
      <c r="AS253" s="188">
        <v>0</v>
      </c>
      <c r="AT253" s="188" t="s">
        <v>949</v>
      </c>
      <c r="AU253" s="188" t="s">
        <v>949</v>
      </c>
      <c r="AV253" s="190">
        <v>209</v>
      </c>
      <c r="AW253" s="190">
        <v>97</v>
      </c>
      <c r="AX253" s="190">
        <v>105</v>
      </c>
      <c r="AY253" s="190">
        <v>7</v>
      </c>
      <c r="AZ253" s="189">
        <v>0</v>
      </c>
      <c r="BA253" s="189" t="s">
        <v>957</v>
      </c>
      <c r="BB253" s="190">
        <v>0</v>
      </c>
      <c r="BC253" s="189">
        <v>0</v>
      </c>
      <c r="BD253" s="190">
        <v>0</v>
      </c>
      <c r="BE253" s="189" t="s">
        <v>957</v>
      </c>
      <c r="BF253" s="190">
        <v>0</v>
      </c>
      <c r="BG253" s="190">
        <v>0</v>
      </c>
      <c r="BH253" s="190">
        <v>0</v>
      </c>
      <c r="BI253" s="189" t="s">
        <v>957</v>
      </c>
      <c r="BJ253" s="189">
        <v>0</v>
      </c>
      <c r="BK253" s="190">
        <v>0</v>
      </c>
      <c r="BL253" s="190">
        <v>0</v>
      </c>
      <c r="BM253" s="189" t="s">
        <v>957</v>
      </c>
      <c r="BN253" s="190">
        <v>0</v>
      </c>
      <c r="BO253" s="190">
        <v>0</v>
      </c>
      <c r="BP253" s="190">
        <v>12</v>
      </c>
      <c r="BQ253" s="189" t="s">
        <v>957</v>
      </c>
      <c r="BR253" s="190">
        <v>12</v>
      </c>
      <c r="BS253" s="190">
        <v>0</v>
      </c>
      <c r="BT253" s="190">
        <v>197</v>
      </c>
      <c r="BU253" s="190" t="s">
        <v>949</v>
      </c>
      <c r="BV253" s="190" t="s">
        <v>949</v>
      </c>
      <c r="BW253" s="190" t="s">
        <v>949</v>
      </c>
      <c r="BX253" s="190">
        <v>8</v>
      </c>
      <c r="BY253" s="190" t="s">
        <v>949</v>
      </c>
      <c r="BZ253" s="190" t="s">
        <v>949</v>
      </c>
      <c r="CA253" s="190" t="s">
        <v>949</v>
      </c>
    </row>
    <row r="254" spans="1:79" x14ac:dyDescent="0.2">
      <c r="A254" s="2" t="s">
        <v>272</v>
      </c>
      <c r="B254" s="3" t="s">
        <v>271</v>
      </c>
      <c r="C254" s="192">
        <v>1046</v>
      </c>
      <c r="D254" s="192">
        <v>353</v>
      </c>
      <c r="E254" s="192">
        <v>747</v>
      </c>
      <c r="F254" s="192">
        <v>394</v>
      </c>
      <c r="G254" s="192">
        <v>299</v>
      </c>
      <c r="H254" s="188">
        <v>146</v>
      </c>
      <c r="I254" s="188">
        <v>0</v>
      </c>
      <c r="J254" s="188">
        <v>6</v>
      </c>
      <c r="K254" s="188">
        <v>0</v>
      </c>
      <c r="L254" s="188" t="s">
        <v>949</v>
      </c>
      <c r="M254" s="188">
        <v>16</v>
      </c>
      <c r="N254" s="188">
        <v>124</v>
      </c>
      <c r="O254" s="188">
        <v>9</v>
      </c>
      <c r="P254" s="188">
        <v>56</v>
      </c>
      <c r="Q254" s="188" t="s">
        <v>957</v>
      </c>
      <c r="R254" s="188" t="s">
        <v>957</v>
      </c>
      <c r="S254" s="188" t="s">
        <v>957</v>
      </c>
      <c r="T254" s="188" t="s">
        <v>957</v>
      </c>
      <c r="U254" s="188" t="s">
        <v>957</v>
      </c>
      <c r="V254" s="188">
        <v>55</v>
      </c>
      <c r="W254" s="188" t="s">
        <v>949</v>
      </c>
      <c r="X254" s="188">
        <v>132</v>
      </c>
      <c r="Y254" s="188">
        <v>0</v>
      </c>
      <c r="Z254" s="188" t="s">
        <v>949</v>
      </c>
      <c r="AA254" s="188">
        <v>0</v>
      </c>
      <c r="AB254" s="188" t="s">
        <v>949</v>
      </c>
      <c r="AC254" s="188" t="s">
        <v>949</v>
      </c>
      <c r="AD254" s="188">
        <v>116</v>
      </c>
      <c r="AE254" s="188">
        <v>7</v>
      </c>
      <c r="AF254" s="188">
        <v>76</v>
      </c>
      <c r="AG254" s="189" t="s">
        <v>957</v>
      </c>
      <c r="AH254" s="189" t="s">
        <v>957</v>
      </c>
      <c r="AI254" s="189" t="s">
        <v>957</v>
      </c>
      <c r="AJ254" s="189" t="s">
        <v>957</v>
      </c>
      <c r="AK254" s="189" t="s">
        <v>957</v>
      </c>
      <c r="AL254" s="188">
        <v>61</v>
      </c>
      <c r="AM254" s="188" t="s">
        <v>949</v>
      </c>
      <c r="AN254" s="188">
        <v>14</v>
      </c>
      <c r="AO254" s="188">
        <v>0</v>
      </c>
      <c r="AP254" s="188" t="s">
        <v>949</v>
      </c>
      <c r="AQ254" s="188">
        <v>0</v>
      </c>
      <c r="AR254" s="188">
        <v>0</v>
      </c>
      <c r="AS254" s="188" t="s">
        <v>949</v>
      </c>
      <c r="AT254" s="188">
        <v>8</v>
      </c>
      <c r="AU254" s="188" t="s">
        <v>949</v>
      </c>
      <c r="AV254" s="190">
        <v>146</v>
      </c>
      <c r="AW254" s="190">
        <v>56</v>
      </c>
      <c r="AX254" s="190">
        <v>76</v>
      </c>
      <c r="AY254" s="190">
        <v>14</v>
      </c>
      <c r="AZ254" s="189">
        <v>0</v>
      </c>
      <c r="BA254" s="189" t="s">
        <v>957</v>
      </c>
      <c r="BB254" s="190">
        <v>0</v>
      </c>
      <c r="BC254" s="189">
        <v>0</v>
      </c>
      <c r="BD254" s="190">
        <v>6</v>
      </c>
      <c r="BE254" s="189" t="s">
        <v>957</v>
      </c>
      <c r="BF254" s="190" t="s">
        <v>949</v>
      </c>
      <c r="BG254" s="190" t="s">
        <v>949</v>
      </c>
      <c r="BH254" s="190">
        <v>0</v>
      </c>
      <c r="BI254" s="189" t="s">
        <v>957</v>
      </c>
      <c r="BJ254" s="189">
        <v>0</v>
      </c>
      <c r="BK254" s="190">
        <v>0</v>
      </c>
      <c r="BL254" s="190" t="s">
        <v>949</v>
      </c>
      <c r="BM254" s="189" t="s">
        <v>957</v>
      </c>
      <c r="BN254" s="190" t="s">
        <v>949</v>
      </c>
      <c r="BO254" s="190">
        <v>0</v>
      </c>
      <c r="BP254" s="190">
        <v>16</v>
      </c>
      <c r="BQ254" s="189" t="s">
        <v>957</v>
      </c>
      <c r="BR254" s="190" t="s">
        <v>949</v>
      </c>
      <c r="BS254" s="190" t="s">
        <v>949</v>
      </c>
      <c r="BT254" s="190">
        <v>124</v>
      </c>
      <c r="BU254" s="190">
        <v>55</v>
      </c>
      <c r="BV254" s="190">
        <v>61</v>
      </c>
      <c r="BW254" s="190">
        <v>8</v>
      </c>
      <c r="BX254" s="190">
        <v>9</v>
      </c>
      <c r="BY254" s="190" t="s">
        <v>949</v>
      </c>
      <c r="BZ254" s="190" t="s">
        <v>949</v>
      </c>
      <c r="CA254" s="190" t="s">
        <v>949</v>
      </c>
    </row>
    <row r="255" spans="1:79" x14ac:dyDescent="0.2">
      <c r="A255" s="2" t="s">
        <v>274</v>
      </c>
      <c r="B255" s="3" t="s">
        <v>273</v>
      </c>
      <c r="C255" s="192">
        <v>2760</v>
      </c>
      <c r="D255" s="192">
        <v>841</v>
      </c>
      <c r="E255" s="192">
        <v>2015</v>
      </c>
      <c r="F255" s="192">
        <v>1174</v>
      </c>
      <c r="G255" s="192">
        <v>745</v>
      </c>
      <c r="H255" s="188">
        <v>132</v>
      </c>
      <c r="I255" s="188">
        <v>0</v>
      </c>
      <c r="J255" s="188" t="s">
        <v>949</v>
      </c>
      <c r="K255" s="188">
        <v>0</v>
      </c>
      <c r="L255" s="188" t="s">
        <v>949</v>
      </c>
      <c r="M255" s="188">
        <v>13</v>
      </c>
      <c r="N255" s="188">
        <v>93</v>
      </c>
      <c r="O255" s="188">
        <v>42</v>
      </c>
      <c r="P255" s="188" t="s">
        <v>949</v>
      </c>
      <c r="Q255" s="188" t="s">
        <v>957</v>
      </c>
      <c r="R255" s="188" t="s">
        <v>957</v>
      </c>
      <c r="S255" s="188" t="s">
        <v>957</v>
      </c>
      <c r="T255" s="188" t="s">
        <v>957</v>
      </c>
      <c r="U255" s="188" t="s">
        <v>957</v>
      </c>
      <c r="V255" s="188" t="s">
        <v>949</v>
      </c>
      <c r="W255" s="188" t="s">
        <v>949</v>
      </c>
      <c r="X255" s="188">
        <v>113</v>
      </c>
      <c r="Y255" s="188">
        <v>0</v>
      </c>
      <c r="Z255" s="188" t="s">
        <v>949</v>
      </c>
      <c r="AA255" s="188">
        <v>0</v>
      </c>
      <c r="AB255" s="188" t="s">
        <v>949</v>
      </c>
      <c r="AC255" s="188">
        <v>10</v>
      </c>
      <c r="AD255" s="188">
        <v>82</v>
      </c>
      <c r="AE255" s="188">
        <v>35</v>
      </c>
      <c r="AF255" s="188" t="s">
        <v>949</v>
      </c>
      <c r="AG255" s="189" t="s">
        <v>957</v>
      </c>
      <c r="AH255" s="189" t="s">
        <v>957</v>
      </c>
      <c r="AI255" s="189" t="s">
        <v>957</v>
      </c>
      <c r="AJ255" s="189" t="s">
        <v>957</v>
      </c>
      <c r="AK255" s="189" t="s">
        <v>957</v>
      </c>
      <c r="AL255" s="188" t="s">
        <v>949</v>
      </c>
      <c r="AM255" s="188" t="s">
        <v>949</v>
      </c>
      <c r="AN255" s="188">
        <v>19</v>
      </c>
      <c r="AO255" s="188">
        <v>0</v>
      </c>
      <c r="AP255" s="188">
        <v>0</v>
      </c>
      <c r="AQ255" s="188">
        <v>0</v>
      </c>
      <c r="AR255" s="188">
        <v>0</v>
      </c>
      <c r="AS255" s="188">
        <v>3</v>
      </c>
      <c r="AT255" s="188">
        <v>11</v>
      </c>
      <c r="AU255" s="188">
        <v>7</v>
      </c>
      <c r="AV255" s="190">
        <v>132</v>
      </c>
      <c r="AW255" s="190" t="s">
        <v>949</v>
      </c>
      <c r="AX255" s="190" t="s">
        <v>949</v>
      </c>
      <c r="AY255" s="190">
        <v>19</v>
      </c>
      <c r="AZ255" s="189">
        <v>0</v>
      </c>
      <c r="BA255" s="189" t="s">
        <v>957</v>
      </c>
      <c r="BB255" s="190">
        <v>0</v>
      </c>
      <c r="BC255" s="189">
        <v>0</v>
      </c>
      <c r="BD255" s="190" t="s">
        <v>949</v>
      </c>
      <c r="BE255" s="189" t="s">
        <v>957</v>
      </c>
      <c r="BF255" s="190" t="s">
        <v>949</v>
      </c>
      <c r="BG255" s="190">
        <v>0</v>
      </c>
      <c r="BH255" s="190">
        <v>0</v>
      </c>
      <c r="BI255" s="189" t="s">
        <v>957</v>
      </c>
      <c r="BJ255" s="189">
        <v>0</v>
      </c>
      <c r="BK255" s="190">
        <v>0</v>
      </c>
      <c r="BL255" s="190" t="s">
        <v>949</v>
      </c>
      <c r="BM255" s="189" t="s">
        <v>957</v>
      </c>
      <c r="BN255" s="190" t="s">
        <v>949</v>
      </c>
      <c r="BO255" s="190">
        <v>0</v>
      </c>
      <c r="BP255" s="190">
        <v>13</v>
      </c>
      <c r="BQ255" s="189" t="s">
        <v>957</v>
      </c>
      <c r="BR255" s="190">
        <v>10</v>
      </c>
      <c r="BS255" s="190">
        <v>3</v>
      </c>
      <c r="BT255" s="190">
        <v>93</v>
      </c>
      <c r="BU255" s="190" t="s">
        <v>949</v>
      </c>
      <c r="BV255" s="190" t="s">
        <v>949</v>
      </c>
      <c r="BW255" s="190">
        <v>11</v>
      </c>
      <c r="BX255" s="190">
        <v>42</v>
      </c>
      <c r="BY255" s="190" t="s">
        <v>949</v>
      </c>
      <c r="BZ255" s="190" t="s">
        <v>949</v>
      </c>
      <c r="CA255" s="190">
        <v>7</v>
      </c>
    </row>
    <row r="256" spans="1:79" x14ac:dyDescent="0.2">
      <c r="A256" s="2" t="s">
        <v>665</v>
      </c>
      <c r="B256" s="3" t="s">
        <v>666</v>
      </c>
      <c r="C256" s="192">
        <v>1005</v>
      </c>
      <c r="D256" s="192">
        <v>316</v>
      </c>
      <c r="E256" s="192">
        <v>697</v>
      </c>
      <c r="F256" s="192">
        <v>381</v>
      </c>
      <c r="G256" s="192">
        <v>308</v>
      </c>
      <c r="H256" s="188">
        <v>249</v>
      </c>
      <c r="I256" s="188">
        <v>0</v>
      </c>
      <c r="J256" s="188">
        <v>0</v>
      </c>
      <c r="K256" s="188">
        <v>0</v>
      </c>
      <c r="L256" s="188">
        <v>0</v>
      </c>
      <c r="M256" s="188">
        <v>19</v>
      </c>
      <c r="N256" s="188">
        <v>231</v>
      </c>
      <c r="O256" s="188">
        <v>25</v>
      </c>
      <c r="P256" s="188" t="s">
        <v>949</v>
      </c>
      <c r="Q256" s="188" t="s">
        <v>957</v>
      </c>
      <c r="R256" s="188" t="s">
        <v>957</v>
      </c>
      <c r="S256" s="188" t="s">
        <v>957</v>
      </c>
      <c r="T256" s="188" t="s">
        <v>957</v>
      </c>
      <c r="U256" s="188" t="s">
        <v>957</v>
      </c>
      <c r="V256" s="188">
        <v>70</v>
      </c>
      <c r="W256" s="188" t="s">
        <v>949</v>
      </c>
      <c r="X256" s="188">
        <v>232</v>
      </c>
      <c r="Y256" s="188">
        <v>0</v>
      </c>
      <c r="Z256" s="188">
        <v>0</v>
      </c>
      <c r="AA256" s="188">
        <v>0</v>
      </c>
      <c r="AB256" s="188">
        <v>0</v>
      </c>
      <c r="AC256" s="188">
        <v>10</v>
      </c>
      <c r="AD256" s="188">
        <v>223</v>
      </c>
      <c r="AE256" s="188">
        <v>21</v>
      </c>
      <c r="AF256" s="188" t="s">
        <v>949</v>
      </c>
      <c r="AG256" s="189" t="s">
        <v>957</v>
      </c>
      <c r="AH256" s="189" t="s">
        <v>957</v>
      </c>
      <c r="AI256" s="189" t="s">
        <v>957</v>
      </c>
      <c r="AJ256" s="189" t="s">
        <v>957</v>
      </c>
      <c r="AK256" s="189" t="s">
        <v>957</v>
      </c>
      <c r="AL256" s="188">
        <v>153</v>
      </c>
      <c r="AM256" s="188" t="s">
        <v>949</v>
      </c>
      <c r="AN256" s="188">
        <v>17</v>
      </c>
      <c r="AO256" s="188">
        <v>0</v>
      </c>
      <c r="AP256" s="188">
        <v>0</v>
      </c>
      <c r="AQ256" s="188">
        <v>0</v>
      </c>
      <c r="AR256" s="188">
        <v>0</v>
      </c>
      <c r="AS256" s="188">
        <v>9</v>
      </c>
      <c r="AT256" s="188">
        <v>8</v>
      </c>
      <c r="AU256" s="188">
        <v>4</v>
      </c>
      <c r="AV256" s="190">
        <v>249</v>
      </c>
      <c r="AW256" s="190" t="s">
        <v>949</v>
      </c>
      <c r="AX256" s="190" t="s">
        <v>949</v>
      </c>
      <c r="AY256" s="190">
        <v>17</v>
      </c>
      <c r="AZ256" s="189">
        <v>0</v>
      </c>
      <c r="BA256" s="189" t="s">
        <v>957</v>
      </c>
      <c r="BB256" s="190">
        <v>0</v>
      </c>
      <c r="BC256" s="189">
        <v>0</v>
      </c>
      <c r="BD256" s="190">
        <v>0</v>
      </c>
      <c r="BE256" s="189" t="s">
        <v>957</v>
      </c>
      <c r="BF256" s="190">
        <v>0</v>
      </c>
      <c r="BG256" s="190">
        <v>0</v>
      </c>
      <c r="BH256" s="190">
        <v>0</v>
      </c>
      <c r="BI256" s="189" t="s">
        <v>957</v>
      </c>
      <c r="BJ256" s="189">
        <v>0</v>
      </c>
      <c r="BK256" s="190">
        <v>0</v>
      </c>
      <c r="BL256" s="190">
        <v>0</v>
      </c>
      <c r="BM256" s="189" t="s">
        <v>957</v>
      </c>
      <c r="BN256" s="190">
        <v>0</v>
      </c>
      <c r="BO256" s="190">
        <v>0</v>
      </c>
      <c r="BP256" s="190">
        <v>19</v>
      </c>
      <c r="BQ256" s="189" t="s">
        <v>957</v>
      </c>
      <c r="BR256" s="190">
        <v>10</v>
      </c>
      <c r="BS256" s="190">
        <v>9</v>
      </c>
      <c r="BT256" s="190">
        <v>231</v>
      </c>
      <c r="BU256" s="190">
        <v>70</v>
      </c>
      <c r="BV256" s="190">
        <v>153</v>
      </c>
      <c r="BW256" s="190">
        <v>8</v>
      </c>
      <c r="BX256" s="190">
        <v>25</v>
      </c>
      <c r="BY256" s="190" t="s">
        <v>949</v>
      </c>
      <c r="BZ256" s="190" t="s">
        <v>949</v>
      </c>
      <c r="CA256" s="190">
        <v>4</v>
      </c>
    </row>
    <row r="257" spans="1:79" x14ac:dyDescent="0.2">
      <c r="A257" s="2" t="s">
        <v>276</v>
      </c>
      <c r="B257" s="3" t="s">
        <v>275</v>
      </c>
      <c r="C257" s="192">
        <v>891</v>
      </c>
      <c r="D257" s="192">
        <v>275</v>
      </c>
      <c r="E257" s="192">
        <v>586</v>
      </c>
      <c r="F257" s="192">
        <v>311</v>
      </c>
      <c r="G257" s="192">
        <v>305</v>
      </c>
      <c r="H257" s="188">
        <v>77</v>
      </c>
      <c r="I257" s="188">
        <v>0</v>
      </c>
      <c r="J257" s="188">
        <v>0</v>
      </c>
      <c r="K257" s="188">
        <v>0</v>
      </c>
      <c r="L257" s="188">
        <v>0</v>
      </c>
      <c r="M257" s="188">
        <v>0</v>
      </c>
      <c r="N257" s="188">
        <v>71</v>
      </c>
      <c r="O257" s="188">
        <v>8</v>
      </c>
      <c r="P257" s="188" t="s">
        <v>949</v>
      </c>
      <c r="Q257" s="188" t="s">
        <v>957</v>
      </c>
      <c r="R257" s="188" t="s">
        <v>957</v>
      </c>
      <c r="S257" s="188" t="s">
        <v>957</v>
      </c>
      <c r="T257" s="188" t="s">
        <v>957</v>
      </c>
      <c r="U257" s="188" t="s">
        <v>957</v>
      </c>
      <c r="V257" s="188" t="s">
        <v>949</v>
      </c>
      <c r="W257" s="188">
        <v>0</v>
      </c>
      <c r="X257" s="188">
        <v>73</v>
      </c>
      <c r="Y257" s="188">
        <v>0</v>
      </c>
      <c r="Z257" s="188">
        <v>0</v>
      </c>
      <c r="AA257" s="188">
        <v>0</v>
      </c>
      <c r="AB257" s="188">
        <v>0</v>
      </c>
      <c r="AC257" s="188">
        <v>0</v>
      </c>
      <c r="AD257" s="188">
        <v>69</v>
      </c>
      <c r="AE257" s="188" t="s">
        <v>949</v>
      </c>
      <c r="AF257" s="188" t="s">
        <v>949</v>
      </c>
      <c r="AG257" s="189" t="s">
        <v>957</v>
      </c>
      <c r="AH257" s="189" t="s">
        <v>957</v>
      </c>
      <c r="AI257" s="189" t="s">
        <v>957</v>
      </c>
      <c r="AJ257" s="189" t="s">
        <v>957</v>
      </c>
      <c r="AK257" s="189" t="s">
        <v>957</v>
      </c>
      <c r="AL257" s="188" t="s">
        <v>949</v>
      </c>
      <c r="AM257" s="188" t="s">
        <v>949</v>
      </c>
      <c r="AN257" s="188" t="s">
        <v>949</v>
      </c>
      <c r="AO257" s="188">
        <v>0</v>
      </c>
      <c r="AP257" s="188">
        <v>0</v>
      </c>
      <c r="AQ257" s="188">
        <v>0</v>
      </c>
      <c r="AR257" s="188">
        <v>0</v>
      </c>
      <c r="AS257" s="188">
        <v>0</v>
      </c>
      <c r="AT257" s="188" t="s">
        <v>949</v>
      </c>
      <c r="AU257" s="188" t="s">
        <v>949</v>
      </c>
      <c r="AV257" s="190">
        <v>77</v>
      </c>
      <c r="AW257" s="190" t="s">
        <v>949</v>
      </c>
      <c r="AX257" s="190" t="s">
        <v>949</v>
      </c>
      <c r="AY257" s="190" t="s">
        <v>949</v>
      </c>
      <c r="AZ257" s="189">
        <v>0</v>
      </c>
      <c r="BA257" s="189" t="s">
        <v>957</v>
      </c>
      <c r="BB257" s="190">
        <v>0</v>
      </c>
      <c r="BC257" s="189">
        <v>0</v>
      </c>
      <c r="BD257" s="190">
        <v>0</v>
      </c>
      <c r="BE257" s="189" t="s">
        <v>957</v>
      </c>
      <c r="BF257" s="190">
        <v>0</v>
      </c>
      <c r="BG257" s="190">
        <v>0</v>
      </c>
      <c r="BH257" s="190">
        <v>0</v>
      </c>
      <c r="BI257" s="189" t="s">
        <v>957</v>
      </c>
      <c r="BJ257" s="189">
        <v>0</v>
      </c>
      <c r="BK257" s="190">
        <v>0</v>
      </c>
      <c r="BL257" s="190">
        <v>0</v>
      </c>
      <c r="BM257" s="189" t="s">
        <v>957</v>
      </c>
      <c r="BN257" s="190">
        <v>0</v>
      </c>
      <c r="BO257" s="190">
        <v>0</v>
      </c>
      <c r="BP257" s="190">
        <v>0</v>
      </c>
      <c r="BQ257" s="189" t="s">
        <v>957</v>
      </c>
      <c r="BR257" s="190">
        <v>0</v>
      </c>
      <c r="BS257" s="190">
        <v>0</v>
      </c>
      <c r="BT257" s="190">
        <v>71</v>
      </c>
      <c r="BU257" s="190" t="s">
        <v>949</v>
      </c>
      <c r="BV257" s="190" t="s">
        <v>949</v>
      </c>
      <c r="BW257" s="190" t="s">
        <v>949</v>
      </c>
      <c r="BX257" s="190">
        <v>8</v>
      </c>
      <c r="BY257" s="190">
        <v>0</v>
      </c>
      <c r="BZ257" s="190" t="s">
        <v>949</v>
      </c>
      <c r="CA257" s="190" t="s">
        <v>949</v>
      </c>
    </row>
    <row r="258" spans="1:79" x14ac:dyDescent="0.2">
      <c r="A258" s="2" t="s">
        <v>278</v>
      </c>
      <c r="B258" s="3" t="s">
        <v>277</v>
      </c>
      <c r="C258" s="192">
        <v>587</v>
      </c>
      <c r="D258" s="192">
        <v>209</v>
      </c>
      <c r="E258" s="192">
        <v>407</v>
      </c>
      <c r="F258" s="192">
        <v>198</v>
      </c>
      <c r="G258" s="192">
        <v>180</v>
      </c>
      <c r="H258" s="188">
        <v>18</v>
      </c>
      <c r="I258" s="188">
        <v>0</v>
      </c>
      <c r="J258" s="188">
        <v>0</v>
      </c>
      <c r="K258" s="188">
        <v>0</v>
      </c>
      <c r="L258" s="188">
        <v>0</v>
      </c>
      <c r="M258" s="188" t="s">
        <v>949</v>
      </c>
      <c r="N258" s="188" t="s">
        <v>949</v>
      </c>
      <c r="O258" s="188" t="s">
        <v>949</v>
      </c>
      <c r="P258" s="188">
        <v>9</v>
      </c>
      <c r="Q258" s="188" t="s">
        <v>957</v>
      </c>
      <c r="R258" s="188" t="s">
        <v>957</v>
      </c>
      <c r="S258" s="188" t="s">
        <v>957</v>
      </c>
      <c r="T258" s="188" t="s">
        <v>957</v>
      </c>
      <c r="U258" s="188" t="s">
        <v>957</v>
      </c>
      <c r="V258" s="188" t="s">
        <v>949</v>
      </c>
      <c r="W258" s="188" t="s">
        <v>949</v>
      </c>
      <c r="X258" s="188">
        <v>15</v>
      </c>
      <c r="Y258" s="188">
        <v>0</v>
      </c>
      <c r="Z258" s="188">
        <v>0</v>
      </c>
      <c r="AA258" s="188">
        <v>0</v>
      </c>
      <c r="AB258" s="188">
        <v>0</v>
      </c>
      <c r="AC258" s="188" t="s">
        <v>949</v>
      </c>
      <c r="AD258" s="188" t="s">
        <v>949</v>
      </c>
      <c r="AE258" s="188" t="s">
        <v>949</v>
      </c>
      <c r="AF258" s="188">
        <v>6</v>
      </c>
      <c r="AG258" s="189" t="s">
        <v>957</v>
      </c>
      <c r="AH258" s="189" t="s">
        <v>957</v>
      </c>
      <c r="AI258" s="189" t="s">
        <v>957</v>
      </c>
      <c r="AJ258" s="189" t="s">
        <v>957</v>
      </c>
      <c r="AK258" s="189" t="s">
        <v>957</v>
      </c>
      <c r="AL258" s="188" t="s">
        <v>949</v>
      </c>
      <c r="AM258" s="188">
        <v>0</v>
      </c>
      <c r="AN258" s="188">
        <v>3</v>
      </c>
      <c r="AO258" s="188">
        <v>0</v>
      </c>
      <c r="AP258" s="188">
        <v>0</v>
      </c>
      <c r="AQ258" s="188">
        <v>0</v>
      </c>
      <c r="AR258" s="188">
        <v>0</v>
      </c>
      <c r="AS258" s="188">
        <v>0</v>
      </c>
      <c r="AT258" s="188">
        <v>3</v>
      </c>
      <c r="AU258" s="188">
        <v>0</v>
      </c>
      <c r="AV258" s="190">
        <v>18</v>
      </c>
      <c r="AW258" s="190">
        <v>9</v>
      </c>
      <c r="AX258" s="190">
        <v>6</v>
      </c>
      <c r="AY258" s="190">
        <v>3</v>
      </c>
      <c r="AZ258" s="189">
        <v>0</v>
      </c>
      <c r="BA258" s="189" t="s">
        <v>957</v>
      </c>
      <c r="BB258" s="190">
        <v>0</v>
      </c>
      <c r="BC258" s="189">
        <v>0</v>
      </c>
      <c r="BD258" s="190">
        <v>0</v>
      </c>
      <c r="BE258" s="189" t="s">
        <v>957</v>
      </c>
      <c r="BF258" s="190">
        <v>0</v>
      </c>
      <c r="BG258" s="190">
        <v>0</v>
      </c>
      <c r="BH258" s="190">
        <v>0</v>
      </c>
      <c r="BI258" s="189" t="s">
        <v>957</v>
      </c>
      <c r="BJ258" s="189">
        <v>0</v>
      </c>
      <c r="BK258" s="190">
        <v>0</v>
      </c>
      <c r="BL258" s="190">
        <v>0</v>
      </c>
      <c r="BM258" s="189" t="s">
        <v>957</v>
      </c>
      <c r="BN258" s="190">
        <v>0</v>
      </c>
      <c r="BO258" s="190">
        <v>0</v>
      </c>
      <c r="BP258" s="190" t="s">
        <v>949</v>
      </c>
      <c r="BQ258" s="189" t="s">
        <v>957</v>
      </c>
      <c r="BR258" s="190" t="s">
        <v>949</v>
      </c>
      <c r="BS258" s="190">
        <v>0</v>
      </c>
      <c r="BT258" s="190" t="s">
        <v>949</v>
      </c>
      <c r="BU258" s="190" t="s">
        <v>949</v>
      </c>
      <c r="BV258" s="190" t="s">
        <v>949</v>
      </c>
      <c r="BW258" s="190">
        <v>3</v>
      </c>
      <c r="BX258" s="190" t="s">
        <v>949</v>
      </c>
      <c r="BY258" s="190" t="s">
        <v>949</v>
      </c>
      <c r="BZ258" s="190">
        <v>0</v>
      </c>
      <c r="CA258" s="190">
        <v>0</v>
      </c>
    </row>
    <row r="259" spans="1:79" x14ac:dyDescent="0.2">
      <c r="A259" s="2" t="s">
        <v>280</v>
      </c>
      <c r="B259" s="3" t="s">
        <v>279</v>
      </c>
      <c r="C259" s="192">
        <v>1537</v>
      </c>
      <c r="D259" s="192">
        <v>467</v>
      </c>
      <c r="E259" s="192">
        <v>1071</v>
      </c>
      <c r="F259" s="192">
        <v>604</v>
      </c>
      <c r="G259" s="192">
        <v>466</v>
      </c>
      <c r="H259" s="188">
        <v>384</v>
      </c>
      <c r="I259" s="188">
        <v>0</v>
      </c>
      <c r="J259" s="188">
        <v>10</v>
      </c>
      <c r="K259" s="188">
        <v>0</v>
      </c>
      <c r="L259" s="188">
        <v>0</v>
      </c>
      <c r="M259" s="188">
        <v>17</v>
      </c>
      <c r="N259" s="188">
        <v>360</v>
      </c>
      <c r="O259" s="188">
        <v>14</v>
      </c>
      <c r="P259" s="188">
        <v>113</v>
      </c>
      <c r="Q259" s="188" t="s">
        <v>957</v>
      </c>
      <c r="R259" s="188" t="s">
        <v>957</v>
      </c>
      <c r="S259" s="188" t="s">
        <v>957</v>
      </c>
      <c r="T259" s="188" t="s">
        <v>957</v>
      </c>
      <c r="U259" s="188" t="s">
        <v>957</v>
      </c>
      <c r="V259" s="188">
        <v>112</v>
      </c>
      <c r="W259" s="188" t="s">
        <v>949</v>
      </c>
      <c r="X259" s="188">
        <v>357</v>
      </c>
      <c r="Y259" s="188">
        <v>0</v>
      </c>
      <c r="Z259" s="188" t="s">
        <v>949</v>
      </c>
      <c r="AA259" s="188">
        <v>0</v>
      </c>
      <c r="AB259" s="188">
        <v>0</v>
      </c>
      <c r="AC259" s="188">
        <v>12</v>
      </c>
      <c r="AD259" s="188">
        <v>343</v>
      </c>
      <c r="AE259" s="188">
        <v>12</v>
      </c>
      <c r="AF259" s="188">
        <v>244</v>
      </c>
      <c r="AG259" s="189" t="s">
        <v>957</v>
      </c>
      <c r="AH259" s="189" t="s">
        <v>957</v>
      </c>
      <c r="AI259" s="189" t="s">
        <v>957</v>
      </c>
      <c r="AJ259" s="189" t="s">
        <v>957</v>
      </c>
      <c r="AK259" s="189" t="s">
        <v>957</v>
      </c>
      <c r="AL259" s="188">
        <v>231</v>
      </c>
      <c r="AM259" s="188" t="s">
        <v>949</v>
      </c>
      <c r="AN259" s="188">
        <v>27</v>
      </c>
      <c r="AO259" s="188">
        <v>0</v>
      </c>
      <c r="AP259" s="188" t="s">
        <v>949</v>
      </c>
      <c r="AQ259" s="188">
        <v>0</v>
      </c>
      <c r="AR259" s="188">
        <v>0</v>
      </c>
      <c r="AS259" s="188">
        <v>5</v>
      </c>
      <c r="AT259" s="188">
        <v>17</v>
      </c>
      <c r="AU259" s="188" t="s">
        <v>949</v>
      </c>
      <c r="AV259" s="190">
        <v>384</v>
      </c>
      <c r="AW259" s="190">
        <v>113</v>
      </c>
      <c r="AX259" s="190">
        <v>244</v>
      </c>
      <c r="AY259" s="190">
        <v>27</v>
      </c>
      <c r="AZ259" s="189">
        <v>0</v>
      </c>
      <c r="BA259" s="189" t="s">
        <v>957</v>
      </c>
      <c r="BB259" s="190">
        <v>0</v>
      </c>
      <c r="BC259" s="189">
        <v>0</v>
      </c>
      <c r="BD259" s="190">
        <v>10</v>
      </c>
      <c r="BE259" s="189" t="s">
        <v>957</v>
      </c>
      <c r="BF259" s="190" t="s">
        <v>949</v>
      </c>
      <c r="BG259" s="190" t="s">
        <v>949</v>
      </c>
      <c r="BH259" s="190">
        <v>0</v>
      </c>
      <c r="BI259" s="189" t="s">
        <v>957</v>
      </c>
      <c r="BJ259" s="189">
        <v>0</v>
      </c>
      <c r="BK259" s="190">
        <v>0</v>
      </c>
      <c r="BL259" s="190">
        <v>0</v>
      </c>
      <c r="BM259" s="189" t="s">
        <v>957</v>
      </c>
      <c r="BN259" s="190">
        <v>0</v>
      </c>
      <c r="BO259" s="190">
        <v>0</v>
      </c>
      <c r="BP259" s="190">
        <v>17</v>
      </c>
      <c r="BQ259" s="189" t="s">
        <v>957</v>
      </c>
      <c r="BR259" s="190">
        <v>12</v>
      </c>
      <c r="BS259" s="190">
        <v>5</v>
      </c>
      <c r="BT259" s="190">
        <v>360</v>
      </c>
      <c r="BU259" s="190">
        <v>112</v>
      </c>
      <c r="BV259" s="190">
        <v>231</v>
      </c>
      <c r="BW259" s="190">
        <v>17</v>
      </c>
      <c r="BX259" s="190">
        <v>14</v>
      </c>
      <c r="BY259" s="190" t="s">
        <v>949</v>
      </c>
      <c r="BZ259" s="190" t="s">
        <v>949</v>
      </c>
      <c r="CA259" s="190" t="s">
        <v>949</v>
      </c>
    </row>
    <row r="260" spans="1:79" x14ac:dyDescent="0.2">
      <c r="A260" s="2" t="s">
        <v>282</v>
      </c>
      <c r="B260" s="3" t="s">
        <v>281</v>
      </c>
      <c r="C260" s="192">
        <v>3086</v>
      </c>
      <c r="D260" s="192">
        <v>940</v>
      </c>
      <c r="E260" s="192">
        <v>2273</v>
      </c>
      <c r="F260" s="192">
        <v>1333</v>
      </c>
      <c r="G260" s="192">
        <v>813</v>
      </c>
      <c r="H260" s="188">
        <v>284</v>
      </c>
      <c r="I260" s="188">
        <v>0</v>
      </c>
      <c r="J260" s="188" t="s">
        <v>949</v>
      </c>
      <c r="K260" s="188" t="s">
        <v>949</v>
      </c>
      <c r="L260" s="188">
        <v>0</v>
      </c>
      <c r="M260" s="188">
        <v>25</v>
      </c>
      <c r="N260" s="188">
        <v>210</v>
      </c>
      <c r="O260" s="188">
        <v>63</v>
      </c>
      <c r="P260" s="188">
        <v>15</v>
      </c>
      <c r="Q260" s="188" t="s">
        <v>957</v>
      </c>
      <c r="R260" s="188" t="s">
        <v>957</v>
      </c>
      <c r="S260" s="188" t="s">
        <v>957</v>
      </c>
      <c r="T260" s="188" t="s">
        <v>957</v>
      </c>
      <c r="U260" s="188" t="s">
        <v>957</v>
      </c>
      <c r="V260" s="188">
        <v>8</v>
      </c>
      <c r="W260" s="188">
        <v>7</v>
      </c>
      <c r="X260" s="188">
        <v>245</v>
      </c>
      <c r="Y260" s="188">
        <v>0</v>
      </c>
      <c r="Z260" s="188" t="s">
        <v>949</v>
      </c>
      <c r="AA260" s="188" t="s">
        <v>949</v>
      </c>
      <c r="AB260" s="188">
        <v>0</v>
      </c>
      <c r="AC260" s="188">
        <v>20</v>
      </c>
      <c r="AD260" s="188">
        <v>184</v>
      </c>
      <c r="AE260" s="188">
        <v>57</v>
      </c>
      <c r="AF260" s="188">
        <v>230</v>
      </c>
      <c r="AG260" s="189" t="s">
        <v>957</v>
      </c>
      <c r="AH260" s="189" t="s">
        <v>957</v>
      </c>
      <c r="AI260" s="189" t="s">
        <v>957</v>
      </c>
      <c r="AJ260" s="189" t="s">
        <v>957</v>
      </c>
      <c r="AK260" s="189" t="s">
        <v>957</v>
      </c>
      <c r="AL260" s="188">
        <v>176</v>
      </c>
      <c r="AM260" s="188">
        <v>50</v>
      </c>
      <c r="AN260" s="188">
        <v>39</v>
      </c>
      <c r="AO260" s="188">
        <v>0</v>
      </c>
      <c r="AP260" s="188">
        <v>0</v>
      </c>
      <c r="AQ260" s="188" t="s">
        <v>949</v>
      </c>
      <c r="AR260" s="188">
        <v>0</v>
      </c>
      <c r="AS260" s="188">
        <v>5</v>
      </c>
      <c r="AT260" s="188">
        <v>26</v>
      </c>
      <c r="AU260" s="188">
        <v>6</v>
      </c>
      <c r="AV260" s="190">
        <v>284</v>
      </c>
      <c r="AW260" s="190">
        <v>15</v>
      </c>
      <c r="AX260" s="190">
        <v>230</v>
      </c>
      <c r="AY260" s="190">
        <v>39</v>
      </c>
      <c r="AZ260" s="189">
        <v>0</v>
      </c>
      <c r="BA260" s="189" t="s">
        <v>957</v>
      </c>
      <c r="BB260" s="190">
        <v>0</v>
      </c>
      <c r="BC260" s="189">
        <v>0</v>
      </c>
      <c r="BD260" s="190" t="s">
        <v>949</v>
      </c>
      <c r="BE260" s="189" t="s">
        <v>957</v>
      </c>
      <c r="BF260" s="190" t="s">
        <v>949</v>
      </c>
      <c r="BG260" s="190">
        <v>0</v>
      </c>
      <c r="BH260" s="190" t="s">
        <v>949</v>
      </c>
      <c r="BI260" s="189" t="s">
        <v>957</v>
      </c>
      <c r="BJ260" s="189" t="s">
        <v>949</v>
      </c>
      <c r="BK260" s="190" t="s">
        <v>949</v>
      </c>
      <c r="BL260" s="190">
        <v>0</v>
      </c>
      <c r="BM260" s="189" t="s">
        <v>957</v>
      </c>
      <c r="BN260" s="190">
        <v>0</v>
      </c>
      <c r="BO260" s="190">
        <v>0</v>
      </c>
      <c r="BP260" s="190">
        <v>25</v>
      </c>
      <c r="BQ260" s="189" t="s">
        <v>957</v>
      </c>
      <c r="BR260" s="190">
        <v>20</v>
      </c>
      <c r="BS260" s="190">
        <v>5</v>
      </c>
      <c r="BT260" s="190">
        <v>210</v>
      </c>
      <c r="BU260" s="190">
        <v>8</v>
      </c>
      <c r="BV260" s="190">
        <v>176</v>
      </c>
      <c r="BW260" s="190">
        <v>26</v>
      </c>
      <c r="BX260" s="190">
        <v>63</v>
      </c>
      <c r="BY260" s="190">
        <v>7</v>
      </c>
      <c r="BZ260" s="190">
        <v>50</v>
      </c>
      <c r="CA260" s="190">
        <v>6</v>
      </c>
    </row>
    <row r="261" spans="1:79" x14ac:dyDescent="0.2">
      <c r="A261" s="2" t="s">
        <v>667</v>
      </c>
      <c r="B261" s="3" t="s">
        <v>668</v>
      </c>
      <c r="C261" s="192">
        <v>779</v>
      </c>
      <c r="D261" s="192">
        <v>258</v>
      </c>
      <c r="E261" s="192">
        <v>549</v>
      </c>
      <c r="F261" s="192">
        <v>291</v>
      </c>
      <c r="G261" s="192">
        <v>230</v>
      </c>
      <c r="H261" s="188">
        <v>64</v>
      </c>
      <c r="I261" s="188">
        <v>0</v>
      </c>
      <c r="J261" s="188" t="s">
        <v>949</v>
      </c>
      <c r="K261" s="188">
        <v>0</v>
      </c>
      <c r="L261" s="188">
        <v>0</v>
      </c>
      <c r="M261" s="188">
        <v>17</v>
      </c>
      <c r="N261" s="188">
        <v>38</v>
      </c>
      <c r="O261" s="188">
        <v>11</v>
      </c>
      <c r="P261" s="188" t="s">
        <v>949</v>
      </c>
      <c r="Q261" s="188" t="s">
        <v>957</v>
      </c>
      <c r="R261" s="188" t="s">
        <v>957</v>
      </c>
      <c r="S261" s="188" t="s">
        <v>957</v>
      </c>
      <c r="T261" s="188" t="s">
        <v>957</v>
      </c>
      <c r="U261" s="188" t="s">
        <v>957</v>
      </c>
      <c r="V261" s="188" t="s">
        <v>949</v>
      </c>
      <c r="W261" s="188">
        <v>0</v>
      </c>
      <c r="X261" s="188">
        <v>55</v>
      </c>
      <c r="Y261" s="188">
        <v>0</v>
      </c>
      <c r="Z261" s="188" t="s">
        <v>949</v>
      </c>
      <c r="AA261" s="188">
        <v>0</v>
      </c>
      <c r="AB261" s="188">
        <v>0</v>
      </c>
      <c r="AC261" s="188">
        <v>11</v>
      </c>
      <c r="AD261" s="188">
        <v>37</v>
      </c>
      <c r="AE261" s="188" t="s">
        <v>949</v>
      </c>
      <c r="AF261" s="188" t="s">
        <v>949</v>
      </c>
      <c r="AG261" s="189" t="s">
        <v>957</v>
      </c>
      <c r="AH261" s="189" t="s">
        <v>957</v>
      </c>
      <c r="AI261" s="189" t="s">
        <v>957</v>
      </c>
      <c r="AJ261" s="189" t="s">
        <v>957</v>
      </c>
      <c r="AK261" s="189" t="s">
        <v>957</v>
      </c>
      <c r="AL261" s="188" t="s">
        <v>949</v>
      </c>
      <c r="AM261" s="188" t="s">
        <v>949</v>
      </c>
      <c r="AN261" s="188" t="s">
        <v>949</v>
      </c>
      <c r="AO261" s="188">
        <v>0</v>
      </c>
      <c r="AP261" s="188">
        <v>0</v>
      </c>
      <c r="AQ261" s="188">
        <v>0</v>
      </c>
      <c r="AR261" s="188">
        <v>0</v>
      </c>
      <c r="AS261" s="188">
        <v>6</v>
      </c>
      <c r="AT261" s="188" t="s">
        <v>949</v>
      </c>
      <c r="AU261" s="188" t="s">
        <v>949</v>
      </c>
      <c r="AV261" s="190">
        <v>64</v>
      </c>
      <c r="AW261" s="190" t="s">
        <v>949</v>
      </c>
      <c r="AX261" s="190" t="s">
        <v>949</v>
      </c>
      <c r="AY261" s="190" t="s">
        <v>949</v>
      </c>
      <c r="AZ261" s="189">
        <v>0</v>
      </c>
      <c r="BA261" s="189" t="s">
        <v>957</v>
      </c>
      <c r="BB261" s="190">
        <v>0</v>
      </c>
      <c r="BC261" s="189">
        <v>0</v>
      </c>
      <c r="BD261" s="190" t="s">
        <v>949</v>
      </c>
      <c r="BE261" s="189" t="s">
        <v>957</v>
      </c>
      <c r="BF261" s="190" t="s">
        <v>949</v>
      </c>
      <c r="BG261" s="190">
        <v>0</v>
      </c>
      <c r="BH261" s="190">
        <v>0</v>
      </c>
      <c r="BI261" s="189" t="s">
        <v>957</v>
      </c>
      <c r="BJ261" s="189">
        <v>0</v>
      </c>
      <c r="BK261" s="190">
        <v>0</v>
      </c>
      <c r="BL261" s="190">
        <v>0</v>
      </c>
      <c r="BM261" s="189" t="s">
        <v>957</v>
      </c>
      <c r="BN261" s="190">
        <v>0</v>
      </c>
      <c r="BO261" s="190">
        <v>0</v>
      </c>
      <c r="BP261" s="190">
        <v>17</v>
      </c>
      <c r="BQ261" s="189" t="s">
        <v>957</v>
      </c>
      <c r="BR261" s="190">
        <v>11</v>
      </c>
      <c r="BS261" s="190">
        <v>6</v>
      </c>
      <c r="BT261" s="190">
        <v>38</v>
      </c>
      <c r="BU261" s="190" t="s">
        <v>949</v>
      </c>
      <c r="BV261" s="190" t="s">
        <v>949</v>
      </c>
      <c r="BW261" s="190" t="s">
        <v>949</v>
      </c>
      <c r="BX261" s="190">
        <v>11</v>
      </c>
      <c r="BY261" s="190">
        <v>0</v>
      </c>
      <c r="BZ261" s="190" t="s">
        <v>949</v>
      </c>
      <c r="CA261" s="190" t="s">
        <v>949</v>
      </c>
    </row>
    <row r="262" spans="1:79" x14ac:dyDescent="0.2">
      <c r="A262" s="2" t="s">
        <v>284</v>
      </c>
      <c r="B262" s="3" t="s">
        <v>283</v>
      </c>
      <c r="C262" s="192">
        <v>520</v>
      </c>
      <c r="D262" s="192">
        <v>155</v>
      </c>
      <c r="E262" s="192">
        <v>345</v>
      </c>
      <c r="F262" s="192">
        <v>190</v>
      </c>
      <c r="G262" s="192">
        <v>175</v>
      </c>
      <c r="H262" s="188">
        <v>27</v>
      </c>
      <c r="I262" s="188">
        <v>0</v>
      </c>
      <c r="J262" s="188">
        <v>0</v>
      </c>
      <c r="K262" s="188">
        <v>0</v>
      </c>
      <c r="L262" s="188">
        <v>0</v>
      </c>
      <c r="M262" s="188">
        <v>7</v>
      </c>
      <c r="N262" s="188">
        <v>14</v>
      </c>
      <c r="O262" s="188">
        <v>8</v>
      </c>
      <c r="P262" s="188" t="s">
        <v>949</v>
      </c>
      <c r="Q262" s="188" t="s">
        <v>957</v>
      </c>
      <c r="R262" s="188" t="s">
        <v>957</v>
      </c>
      <c r="S262" s="188" t="s">
        <v>957</v>
      </c>
      <c r="T262" s="188" t="s">
        <v>957</v>
      </c>
      <c r="U262" s="188" t="s">
        <v>957</v>
      </c>
      <c r="V262" s="188" t="s">
        <v>949</v>
      </c>
      <c r="W262" s="188">
        <v>0</v>
      </c>
      <c r="X262" s="188">
        <v>22</v>
      </c>
      <c r="Y262" s="188">
        <v>0</v>
      </c>
      <c r="Z262" s="188">
        <v>0</v>
      </c>
      <c r="AA262" s="188">
        <v>0</v>
      </c>
      <c r="AB262" s="188">
        <v>0</v>
      </c>
      <c r="AC262" s="188">
        <v>7</v>
      </c>
      <c r="AD262" s="188">
        <v>12</v>
      </c>
      <c r="AE262" s="188">
        <v>4</v>
      </c>
      <c r="AF262" s="188" t="s">
        <v>949</v>
      </c>
      <c r="AG262" s="189" t="s">
        <v>957</v>
      </c>
      <c r="AH262" s="189" t="s">
        <v>957</v>
      </c>
      <c r="AI262" s="189" t="s">
        <v>957</v>
      </c>
      <c r="AJ262" s="189" t="s">
        <v>957</v>
      </c>
      <c r="AK262" s="189" t="s">
        <v>957</v>
      </c>
      <c r="AL262" s="188" t="s">
        <v>949</v>
      </c>
      <c r="AM262" s="188">
        <v>4</v>
      </c>
      <c r="AN262" s="188" t="s">
        <v>949</v>
      </c>
      <c r="AO262" s="188">
        <v>0</v>
      </c>
      <c r="AP262" s="188">
        <v>0</v>
      </c>
      <c r="AQ262" s="188">
        <v>0</v>
      </c>
      <c r="AR262" s="188">
        <v>0</v>
      </c>
      <c r="AS262" s="188">
        <v>0</v>
      </c>
      <c r="AT262" s="188" t="s">
        <v>949</v>
      </c>
      <c r="AU262" s="188">
        <v>4</v>
      </c>
      <c r="AV262" s="190">
        <v>27</v>
      </c>
      <c r="AW262" s="190" t="s">
        <v>949</v>
      </c>
      <c r="AX262" s="190" t="s">
        <v>949</v>
      </c>
      <c r="AY262" s="190" t="s">
        <v>949</v>
      </c>
      <c r="AZ262" s="189">
        <v>0</v>
      </c>
      <c r="BA262" s="189" t="s">
        <v>957</v>
      </c>
      <c r="BB262" s="190">
        <v>0</v>
      </c>
      <c r="BC262" s="189">
        <v>0</v>
      </c>
      <c r="BD262" s="190">
        <v>0</v>
      </c>
      <c r="BE262" s="189" t="s">
        <v>957</v>
      </c>
      <c r="BF262" s="190">
        <v>0</v>
      </c>
      <c r="BG262" s="190">
        <v>0</v>
      </c>
      <c r="BH262" s="190">
        <v>0</v>
      </c>
      <c r="BI262" s="189" t="s">
        <v>957</v>
      </c>
      <c r="BJ262" s="189">
        <v>0</v>
      </c>
      <c r="BK262" s="190">
        <v>0</v>
      </c>
      <c r="BL262" s="190">
        <v>0</v>
      </c>
      <c r="BM262" s="189" t="s">
        <v>957</v>
      </c>
      <c r="BN262" s="190">
        <v>0</v>
      </c>
      <c r="BO262" s="190">
        <v>0</v>
      </c>
      <c r="BP262" s="190">
        <v>7</v>
      </c>
      <c r="BQ262" s="189" t="s">
        <v>957</v>
      </c>
      <c r="BR262" s="190">
        <v>7</v>
      </c>
      <c r="BS262" s="190">
        <v>0</v>
      </c>
      <c r="BT262" s="190">
        <v>14</v>
      </c>
      <c r="BU262" s="190" t="s">
        <v>949</v>
      </c>
      <c r="BV262" s="190" t="s">
        <v>949</v>
      </c>
      <c r="BW262" s="190" t="s">
        <v>949</v>
      </c>
      <c r="BX262" s="190">
        <v>8</v>
      </c>
      <c r="BY262" s="190">
        <v>0</v>
      </c>
      <c r="BZ262" s="190">
        <v>4</v>
      </c>
      <c r="CA262" s="190">
        <v>4</v>
      </c>
    </row>
    <row r="263" spans="1:79" x14ac:dyDescent="0.2">
      <c r="A263" s="2" t="s">
        <v>286</v>
      </c>
      <c r="B263" s="3" t="s">
        <v>285</v>
      </c>
      <c r="C263" s="192">
        <v>1908</v>
      </c>
      <c r="D263" s="192">
        <v>654</v>
      </c>
      <c r="E263" s="192">
        <v>1404</v>
      </c>
      <c r="F263" s="192">
        <v>750</v>
      </c>
      <c r="G263" s="192">
        <v>504</v>
      </c>
      <c r="H263" s="188">
        <v>396</v>
      </c>
      <c r="I263" s="188">
        <v>0</v>
      </c>
      <c r="J263" s="188">
        <v>0</v>
      </c>
      <c r="K263" s="188">
        <v>0</v>
      </c>
      <c r="L263" s="188">
        <v>0</v>
      </c>
      <c r="M263" s="188">
        <v>18</v>
      </c>
      <c r="N263" s="188">
        <v>326</v>
      </c>
      <c r="O263" s="188">
        <v>101</v>
      </c>
      <c r="P263" s="188">
        <v>162</v>
      </c>
      <c r="Q263" s="188" t="s">
        <v>957</v>
      </c>
      <c r="R263" s="188" t="s">
        <v>957</v>
      </c>
      <c r="S263" s="188" t="s">
        <v>957</v>
      </c>
      <c r="T263" s="188" t="s">
        <v>957</v>
      </c>
      <c r="U263" s="188" t="s">
        <v>957</v>
      </c>
      <c r="V263" s="188">
        <v>150</v>
      </c>
      <c r="W263" s="188">
        <v>16</v>
      </c>
      <c r="X263" s="188">
        <v>378</v>
      </c>
      <c r="Y263" s="188">
        <v>0</v>
      </c>
      <c r="Z263" s="188">
        <v>0</v>
      </c>
      <c r="AA263" s="188">
        <v>0</v>
      </c>
      <c r="AB263" s="188">
        <v>0</v>
      </c>
      <c r="AC263" s="188">
        <v>15</v>
      </c>
      <c r="AD263" s="188">
        <v>317</v>
      </c>
      <c r="AE263" s="188">
        <v>94</v>
      </c>
      <c r="AF263" s="188">
        <v>216</v>
      </c>
      <c r="AG263" s="189" t="s">
        <v>957</v>
      </c>
      <c r="AH263" s="189" t="s">
        <v>957</v>
      </c>
      <c r="AI263" s="189" t="s">
        <v>957</v>
      </c>
      <c r="AJ263" s="189" t="s">
        <v>957</v>
      </c>
      <c r="AK263" s="189" t="s">
        <v>957</v>
      </c>
      <c r="AL263" s="188">
        <v>167</v>
      </c>
      <c r="AM263" s="188">
        <v>78</v>
      </c>
      <c r="AN263" s="188">
        <v>18</v>
      </c>
      <c r="AO263" s="188">
        <v>0</v>
      </c>
      <c r="AP263" s="188">
        <v>0</v>
      </c>
      <c r="AQ263" s="188">
        <v>0</v>
      </c>
      <c r="AR263" s="188">
        <v>0</v>
      </c>
      <c r="AS263" s="188">
        <v>3</v>
      </c>
      <c r="AT263" s="188">
        <v>9</v>
      </c>
      <c r="AU263" s="188">
        <v>7</v>
      </c>
      <c r="AV263" s="190">
        <v>396</v>
      </c>
      <c r="AW263" s="190">
        <v>162</v>
      </c>
      <c r="AX263" s="190">
        <v>216</v>
      </c>
      <c r="AY263" s="190">
        <v>18</v>
      </c>
      <c r="AZ263" s="189">
        <v>0</v>
      </c>
      <c r="BA263" s="189" t="s">
        <v>957</v>
      </c>
      <c r="BB263" s="190">
        <v>0</v>
      </c>
      <c r="BC263" s="189">
        <v>0</v>
      </c>
      <c r="BD263" s="190">
        <v>0</v>
      </c>
      <c r="BE263" s="189" t="s">
        <v>957</v>
      </c>
      <c r="BF263" s="190">
        <v>0</v>
      </c>
      <c r="BG263" s="190">
        <v>0</v>
      </c>
      <c r="BH263" s="190">
        <v>0</v>
      </c>
      <c r="BI263" s="189" t="s">
        <v>957</v>
      </c>
      <c r="BJ263" s="189">
        <v>0</v>
      </c>
      <c r="BK263" s="190">
        <v>0</v>
      </c>
      <c r="BL263" s="190">
        <v>0</v>
      </c>
      <c r="BM263" s="189" t="s">
        <v>957</v>
      </c>
      <c r="BN263" s="190">
        <v>0</v>
      </c>
      <c r="BO263" s="190">
        <v>0</v>
      </c>
      <c r="BP263" s="190">
        <v>18</v>
      </c>
      <c r="BQ263" s="189" t="s">
        <v>957</v>
      </c>
      <c r="BR263" s="190">
        <v>15</v>
      </c>
      <c r="BS263" s="190">
        <v>3</v>
      </c>
      <c r="BT263" s="190">
        <v>326</v>
      </c>
      <c r="BU263" s="190">
        <v>150</v>
      </c>
      <c r="BV263" s="190">
        <v>167</v>
      </c>
      <c r="BW263" s="190">
        <v>9</v>
      </c>
      <c r="BX263" s="190">
        <v>101</v>
      </c>
      <c r="BY263" s="190">
        <v>16</v>
      </c>
      <c r="BZ263" s="190">
        <v>78</v>
      </c>
      <c r="CA263" s="190">
        <v>7</v>
      </c>
    </row>
    <row r="264" spans="1:79" x14ac:dyDescent="0.2">
      <c r="A264" s="2" t="s">
        <v>669</v>
      </c>
      <c r="B264" s="3" t="s">
        <v>670</v>
      </c>
      <c r="C264" s="192">
        <v>1049</v>
      </c>
      <c r="D264" s="192">
        <v>332</v>
      </c>
      <c r="E264" s="192">
        <v>763</v>
      </c>
      <c r="F264" s="192">
        <v>431</v>
      </c>
      <c r="G264" s="192">
        <v>286</v>
      </c>
      <c r="H264" s="188">
        <v>34</v>
      </c>
      <c r="I264" s="188">
        <v>0</v>
      </c>
      <c r="J264" s="188" t="s">
        <v>949</v>
      </c>
      <c r="K264" s="188">
        <v>0</v>
      </c>
      <c r="L264" s="188">
        <v>0</v>
      </c>
      <c r="M264" s="188" t="s">
        <v>949</v>
      </c>
      <c r="N264" s="188">
        <v>6</v>
      </c>
      <c r="O264" s="188">
        <v>24</v>
      </c>
      <c r="P264" s="188">
        <v>6</v>
      </c>
      <c r="Q264" s="188" t="s">
        <v>957</v>
      </c>
      <c r="R264" s="188" t="s">
        <v>957</v>
      </c>
      <c r="S264" s="188" t="s">
        <v>957</v>
      </c>
      <c r="T264" s="188" t="s">
        <v>957</v>
      </c>
      <c r="U264" s="188" t="s">
        <v>957</v>
      </c>
      <c r="V264" s="188" t="s">
        <v>949</v>
      </c>
      <c r="W264" s="188">
        <v>4</v>
      </c>
      <c r="X264" s="188">
        <v>31</v>
      </c>
      <c r="Y264" s="188">
        <v>0</v>
      </c>
      <c r="Z264" s="188" t="s">
        <v>949</v>
      </c>
      <c r="AA264" s="188">
        <v>0</v>
      </c>
      <c r="AB264" s="188">
        <v>0</v>
      </c>
      <c r="AC264" s="188">
        <v>0</v>
      </c>
      <c r="AD264" s="188" t="s">
        <v>949</v>
      </c>
      <c r="AE264" s="188">
        <v>24</v>
      </c>
      <c r="AF264" s="188">
        <v>25</v>
      </c>
      <c r="AG264" s="189" t="s">
        <v>957</v>
      </c>
      <c r="AH264" s="189" t="s">
        <v>957</v>
      </c>
      <c r="AI264" s="189" t="s">
        <v>957</v>
      </c>
      <c r="AJ264" s="189" t="s">
        <v>957</v>
      </c>
      <c r="AK264" s="189" t="s">
        <v>957</v>
      </c>
      <c r="AL264" s="188" t="s">
        <v>949</v>
      </c>
      <c r="AM264" s="188">
        <v>20</v>
      </c>
      <c r="AN264" s="188">
        <v>3</v>
      </c>
      <c r="AO264" s="188">
        <v>0</v>
      </c>
      <c r="AP264" s="188" t="s">
        <v>949</v>
      </c>
      <c r="AQ264" s="188">
        <v>0</v>
      </c>
      <c r="AR264" s="188">
        <v>0</v>
      </c>
      <c r="AS264" s="188" t="s">
        <v>949</v>
      </c>
      <c r="AT264" s="188">
        <v>0</v>
      </c>
      <c r="AU264" s="188">
        <v>0</v>
      </c>
      <c r="AV264" s="190">
        <v>34</v>
      </c>
      <c r="AW264" s="190">
        <v>6</v>
      </c>
      <c r="AX264" s="190">
        <v>25</v>
      </c>
      <c r="AY264" s="190">
        <v>3</v>
      </c>
      <c r="AZ264" s="189">
        <v>0</v>
      </c>
      <c r="BA264" s="189" t="s">
        <v>957</v>
      </c>
      <c r="BB264" s="190">
        <v>0</v>
      </c>
      <c r="BC264" s="189">
        <v>0</v>
      </c>
      <c r="BD264" s="190" t="s">
        <v>949</v>
      </c>
      <c r="BE264" s="189" t="s">
        <v>957</v>
      </c>
      <c r="BF264" s="190" t="s">
        <v>949</v>
      </c>
      <c r="BG264" s="190" t="s">
        <v>949</v>
      </c>
      <c r="BH264" s="190">
        <v>0</v>
      </c>
      <c r="BI264" s="189" t="s">
        <v>957</v>
      </c>
      <c r="BJ264" s="189">
        <v>0</v>
      </c>
      <c r="BK264" s="190">
        <v>0</v>
      </c>
      <c r="BL264" s="190">
        <v>0</v>
      </c>
      <c r="BM264" s="189" t="s">
        <v>957</v>
      </c>
      <c r="BN264" s="190">
        <v>0</v>
      </c>
      <c r="BO264" s="190">
        <v>0</v>
      </c>
      <c r="BP264" s="190" t="s">
        <v>949</v>
      </c>
      <c r="BQ264" s="189" t="s">
        <v>957</v>
      </c>
      <c r="BR264" s="190">
        <v>0</v>
      </c>
      <c r="BS264" s="190" t="s">
        <v>949</v>
      </c>
      <c r="BT264" s="190">
        <v>6</v>
      </c>
      <c r="BU264" s="190" t="s">
        <v>949</v>
      </c>
      <c r="BV264" s="190" t="s">
        <v>949</v>
      </c>
      <c r="BW264" s="190">
        <v>0</v>
      </c>
      <c r="BX264" s="190">
        <v>24</v>
      </c>
      <c r="BY264" s="190">
        <v>4</v>
      </c>
      <c r="BZ264" s="190">
        <v>20</v>
      </c>
      <c r="CA264" s="190">
        <v>0</v>
      </c>
    </row>
    <row r="265" spans="1:79" x14ac:dyDescent="0.2">
      <c r="A265" s="2" t="s">
        <v>671</v>
      </c>
      <c r="B265" s="3" t="s">
        <v>672</v>
      </c>
      <c r="C265" s="192">
        <v>1403</v>
      </c>
      <c r="D265" s="192">
        <v>481</v>
      </c>
      <c r="E265" s="192">
        <v>1020</v>
      </c>
      <c r="F265" s="192">
        <v>539</v>
      </c>
      <c r="G265" s="192">
        <v>383</v>
      </c>
      <c r="H265" s="188">
        <v>344</v>
      </c>
      <c r="I265" s="188">
        <v>0</v>
      </c>
      <c r="J265" s="188" t="s">
        <v>949</v>
      </c>
      <c r="K265" s="188">
        <v>0</v>
      </c>
      <c r="L265" s="188" t="s">
        <v>949</v>
      </c>
      <c r="M265" s="188">
        <v>6</v>
      </c>
      <c r="N265" s="188">
        <v>313</v>
      </c>
      <c r="O265" s="188">
        <v>47</v>
      </c>
      <c r="P265" s="188">
        <v>119</v>
      </c>
      <c r="Q265" s="188" t="s">
        <v>957</v>
      </c>
      <c r="R265" s="188" t="s">
        <v>957</v>
      </c>
      <c r="S265" s="188" t="s">
        <v>957</v>
      </c>
      <c r="T265" s="188" t="s">
        <v>957</v>
      </c>
      <c r="U265" s="188" t="s">
        <v>957</v>
      </c>
      <c r="V265" s="188">
        <v>119</v>
      </c>
      <c r="W265" s="188" t="s">
        <v>949</v>
      </c>
      <c r="X265" s="188">
        <v>322</v>
      </c>
      <c r="Y265" s="188">
        <v>0</v>
      </c>
      <c r="Z265" s="188">
        <v>0</v>
      </c>
      <c r="AA265" s="188">
        <v>0</v>
      </c>
      <c r="AB265" s="188" t="s">
        <v>949</v>
      </c>
      <c r="AC265" s="188" t="s">
        <v>949</v>
      </c>
      <c r="AD265" s="188">
        <v>297</v>
      </c>
      <c r="AE265" s="188">
        <v>44</v>
      </c>
      <c r="AF265" s="188">
        <v>203</v>
      </c>
      <c r="AG265" s="189" t="s">
        <v>957</v>
      </c>
      <c r="AH265" s="189" t="s">
        <v>957</v>
      </c>
      <c r="AI265" s="189" t="s">
        <v>957</v>
      </c>
      <c r="AJ265" s="189" t="s">
        <v>957</v>
      </c>
      <c r="AK265" s="189" t="s">
        <v>957</v>
      </c>
      <c r="AL265" s="188">
        <v>178</v>
      </c>
      <c r="AM265" s="188" t="s">
        <v>949</v>
      </c>
      <c r="AN265" s="188">
        <v>22</v>
      </c>
      <c r="AO265" s="188">
        <v>0</v>
      </c>
      <c r="AP265" s="188" t="s">
        <v>949</v>
      </c>
      <c r="AQ265" s="188">
        <v>0</v>
      </c>
      <c r="AR265" s="188" t="s">
        <v>949</v>
      </c>
      <c r="AS265" s="188" t="s">
        <v>949</v>
      </c>
      <c r="AT265" s="188">
        <v>16</v>
      </c>
      <c r="AU265" s="188" t="s">
        <v>949</v>
      </c>
      <c r="AV265" s="190">
        <v>344</v>
      </c>
      <c r="AW265" s="190">
        <v>119</v>
      </c>
      <c r="AX265" s="190">
        <v>203</v>
      </c>
      <c r="AY265" s="190">
        <v>22</v>
      </c>
      <c r="AZ265" s="189">
        <v>0</v>
      </c>
      <c r="BA265" s="189" t="s">
        <v>957</v>
      </c>
      <c r="BB265" s="190">
        <v>0</v>
      </c>
      <c r="BC265" s="189">
        <v>0</v>
      </c>
      <c r="BD265" s="190" t="s">
        <v>949</v>
      </c>
      <c r="BE265" s="189" t="s">
        <v>957</v>
      </c>
      <c r="BF265" s="190">
        <v>0</v>
      </c>
      <c r="BG265" s="190" t="s">
        <v>949</v>
      </c>
      <c r="BH265" s="190">
        <v>0</v>
      </c>
      <c r="BI265" s="189" t="s">
        <v>957</v>
      </c>
      <c r="BJ265" s="189">
        <v>0</v>
      </c>
      <c r="BK265" s="190">
        <v>0</v>
      </c>
      <c r="BL265" s="190" t="s">
        <v>949</v>
      </c>
      <c r="BM265" s="189" t="s">
        <v>957</v>
      </c>
      <c r="BN265" s="190" t="s">
        <v>949</v>
      </c>
      <c r="BO265" s="190" t="s">
        <v>949</v>
      </c>
      <c r="BP265" s="190">
        <v>6</v>
      </c>
      <c r="BQ265" s="189" t="s">
        <v>957</v>
      </c>
      <c r="BR265" s="190" t="s">
        <v>949</v>
      </c>
      <c r="BS265" s="190" t="s">
        <v>949</v>
      </c>
      <c r="BT265" s="190">
        <v>313</v>
      </c>
      <c r="BU265" s="190">
        <v>119</v>
      </c>
      <c r="BV265" s="190">
        <v>178</v>
      </c>
      <c r="BW265" s="190">
        <v>16</v>
      </c>
      <c r="BX265" s="190">
        <v>47</v>
      </c>
      <c r="BY265" s="190" t="s">
        <v>949</v>
      </c>
      <c r="BZ265" s="190" t="s">
        <v>949</v>
      </c>
      <c r="CA265" s="190" t="s">
        <v>949</v>
      </c>
    </row>
    <row r="266" spans="1:79" x14ac:dyDescent="0.2">
      <c r="A266" s="2" t="s">
        <v>673</v>
      </c>
      <c r="B266" s="3" t="s">
        <v>674</v>
      </c>
      <c r="C266" s="192">
        <v>1305</v>
      </c>
      <c r="D266" s="192">
        <v>429</v>
      </c>
      <c r="E266" s="192">
        <v>972</v>
      </c>
      <c r="F266" s="192">
        <v>543</v>
      </c>
      <c r="G266" s="192">
        <v>333</v>
      </c>
      <c r="H266" s="188">
        <v>71</v>
      </c>
      <c r="I266" s="188">
        <v>0</v>
      </c>
      <c r="J266" s="188">
        <v>0</v>
      </c>
      <c r="K266" s="188">
        <v>0</v>
      </c>
      <c r="L266" s="188">
        <v>0</v>
      </c>
      <c r="M266" s="188">
        <v>3</v>
      </c>
      <c r="N266" s="188">
        <v>27</v>
      </c>
      <c r="O266" s="188">
        <v>41</v>
      </c>
      <c r="P266" s="188">
        <v>20</v>
      </c>
      <c r="Q266" s="188" t="s">
        <v>957</v>
      </c>
      <c r="R266" s="188" t="s">
        <v>957</v>
      </c>
      <c r="S266" s="188" t="s">
        <v>957</v>
      </c>
      <c r="T266" s="188" t="s">
        <v>957</v>
      </c>
      <c r="U266" s="188" t="s">
        <v>957</v>
      </c>
      <c r="V266" s="188" t="s">
        <v>949</v>
      </c>
      <c r="W266" s="188" t="s">
        <v>949</v>
      </c>
      <c r="X266" s="188">
        <v>66</v>
      </c>
      <c r="Y266" s="188">
        <v>0</v>
      </c>
      <c r="Z266" s="188">
        <v>0</v>
      </c>
      <c r="AA266" s="188">
        <v>0</v>
      </c>
      <c r="AB266" s="188">
        <v>0</v>
      </c>
      <c r="AC266" s="188" t="s">
        <v>949</v>
      </c>
      <c r="AD266" s="188">
        <v>25</v>
      </c>
      <c r="AE266" s="188">
        <v>39</v>
      </c>
      <c r="AF266" s="188">
        <v>46</v>
      </c>
      <c r="AG266" s="189" t="s">
        <v>957</v>
      </c>
      <c r="AH266" s="189" t="s">
        <v>957</v>
      </c>
      <c r="AI266" s="189" t="s">
        <v>957</v>
      </c>
      <c r="AJ266" s="189" t="s">
        <v>957</v>
      </c>
      <c r="AK266" s="189" t="s">
        <v>957</v>
      </c>
      <c r="AL266" s="188" t="s">
        <v>949</v>
      </c>
      <c r="AM266" s="188" t="s">
        <v>949</v>
      </c>
      <c r="AN266" s="188">
        <v>5</v>
      </c>
      <c r="AO266" s="188">
        <v>0</v>
      </c>
      <c r="AP266" s="188">
        <v>0</v>
      </c>
      <c r="AQ266" s="188">
        <v>0</v>
      </c>
      <c r="AR266" s="188">
        <v>0</v>
      </c>
      <c r="AS266" s="188" t="s">
        <v>949</v>
      </c>
      <c r="AT266" s="188" t="s">
        <v>949</v>
      </c>
      <c r="AU266" s="188" t="s">
        <v>949</v>
      </c>
      <c r="AV266" s="190">
        <v>71</v>
      </c>
      <c r="AW266" s="190">
        <v>20</v>
      </c>
      <c r="AX266" s="190">
        <v>46</v>
      </c>
      <c r="AY266" s="190">
        <v>5</v>
      </c>
      <c r="AZ266" s="189">
        <v>0</v>
      </c>
      <c r="BA266" s="189" t="s">
        <v>957</v>
      </c>
      <c r="BB266" s="190">
        <v>0</v>
      </c>
      <c r="BC266" s="189">
        <v>0</v>
      </c>
      <c r="BD266" s="190">
        <v>0</v>
      </c>
      <c r="BE266" s="189" t="s">
        <v>957</v>
      </c>
      <c r="BF266" s="190">
        <v>0</v>
      </c>
      <c r="BG266" s="190">
        <v>0</v>
      </c>
      <c r="BH266" s="190">
        <v>0</v>
      </c>
      <c r="BI266" s="189" t="s">
        <v>957</v>
      </c>
      <c r="BJ266" s="189">
        <v>0</v>
      </c>
      <c r="BK266" s="190">
        <v>0</v>
      </c>
      <c r="BL266" s="190">
        <v>0</v>
      </c>
      <c r="BM266" s="189" t="s">
        <v>957</v>
      </c>
      <c r="BN266" s="190">
        <v>0</v>
      </c>
      <c r="BO266" s="190">
        <v>0</v>
      </c>
      <c r="BP266" s="190">
        <v>3</v>
      </c>
      <c r="BQ266" s="189" t="s">
        <v>957</v>
      </c>
      <c r="BR266" s="190" t="s">
        <v>949</v>
      </c>
      <c r="BS266" s="190" t="s">
        <v>949</v>
      </c>
      <c r="BT266" s="190">
        <v>27</v>
      </c>
      <c r="BU266" s="190" t="s">
        <v>949</v>
      </c>
      <c r="BV266" s="190" t="s">
        <v>949</v>
      </c>
      <c r="BW266" s="190" t="s">
        <v>949</v>
      </c>
      <c r="BX266" s="190">
        <v>41</v>
      </c>
      <c r="BY266" s="190" t="s">
        <v>949</v>
      </c>
      <c r="BZ266" s="190" t="s">
        <v>949</v>
      </c>
      <c r="CA266" s="190" t="s">
        <v>949</v>
      </c>
    </row>
    <row r="267" spans="1:79" x14ac:dyDescent="0.2">
      <c r="A267" s="2" t="s">
        <v>675</v>
      </c>
      <c r="B267" s="3" t="s">
        <v>676</v>
      </c>
      <c r="C267" s="192">
        <v>1303</v>
      </c>
      <c r="D267" s="192">
        <v>399</v>
      </c>
      <c r="E267" s="192">
        <v>889</v>
      </c>
      <c r="F267" s="192">
        <v>490</v>
      </c>
      <c r="G267" s="192">
        <v>414</v>
      </c>
      <c r="H267" s="188">
        <v>264</v>
      </c>
      <c r="I267" s="188">
        <v>0</v>
      </c>
      <c r="J267" s="188">
        <v>0</v>
      </c>
      <c r="K267" s="188">
        <v>0</v>
      </c>
      <c r="L267" s="188">
        <v>0</v>
      </c>
      <c r="M267" s="188">
        <v>16</v>
      </c>
      <c r="N267" s="188">
        <v>216</v>
      </c>
      <c r="O267" s="188">
        <v>64</v>
      </c>
      <c r="P267" s="188">
        <v>95</v>
      </c>
      <c r="Q267" s="188" t="s">
        <v>957</v>
      </c>
      <c r="R267" s="188" t="s">
        <v>957</v>
      </c>
      <c r="S267" s="188" t="s">
        <v>957</v>
      </c>
      <c r="T267" s="188" t="s">
        <v>957</v>
      </c>
      <c r="U267" s="188" t="s">
        <v>957</v>
      </c>
      <c r="V267" s="188">
        <v>93</v>
      </c>
      <c r="W267" s="188">
        <v>10</v>
      </c>
      <c r="X267" s="188">
        <v>252</v>
      </c>
      <c r="Y267" s="188">
        <v>0</v>
      </c>
      <c r="Z267" s="188">
        <v>0</v>
      </c>
      <c r="AA267" s="188">
        <v>0</v>
      </c>
      <c r="AB267" s="188">
        <v>0</v>
      </c>
      <c r="AC267" s="188">
        <v>12</v>
      </c>
      <c r="AD267" s="188">
        <v>212</v>
      </c>
      <c r="AE267" s="188">
        <v>60</v>
      </c>
      <c r="AF267" s="188">
        <v>157</v>
      </c>
      <c r="AG267" s="189" t="s">
        <v>957</v>
      </c>
      <c r="AH267" s="189" t="s">
        <v>957</v>
      </c>
      <c r="AI267" s="189" t="s">
        <v>957</v>
      </c>
      <c r="AJ267" s="189" t="s">
        <v>957</v>
      </c>
      <c r="AK267" s="189" t="s">
        <v>957</v>
      </c>
      <c r="AL267" s="188">
        <v>119</v>
      </c>
      <c r="AM267" s="188">
        <v>50</v>
      </c>
      <c r="AN267" s="188">
        <v>12</v>
      </c>
      <c r="AO267" s="188">
        <v>0</v>
      </c>
      <c r="AP267" s="188">
        <v>0</v>
      </c>
      <c r="AQ267" s="188">
        <v>0</v>
      </c>
      <c r="AR267" s="188">
        <v>0</v>
      </c>
      <c r="AS267" s="188">
        <v>4</v>
      </c>
      <c r="AT267" s="188">
        <v>4</v>
      </c>
      <c r="AU267" s="188">
        <v>4</v>
      </c>
      <c r="AV267" s="190">
        <v>264</v>
      </c>
      <c r="AW267" s="190">
        <v>95</v>
      </c>
      <c r="AX267" s="190">
        <v>157</v>
      </c>
      <c r="AY267" s="190">
        <v>12</v>
      </c>
      <c r="AZ267" s="189">
        <v>0</v>
      </c>
      <c r="BA267" s="189" t="s">
        <v>957</v>
      </c>
      <c r="BB267" s="190">
        <v>0</v>
      </c>
      <c r="BC267" s="189">
        <v>0</v>
      </c>
      <c r="BD267" s="190">
        <v>0</v>
      </c>
      <c r="BE267" s="189" t="s">
        <v>957</v>
      </c>
      <c r="BF267" s="190">
        <v>0</v>
      </c>
      <c r="BG267" s="190">
        <v>0</v>
      </c>
      <c r="BH267" s="190">
        <v>0</v>
      </c>
      <c r="BI267" s="189" t="s">
        <v>957</v>
      </c>
      <c r="BJ267" s="189">
        <v>0</v>
      </c>
      <c r="BK267" s="190">
        <v>0</v>
      </c>
      <c r="BL267" s="190">
        <v>0</v>
      </c>
      <c r="BM267" s="189" t="s">
        <v>957</v>
      </c>
      <c r="BN267" s="190">
        <v>0</v>
      </c>
      <c r="BO267" s="190">
        <v>0</v>
      </c>
      <c r="BP267" s="190">
        <v>16</v>
      </c>
      <c r="BQ267" s="189" t="s">
        <v>957</v>
      </c>
      <c r="BR267" s="190">
        <v>12</v>
      </c>
      <c r="BS267" s="190">
        <v>4</v>
      </c>
      <c r="BT267" s="190">
        <v>216</v>
      </c>
      <c r="BU267" s="190">
        <v>93</v>
      </c>
      <c r="BV267" s="190">
        <v>119</v>
      </c>
      <c r="BW267" s="190">
        <v>4</v>
      </c>
      <c r="BX267" s="190">
        <v>64</v>
      </c>
      <c r="BY267" s="190">
        <v>10</v>
      </c>
      <c r="BZ267" s="190">
        <v>50</v>
      </c>
      <c r="CA267" s="190">
        <v>4</v>
      </c>
    </row>
    <row r="268" spans="1:79" x14ac:dyDescent="0.2">
      <c r="A268" s="2" t="s">
        <v>288</v>
      </c>
      <c r="B268" s="3" t="s">
        <v>287</v>
      </c>
      <c r="C268" s="192">
        <v>1188</v>
      </c>
      <c r="D268" s="192">
        <v>359</v>
      </c>
      <c r="E268" s="192">
        <v>757</v>
      </c>
      <c r="F268" s="192">
        <v>398</v>
      </c>
      <c r="G268" s="192">
        <v>431</v>
      </c>
      <c r="H268" s="188">
        <v>296</v>
      </c>
      <c r="I268" s="188">
        <v>0</v>
      </c>
      <c r="J268" s="188">
        <v>0</v>
      </c>
      <c r="K268" s="188">
        <v>0</v>
      </c>
      <c r="L268" s="188">
        <v>0</v>
      </c>
      <c r="M268" s="188">
        <v>6</v>
      </c>
      <c r="N268" s="188">
        <v>289</v>
      </c>
      <c r="O268" s="188">
        <v>11</v>
      </c>
      <c r="P268" s="188" t="s">
        <v>949</v>
      </c>
      <c r="Q268" s="188" t="s">
        <v>957</v>
      </c>
      <c r="R268" s="188" t="s">
        <v>957</v>
      </c>
      <c r="S268" s="188" t="s">
        <v>957</v>
      </c>
      <c r="T268" s="188" t="s">
        <v>957</v>
      </c>
      <c r="U268" s="188" t="s">
        <v>957</v>
      </c>
      <c r="V268" s="188">
        <v>110</v>
      </c>
      <c r="W268" s="188" t="s">
        <v>949</v>
      </c>
      <c r="X268" s="188">
        <v>279</v>
      </c>
      <c r="Y268" s="188">
        <v>0</v>
      </c>
      <c r="Z268" s="188">
        <v>0</v>
      </c>
      <c r="AA268" s="188">
        <v>0</v>
      </c>
      <c r="AB268" s="188">
        <v>0</v>
      </c>
      <c r="AC268" s="188" t="s">
        <v>949</v>
      </c>
      <c r="AD268" s="188">
        <v>276</v>
      </c>
      <c r="AE268" s="188">
        <v>10</v>
      </c>
      <c r="AF268" s="188" t="s">
        <v>949</v>
      </c>
      <c r="AG268" s="189" t="s">
        <v>957</v>
      </c>
      <c r="AH268" s="189" t="s">
        <v>957</v>
      </c>
      <c r="AI268" s="189" t="s">
        <v>957</v>
      </c>
      <c r="AJ268" s="189" t="s">
        <v>957</v>
      </c>
      <c r="AK268" s="189" t="s">
        <v>957</v>
      </c>
      <c r="AL268" s="188">
        <v>166</v>
      </c>
      <c r="AM268" s="188" t="s">
        <v>949</v>
      </c>
      <c r="AN268" s="188">
        <v>17</v>
      </c>
      <c r="AO268" s="188">
        <v>0</v>
      </c>
      <c r="AP268" s="188">
        <v>0</v>
      </c>
      <c r="AQ268" s="188">
        <v>0</v>
      </c>
      <c r="AR268" s="188">
        <v>0</v>
      </c>
      <c r="AS268" s="188" t="s">
        <v>949</v>
      </c>
      <c r="AT268" s="188">
        <v>13</v>
      </c>
      <c r="AU268" s="188" t="s">
        <v>949</v>
      </c>
      <c r="AV268" s="190">
        <v>296</v>
      </c>
      <c r="AW268" s="190" t="s">
        <v>949</v>
      </c>
      <c r="AX268" s="190" t="s">
        <v>949</v>
      </c>
      <c r="AY268" s="190">
        <v>17</v>
      </c>
      <c r="AZ268" s="189">
        <v>0</v>
      </c>
      <c r="BA268" s="189" t="s">
        <v>957</v>
      </c>
      <c r="BB268" s="190">
        <v>0</v>
      </c>
      <c r="BC268" s="189">
        <v>0</v>
      </c>
      <c r="BD268" s="190">
        <v>0</v>
      </c>
      <c r="BE268" s="189" t="s">
        <v>957</v>
      </c>
      <c r="BF268" s="190">
        <v>0</v>
      </c>
      <c r="BG268" s="190">
        <v>0</v>
      </c>
      <c r="BH268" s="190">
        <v>0</v>
      </c>
      <c r="BI268" s="189" t="s">
        <v>957</v>
      </c>
      <c r="BJ268" s="189">
        <v>0</v>
      </c>
      <c r="BK268" s="190">
        <v>0</v>
      </c>
      <c r="BL268" s="190">
        <v>0</v>
      </c>
      <c r="BM268" s="189" t="s">
        <v>957</v>
      </c>
      <c r="BN268" s="190">
        <v>0</v>
      </c>
      <c r="BO268" s="190">
        <v>0</v>
      </c>
      <c r="BP268" s="190">
        <v>6</v>
      </c>
      <c r="BQ268" s="189" t="s">
        <v>957</v>
      </c>
      <c r="BR268" s="190" t="s">
        <v>949</v>
      </c>
      <c r="BS268" s="190" t="s">
        <v>949</v>
      </c>
      <c r="BT268" s="190">
        <v>289</v>
      </c>
      <c r="BU268" s="190">
        <v>110</v>
      </c>
      <c r="BV268" s="190">
        <v>166</v>
      </c>
      <c r="BW268" s="190">
        <v>13</v>
      </c>
      <c r="BX268" s="190">
        <v>11</v>
      </c>
      <c r="BY268" s="190" t="s">
        <v>949</v>
      </c>
      <c r="BZ268" s="190" t="s">
        <v>949</v>
      </c>
      <c r="CA268" s="190" t="s">
        <v>949</v>
      </c>
    </row>
    <row r="269" spans="1:79" x14ac:dyDescent="0.2">
      <c r="A269" s="2" t="s">
        <v>290</v>
      </c>
      <c r="B269" s="3" t="s">
        <v>289</v>
      </c>
      <c r="C269" s="192">
        <v>918</v>
      </c>
      <c r="D269" s="192">
        <v>286</v>
      </c>
      <c r="E269" s="192">
        <v>581</v>
      </c>
      <c r="F269" s="192">
        <v>295</v>
      </c>
      <c r="G269" s="192">
        <v>337</v>
      </c>
      <c r="H269" s="188">
        <v>9</v>
      </c>
      <c r="I269" s="188">
        <v>0</v>
      </c>
      <c r="J269" s="188">
        <v>0</v>
      </c>
      <c r="K269" s="188">
        <v>0</v>
      </c>
      <c r="L269" s="188">
        <v>0</v>
      </c>
      <c r="M269" s="188">
        <v>0</v>
      </c>
      <c r="N269" s="188">
        <v>4</v>
      </c>
      <c r="O269" s="188">
        <v>6</v>
      </c>
      <c r="P269" s="188">
        <v>0</v>
      </c>
      <c r="Q269" s="188" t="s">
        <v>957</v>
      </c>
      <c r="R269" s="188" t="s">
        <v>957</v>
      </c>
      <c r="S269" s="188" t="s">
        <v>957</v>
      </c>
      <c r="T269" s="188" t="s">
        <v>957</v>
      </c>
      <c r="U269" s="188" t="s">
        <v>957</v>
      </c>
      <c r="V269" s="188">
        <v>0</v>
      </c>
      <c r="W269" s="188">
        <v>0</v>
      </c>
      <c r="X269" s="188" t="s">
        <v>949</v>
      </c>
      <c r="Y269" s="188">
        <v>0</v>
      </c>
      <c r="Z269" s="188">
        <v>0</v>
      </c>
      <c r="AA269" s="188">
        <v>0</v>
      </c>
      <c r="AB269" s="188">
        <v>0</v>
      </c>
      <c r="AC269" s="188">
        <v>0</v>
      </c>
      <c r="AD269" s="188">
        <v>4</v>
      </c>
      <c r="AE269" s="188" t="s">
        <v>949</v>
      </c>
      <c r="AF269" s="188" t="s">
        <v>949</v>
      </c>
      <c r="AG269" s="189" t="s">
        <v>957</v>
      </c>
      <c r="AH269" s="189" t="s">
        <v>957</v>
      </c>
      <c r="AI269" s="189" t="s">
        <v>957</v>
      </c>
      <c r="AJ269" s="189" t="s">
        <v>957</v>
      </c>
      <c r="AK269" s="189" t="s">
        <v>957</v>
      </c>
      <c r="AL269" s="188">
        <v>4</v>
      </c>
      <c r="AM269" s="188" t="s">
        <v>949</v>
      </c>
      <c r="AN269" s="188" t="s">
        <v>949</v>
      </c>
      <c r="AO269" s="188">
        <v>0</v>
      </c>
      <c r="AP269" s="188">
        <v>0</v>
      </c>
      <c r="AQ269" s="188">
        <v>0</v>
      </c>
      <c r="AR269" s="188">
        <v>0</v>
      </c>
      <c r="AS269" s="188">
        <v>0</v>
      </c>
      <c r="AT269" s="188">
        <v>0</v>
      </c>
      <c r="AU269" s="188" t="s">
        <v>949</v>
      </c>
      <c r="AV269" s="190">
        <v>9</v>
      </c>
      <c r="AW269" s="190">
        <v>0</v>
      </c>
      <c r="AX269" s="190" t="s">
        <v>949</v>
      </c>
      <c r="AY269" s="190" t="s">
        <v>949</v>
      </c>
      <c r="AZ269" s="189">
        <v>0</v>
      </c>
      <c r="BA269" s="189" t="s">
        <v>957</v>
      </c>
      <c r="BB269" s="190">
        <v>0</v>
      </c>
      <c r="BC269" s="189">
        <v>0</v>
      </c>
      <c r="BD269" s="190">
        <v>0</v>
      </c>
      <c r="BE269" s="189" t="s">
        <v>957</v>
      </c>
      <c r="BF269" s="190">
        <v>0</v>
      </c>
      <c r="BG269" s="190">
        <v>0</v>
      </c>
      <c r="BH269" s="190">
        <v>0</v>
      </c>
      <c r="BI269" s="189" t="s">
        <v>957</v>
      </c>
      <c r="BJ269" s="189">
        <v>0</v>
      </c>
      <c r="BK269" s="190">
        <v>0</v>
      </c>
      <c r="BL269" s="190">
        <v>0</v>
      </c>
      <c r="BM269" s="189" t="s">
        <v>957</v>
      </c>
      <c r="BN269" s="190">
        <v>0</v>
      </c>
      <c r="BO269" s="190">
        <v>0</v>
      </c>
      <c r="BP269" s="190">
        <v>0</v>
      </c>
      <c r="BQ269" s="189" t="s">
        <v>957</v>
      </c>
      <c r="BR269" s="190">
        <v>0</v>
      </c>
      <c r="BS269" s="190">
        <v>0</v>
      </c>
      <c r="BT269" s="190">
        <v>4</v>
      </c>
      <c r="BU269" s="190">
        <v>0</v>
      </c>
      <c r="BV269" s="190">
        <v>4</v>
      </c>
      <c r="BW269" s="190">
        <v>0</v>
      </c>
      <c r="BX269" s="190">
        <v>6</v>
      </c>
      <c r="BY269" s="190">
        <v>0</v>
      </c>
      <c r="BZ269" s="190" t="s">
        <v>949</v>
      </c>
      <c r="CA269" s="190" t="s">
        <v>949</v>
      </c>
    </row>
    <row r="270" spans="1:79" x14ac:dyDescent="0.2">
      <c r="A270" s="2" t="s">
        <v>677</v>
      </c>
      <c r="B270" s="3" t="s">
        <v>678</v>
      </c>
      <c r="C270" s="192">
        <v>1029</v>
      </c>
      <c r="D270" s="192">
        <v>294</v>
      </c>
      <c r="E270" s="192">
        <v>709</v>
      </c>
      <c r="F270" s="192">
        <v>415</v>
      </c>
      <c r="G270" s="192">
        <v>320</v>
      </c>
      <c r="H270" s="188">
        <v>149</v>
      </c>
      <c r="I270" s="188">
        <v>0</v>
      </c>
      <c r="J270" s="188">
        <v>0</v>
      </c>
      <c r="K270" s="188">
        <v>0</v>
      </c>
      <c r="L270" s="188">
        <v>0</v>
      </c>
      <c r="M270" s="188">
        <v>4</v>
      </c>
      <c r="N270" s="188">
        <v>120</v>
      </c>
      <c r="O270" s="188">
        <v>34</v>
      </c>
      <c r="P270" s="188">
        <v>17</v>
      </c>
      <c r="Q270" s="188" t="s">
        <v>957</v>
      </c>
      <c r="R270" s="188" t="s">
        <v>957</v>
      </c>
      <c r="S270" s="188" t="s">
        <v>957</v>
      </c>
      <c r="T270" s="188" t="s">
        <v>957</v>
      </c>
      <c r="U270" s="188" t="s">
        <v>957</v>
      </c>
      <c r="V270" s="188">
        <v>13</v>
      </c>
      <c r="W270" s="188" t="s">
        <v>949</v>
      </c>
      <c r="X270" s="188">
        <v>140</v>
      </c>
      <c r="Y270" s="188">
        <v>0</v>
      </c>
      <c r="Z270" s="188">
        <v>0</v>
      </c>
      <c r="AA270" s="188">
        <v>0</v>
      </c>
      <c r="AB270" s="188">
        <v>0</v>
      </c>
      <c r="AC270" s="188" t="s">
        <v>949</v>
      </c>
      <c r="AD270" s="188">
        <v>114</v>
      </c>
      <c r="AE270" s="188">
        <v>32</v>
      </c>
      <c r="AF270" s="188">
        <v>123</v>
      </c>
      <c r="AG270" s="189" t="s">
        <v>957</v>
      </c>
      <c r="AH270" s="189" t="s">
        <v>957</v>
      </c>
      <c r="AI270" s="189" t="s">
        <v>957</v>
      </c>
      <c r="AJ270" s="189" t="s">
        <v>957</v>
      </c>
      <c r="AK270" s="189" t="s">
        <v>957</v>
      </c>
      <c r="AL270" s="188">
        <v>101</v>
      </c>
      <c r="AM270" s="188" t="s">
        <v>949</v>
      </c>
      <c r="AN270" s="188">
        <v>9</v>
      </c>
      <c r="AO270" s="188">
        <v>0</v>
      </c>
      <c r="AP270" s="188">
        <v>0</v>
      </c>
      <c r="AQ270" s="188">
        <v>0</v>
      </c>
      <c r="AR270" s="188">
        <v>0</v>
      </c>
      <c r="AS270" s="188" t="s">
        <v>949</v>
      </c>
      <c r="AT270" s="188">
        <v>6</v>
      </c>
      <c r="AU270" s="188" t="s">
        <v>949</v>
      </c>
      <c r="AV270" s="190">
        <v>149</v>
      </c>
      <c r="AW270" s="190">
        <v>17</v>
      </c>
      <c r="AX270" s="190">
        <v>123</v>
      </c>
      <c r="AY270" s="190">
        <v>9</v>
      </c>
      <c r="AZ270" s="189">
        <v>0</v>
      </c>
      <c r="BA270" s="189" t="s">
        <v>957</v>
      </c>
      <c r="BB270" s="190">
        <v>0</v>
      </c>
      <c r="BC270" s="189">
        <v>0</v>
      </c>
      <c r="BD270" s="190">
        <v>0</v>
      </c>
      <c r="BE270" s="189" t="s">
        <v>957</v>
      </c>
      <c r="BF270" s="190">
        <v>0</v>
      </c>
      <c r="BG270" s="190">
        <v>0</v>
      </c>
      <c r="BH270" s="190">
        <v>0</v>
      </c>
      <c r="BI270" s="189" t="s">
        <v>957</v>
      </c>
      <c r="BJ270" s="189">
        <v>0</v>
      </c>
      <c r="BK270" s="190">
        <v>0</v>
      </c>
      <c r="BL270" s="190">
        <v>0</v>
      </c>
      <c r="BM270" s="189" t="s">
        <v>957</v>
      </c>
      <c r="BN270" s="190">
        <v>0</v>
      </c>
      <c r="BO270" s="190">
        <v>0</v>
      </c>
      <c r="BP270" s="190">
        <v>4</v>
      </c>
      <c r="BQ270" s="189" t="s">
        <v>957</v>
      </c>
      <c r="BR270" s="190" t="s">
        <v>949</v>
      </c>
      <c r="BS270" s="190" t="s">
        <v>949</v>
      </c>
      <c r="BT270" s="190">
        <v>120</v>
      </c>
      <c r="BU270" s="190">
        <v>13</v>
      </c>
      <c r="BV270" s="190">
        <v>101</v>
      </c>
      <c r="BW270" s="190">
        <v>6</v>
      </c>
      <c r="BX270" s="190">
        <v>34</v>
      </c>
      <c r="BY270" s="190" t="s">
        <v>949</v>
      </c>
      <c r="BZ270" s="190" t="s">
        <v>949</v>
      </c>
      <c r="CA270" s="190" t="s">
        <v>949</v>
      </c>
    </row>
    <row r="271" spans="1:79" x14ac:dyDescent="0.2">
      <c r="A271" s="2" t="s">
        <v>679</v>
      </c>
      <c r="B271" s="3" t="s">
        <v>680</v>
      </c>
      <c r="C271" s="192">
        <v>352</v>
      </c>
      <c r="D271" s="192">
        <v>118</v>
      </c>
      <c r="E271" s="192">
        <v>210</v>
      </c>
      <c r="F271" s="192">
        <v>92</v>
      </c>
      <c r="G271" s="192">
        <v>142</v>
      </c>
      <c r="H271" s="188">
        <v>49</v>
      </c>
      <c r="I271" s="188">
        <v>0</v>
      </c>
      <c r="J271" s="188">
        <v>0</v>
      </c>
      <c r="K271" s="188">
        <v>0</v>
      </c>
      <c r="L271" s="188">
        <v>0</v>
      </c>
      <c r="M271" s="188">
        <v>0</v>
      </c>
      <c r="N271" s="188">
        <v>43</v>
      </c>
      <c r="O271" s="188">
        <v>8</v>
      </c>
      <c r="P271" s="188" t="s">
        <v>949</v>
      </c>
      <c r="Q271" s="188" t="s">
        <v>957</v>
      </c>
      <c r="R271" s="188" t="s">
        <v>957</v>
      </c>
      <c r="S271" s="188" t="s">
        <v>957</v>
      </c>
      <c r="T271" s="188" t="s">
        <v>957</v>
      </c>
      <c r="U271" s="188" t="s">
        <v>957</v>
      </c>
      <c r="V271" s="188" t="s">
        <v>949</v>
      </c>
      <c r="W271" s="188">
        <v>0</v>
      </c>
      <c r="X271" s="188">
        <v>44</v>
      </c>
      <c r="Y271" s="188">
        <v>0</v>
      </c>
      <c r="Z271" s="188">
        <v>0</v>
      </c>
      <c r="AA271" s="188">
        <v>0</v>
      </c>
      <c r="AB271" s="188">
        <v>0</v>
      </c>
      <c r="AC271" s="188">
        <v>0</v>
      </c>
      <c r="AD271" s="188">
        <v>39</v>
      </c>
      <c r="AE271" s="188" t="s">
        <v>949</v>
      </c>
      <c r="AF271" s="188" t="s">
        <v>949</v>
      </c>
      <c r="AG271" s="189" t="s">
        <v>957</v>
      </c>
      <c r="AH271" s="189" t="s">
        <v>957</v>
      </c>
      <c r="AI271" s="189" t="s">
        <v>957</v>
      </c>
      <c r="AJ271" s="189" t="s">
        <v>957</v>
      </c>
      <c r="AK271" s="189" t="s">
        <v>957</v>
      </c>
      <c r="AL271" s="188" t="s">
        <v>949</v>
      </c>
      <c r="AM271" s="188" t="s">
        <v>949</v>
      </c>
      <c r="AN271" s="188" t="s">
        <v>949</v>
      </c>
      <c r="AO271" s="188">
        <v>0</v>
      </c>
      <c r="AP271" s="188">
        <v>0</v>
      </c>
      <c r="AQ271" s="188">
        <v>0</v>
      </c>
      <c r="AR271" s="188">
        <v>0</v>
      </c>
      <c r="AS271" s="188">
        <v>0</v>
      </c>
      <c r="AT271" s="188">
        <v>4</v>
      </c>
      <c r="AU271" s="188" t="s">
        <v>949</v>
      </c>
      <c r="AV271" s="190">
        <v>49</v>
      </c>
      <c r="AW271" s="190" t="s">
        <v>949</v>
      </c>
      <c r="AX271" s="190" t="s">
        <v>949</v>
      </c>
      <c r="AY271" s="190" t="s">
        <v>949</v>
      </c>
      <c r="AZ271" s="189">
        <v>0</v>
      </c>
      <c r="BA271" s="189" t="s">
        <v>957</v>
      </c>
      <c r="BB271" s="190">
        <v>0</v>
      </c>
      <c r="BC271" s="189">
        <v>0</v>
      </c>
      <c r="BD271" s="190">
        <v>0</v>
      </c>
      <c r="BE271" s="189" t="s">
        <v>957</v>
      </c>
      <c r="BF271" s="190">
        <v>0</v>
      </c>
      <c r="BG271" s="190">
        <v>0</v>
      </c>
      <c r="BH271" s="190">
        <v>0</v>
      </c>
      <c r="BI271" s="189" t="s">
        <v>957</v>
      </c>
      <c r="BJ271" s="189">
        <v>0</v>
      </c>
      <c r="BK271" s="190">
        <v>0</v>
      </c>
      <c r="BL271" s="190">
        <v>0</v>
      </c>
      <c r="BM271" s="189" t="s">
        <v>957</v>
      </c>
      <c r="BN271" s="190">
        <v>0</v>
      </c>
      <c r="BO271" s="190">
        <v>0</v>
      </c>
      <c r="BP271" s="190">
        <v>0</v>
      </c>
      <c r="BQ271" s="189" t="s">
        <v>957</v>
      </c>
      <c r="BR271" s="190">
        <v>0</v>
      </c>
      <c r="BS271" s="190">
        <v>0</v>
      </c>
      <c r="BT271" s="190">
        <v>43</v>
      </c>
      <c r="BU271" s="190" t="s">
        <v>949</v>
      </c>
      <c r="BV271" s="190" t="s">
        <v>949</v>
      </c>
      <c r="BW271" s="190">
        <v>4</v>
      </c>
      <c r="BX271" s="190">
        <v>8</v>
      </c>
      <c r="BY271" s="190">
        <v>0</v>
      </c>
      <c r="BZ271" s="190" t="s">
        <v>949</v>
      </c>
      <c r="CA271" s="190" t="s">
        <v>949</v>
      </c>
    </row>
    <row r="272" spans="1:79" x14ac:dyDescent="0.2">
      <c r="A272" s="2" t="s">
        <v>681</v>
      </c>
      <c r="B272" s="3" t="s">
        <v>682</v>
      </c>
      <c r="C272" s="192">
        <v>794</v>
      </c>
      <c r="D272" s="192">
        <v>260</v>
      </c>
      <c r="E272" s="192">
        <v>545</v>
      </c>
      <c r="F272" s="192">
        <v>285</v>
      </c>
      <c r="G272" s="192">
        <v>249</v>
      </c>
      <c r="H272" s="188">
        <v>38</v>
      </c>
      <c r="I272" s="188">
        <v>0</v>
      </c>
      <c r="J272" s="188" t="s">
        <v>949</v>
      </c>
      <c r="K272" s="188">
        <v>0</v>
      </c>
      <c r="L272" s="188">
        <v>0</v>
      </c>
      <c r="M272" s="188">
        <v>0</v>
      </c>
      <c r="N272" s="188">
        <v>17</v>
      </c>
      <c r="O272" s="188">
        <v>22</v>
      </c>
      <c r="P272" s="188">
        <v>7</v>
      </c>
      <c r="Q272" s="188" t="s">
        <v>957</v>
      </c>
      <c r="R272" s="188" t="s">
        <v>957</v>
      </c>
      <c r="S272" s="188" t="s">
        <v>957</v>
      </c>
      <c r="T272" s="188" t="s">
        <v>957</v>
      </c>
      <c r="U272" s="188" t="s">
        <v>957</v>
      </c>
      <c r="V272" s="188">
        <v>5</v>
      </c>
      <c r="W272" s="188" t="s">
        <v>949</v>
      </c>
      <c r="X272" s="188">
        <v>33</v>
      </c>
      <c r="Y272" s="188">
        <v>0</v>
      </c>
      <c r="Z272" s="188">
        <v>0</v>
      </c>
      <c r="AA272" s="188">
        <v>0</v>
      </c>
      <c r="AB272" s="188">
        <v>0</v>
      </c>
      <c r="AC272" s="188">
        <v>0</v>
      </c>
      <c r="AD272" s="188">
        <v>17</v>
      </c>
      <c r="AE272" s="188">
        <v>18</v>
      </c>
      <c r="AF272" s="188">
        <v>26</v>
      </c>
      <c r="AG272" s="189" t="s">
        <v>957</v>
      </c>
      <c r="AH272" s="189" t="s">
        <v>957</v>
      </c>
      <c r="AI272" s="189" t="s">
        <v>957</v>
      </c>
      <c r="AJ272" s="189" t="s">
        <v>957</v>
      </c>
      <c r="AK272" s="189" t="s">
        <v>957</v>
      </c>
      <c r="AL272" s="188">
        <v>12</v>
      </c>
      <c r="AM272" s="188" t="s">
        <v>949</v>
      </c>
      <c r="AN272" s="188">
        <v>5</v>
      </c>
      <c r="AO272" s="188">
        <v>0</v>
      </c>
      <c r="AP272" s="188" t="s">
        <v>949</v>
      </c>
      <c r="AQ272" s="188">
        <v>0</v>
      </c>
      <c r="AR272" s="188">
        <v>0</v>
      </c>
      <c r="AS272" s="188">
        <v>0</v>
      </c>
      <c r="AT272" s="188">
        <v>0</v>
      </c>
      <c r="AU272" s="188" t="s">
        <v>949</v>
      </c>
      <c r="AV272" s="190">
        <v>38</v>
      </c>
      <c r="AW272" s="190">
        <v>7</v>
      </c>
      <c r="AX272" s="190">
        <v>26</v>
      </c>
      <c r="AY272" s="190">
        <v>5</v>
      </c>
      <c r="AZ272" s="189">
        <v>0</v>
      </c>
      <c r="BA272" s="189" t="s">
        <v>957</v>
      </c>
      <c r="BB272" s="190">
        <v>0</v>
      </c>
      <c r="BC272" s="189">
        <v>0</v>
      </c>
      <c r="BD272" s="190" t="s">
        <v>949</v>
      </c>
      <c r="BE272" s="189" t="s">
        <v>957</v>
      </c>
      <c r="BF272" s="190">
        <v>0</v>
      </c>
      <c r="BG272" s="190" t="s">
        <v>949</v>
      </c>
      <c r="BH272" s="190">
        <v>0</v>
      </c>
      <c r="BI272" s="189" t="s">
        <v>957</v>
      </c>
      <c r="BJ272" s="189">
        <v>0</v>
      </c>
      <c r="BK272" s="190">
        <v>0</v>
      </c>
      <c r="BL272" s="190">
        <v>0</v>
      </c>
      <c r="BM272" s="189" t="s">
        <v>957</v>
      </c>
      <c r="BN272" s="190">
        <v>0</v>
      </c>
      <c r="BO272" s="190">
        <v>0</v>
      </c>
      <c r="BP272" s="190">
        <v>0</v>
      </c>
      <c r="BQ272" s="189" t="s">
        <v>957</v>
      </c>
      <c r="BR272" s="190">
        <v>0</v>
      </c>
      <c r="BS272" s="190">
        <v>0</v>
      </c>
      <c r="BT272" s="190">
        <v>17</v>
      </c>
      <c r="BU272" s="190">
        <v>5</v>
      </c>
      <c r="BV272" s="190">
        <v>12</v>
      </c>
      <c r="BW272" s="190">
        <v>0</v>
      </c>
      <c r="BX272" s="190">
        <v>22</v>
      </c>
      <c r="BY272" s="190" t="s">
        <v>949</v>
      </c>
      <c r="BZ272" s="190" t="s">
        <v>949</v>
      </c>
      <c r="CA272" s="190" t="s">
        <v>949</v>
      </c>
    </row>
    <row r="273" spans="1:79" x14ac:dyDescent="0.2">
      <c r="A273" s="2" t="s">
        <v>683</v>
      </c>
      <c r="B273" s="3" t="s">
        <v>684</v>
      </c>
      <c r="C273" s="192">
        <v>1213</v>
      </c>
      <c r="D273" s="192">
        <v>389</v>
      </c>
      <c r="E273" s="192">
        <v>858</v>
      </c>
      <c r="F273" s="192">
        <v>469</v>
      </c>
      <c r="G273" s="192">
        <v>355</v>
      </c>
      <c r="H273" s="188">
        <v>199</v>
      </c>
      <c r="I273" s="188">
        <v>0</v>
      </c>
      <c r="J273" s="188">
        <v>0</v>
      </c>
      <c r="K273" s="188">
        <v>0</v>
      </c>
      <c r="L273" s="188" t="s">
        <v>949</v>
      </c>
      <c r="M273" s="188">
        <v>5</v>
      </c>
      <c r="N273" s="188">
        <v>161</v>
      </c>
      <c r="O273" s="188">
        <v>50</v>
      </c>
      <c r="P273" s="188">
        <v>80</v>
      </c>
      <c r="Q273" s="188" t="s">
        <v>957</v>
      </c>
      <c r="R273" s="188" t="s">
        <v>957</v>
      </c>
      <c r="S273" s="188" t="s">
        <v>957</v>
      </c>
      <c r="T273" s="188" t="s">
        <v>957</v>
      </c>
      <c r="U273" s="188" t="s">
        <v>957</v>
      </c>
      <c r="V273" s="188" t="s">
        <v>949</v>
      </c>
      <c r="W273" s="188" t="s">
        <v>949</v>
      </c>
      <c r="X273" s="188">
        <v>193</v>
      </c>
      <c r="Y273" s="188">
        <v>0</v>
      </c>
      <c r="Z273" s="188">
        <v>0</v>
      </c>
      <c r="AA273" s="188">
        <v>0</v>
      </c>
      <c r="AB273" s="188" t="s">
        <v>949</v>
      </c>
      <c r="AC273" s="188" t="s">
        <v>949</v>
      </c>
      <c r="AD273" s="188">
        <v>159</v>
      </c>
      <c r="AE273" s="188">
        <v>48</v>
      </c>
      <c r="AF273" s="188">
        <v>113</v>
      </c>
      <c r="AG273" s="189" t="s">
        <v>957</v>
      </c>
      <c r="AH273" s="189" t="s">
        <v>957</v>
      </c>
      <c r="AI273" s="189" t="s">
        <v>957</v>
      </c>
      <c r="AJ273" s="189" t="s">
        <v>957</v>
      </c>
      <c r="AK273" s="189" t="s">
        <v>957</v>
      </c>
      <c r="AL273" s="188" t="s">
        <v>949</v>
      </c>
      <c r="AM273" s="188" t="s">
        <v>949</v>
      </c>
      <c r="AN273" s="188">
        <v>6</v>
      </c>
      <c r="AO273" s="188">
        <v>0</v>
      </c>
      <c r="AP273" s="188">
        <v>0</v>
      </c>
      <c r="AQ273" s="188">
        <v>0</v>
      </c>
      <c r="AR273" s="188">
        <v>0</v>
      </c>
      <c r="AS273" s="188" t="s">
        <v>949</v>
      </c>
      <c r="AT273" s="188" t="s">
        <v>949</v>
      </c>
      <c r="AU273" s="188" t="s">
        <v>949</v>
      </c>
      <c r="AV273" s="190">
        <v>199</v>
      </c>
      <c r="AW273" s="190">
        <v>80</v>
      </c>
      <c r="AX273" s="190">
        <v>113</v>
      </c>
      <c r="AY273" s="190">
        <v>6</v>
      </c>
      <c r="AZ273" s="189">
        <v>0</v>
      </c>
      <c r="BA273" s="189" t="s">
        <v>957</v>
      </c>
      <c r="BB273" s="190">
        <v>0</v>
      </c>
      <c r="BC273" s="189">
        <v>0</v>
      </c>
      <c r="BD273" s="190">
        <v>0</v>
      </c>
      <c r="BE273" s="189" t="s">
        <v>957</v>
      </c>
      <c r="BF273" s="190">
        <v>0</v>
      </c>
      <c r="BG273" s="190">
        <v>0</v>
      </c>
      <c r="BH273" s="190">
        <v>0</v>
      </c>
      <c r="BI273" s="189" t="s">
        <v>957</v>
      </c>
      <c r="BJ273" s="189">
        <v>0</v>
      </c>
      <c r="BK273" s="190">
        <v>0</v>
      </c>
      <c r="BL273" s="190" t="s">
        <v>949</v>
      </c>
      <c r="BM273" s="189" t="s">
        <v>957</v>
      </c>
      <c r="BN273" s="190" t="s">
        <v>949</v>
      </c>
      <c r="BO273" s="190">
        <v>0</v>
      </c>
      <c r="BP273" s="190">
        <v>5</v>
      </c>
      <c r="BQ273" s="189" t="s">
        <v>957</v>
      </c>
      <c r="BR273" s="190" t="s">
        <v>949</v>
      </c>
      <c r="BS273" s="190" t="s">
        <v>949</v>
      </c>
      <c r="BT273" s="190">
        <v>161</v>
      </c>
      <c r="BU273" s="190" t="s">
        <v>949</v>
      </c>
      <c r="BV273" s="190" t="s">
        <v>949</v>
      </c>
      <c r="BW273" s="190" t="s">
        <v>949</v>
      </c>
      <c r="BX273" s="190">
        <v>50</v>
      </c>
      <c r="BY273" s="190" t="s">
        <v>949</v>
      </c>
      <c r="BZ273" s="190" t="s">
        <v>949</v>
      </c>
      <c r="CA273" s="190" t="s">
        <v>949</v>
      </c>
    </row>
    <row r="274" spans="1:79" x14ac:dyDescent="0.2">
      <c r="A274" s="2" t="s">
        <v>420</v>
      </c>
      <c r="B274" s="3" t="s">
        <v>419</v>
      </c>
      <c r="C274" s="192">
        <v>2116</v>
      </c>
      <c r="D274" s="192">
        <v>654</v>
      </c>
      <c r="E274" s="192">
        <v>1555</v>
      </c>
      <c r="F274" s="192">
        <v>901</v>
      </c>
      <c r="G274" s="192">
        <v>561</v>
      </c>
      <c r="H274" s="188">
        <v>408</v>
      </c>
      <c r="I274" s="188">
        <v>0</v>
      </c>
      <c r="J274" s="188">
        <v>0</v>
      </c>
      <c r="K274" s="188">
        <v>0</v>
      </c>
      <c r="L274" s="188">
        <v>0</v>
      </c>
      <c r="M274" s="188">
        <v>34</v>
      </c>
      <c r="N274" s="188">
        <v>357</v>
      </c>
      <c r="O274" s="188">
        <v>74</v>
      </c>
      <c r="P274" s="188">
        <v>81</v>
      </c>
      <c r="Q274" s="188" t="s">
        <v>957</v>
      </c>
      <c r="R274" s="188" t="s">
        <v>957</v>
      </c>
      <c r="S274" s="188" t="s">
        <v>957</v>
      </c>
      <c r="T274" s="188" t="s">
        <v>957</v>
      </c>
      <c r="U274" s="188" t="s">
        <v>957</v>
      </c>
      <c r="V274" s="188">
        <v>80</v>
      </c>
      <c r="W274" s="188">
        <v>4</v>
      </c>
      <c r="X274" s="188">
        <v>365</v>
      </c>
      <c r="Y274" s="188">
        <v>0</v>
      </c>
      <c r="Z274" s="188">
        <v>0</v>
      </c>
      <c r="AA274" s="188">
        <v>0</v>
      </c>
      <c r="AB274" s="188">
        <v>0</v>
      </c>
      <c r="AC274" s="188">
        <v>22</v>
      </c>
      <c r="AD274" s="188">
        <v>330</v>
      </c>
      <c r="AE274" s="188">
        <v>63</v>
      </c>
      <c r="AF274" s="188">
        <v>284</v>
      </c>
      <c r="AG274" s="189" t="s">
        <v>957</v>
      </c>
      <c r="AH274" s="189" t="s">
        <v>957</v>
      </c>
      <c r="AI274" s="189" t="s">
        <v>957</v>
      </c>
      <c r="AJ274" s="189" t="s">
        <v>957</v>
      </c>
      <c r="AK274" s="189" t="s">
        <v>957</v>
      </c>
      <c r="AL274" s="188">
        <v>250</v>
      </c>
      <c r="AM274" s="188">
        <v>59</v>
      </c>
      <c r="AN274" s="188">
        <v>43</v>
      </c>
      <c r="AO274" s="188">
        <v>0</v>
      </c>
      <c r="AP274" s="188">
        <v>0</v>
      </c>
      <c r="AQ274" s="188">
        <v>0</v>
      </c>
      <c r="AR274" s="188">
        <v>0</v>
      </c>
      <c r="AS274" s="188">
        <v>12</v>
      </c>
      <c r="AT274" s="188">
        <v>27</v>
      </c>
      <c r="AU274" s="188">
        <v>11</v>
      </c>
      <c r="AV274" s="190">
        <v>408</v>
      </c>
      <c r="AW274" s="190">
        <v>81</v>
      </c>
      <c r="AX274" s="190">
        <v>284</v>
      </c>
      <c r="AY274" s="190">
        <v>43</v>
      </c>
      <c r="AZ274" s="189">
        <v>0</v>
      </c>
      <c r="BA274" s="189" t="s">
        <v>957</v>
      </c>
      <c r="BB274" s="190">
        <v>0</v>
      </c>
      <c r="BC274" s="189">
        <v>0</v>
      </c>
      <c r="BD274" s="190">
        <v>0</v>
      </c>
      <c r="BE274" s="189" t="s">
        <v>957</v>
      </c>
      <c r="BF274" s="190">
        <v>0</v>
      </c>
      <c r="BG274" s="190">
        <v>0</v>
      </c>
      <c r="BH274" s="190">
        <v>0</v>
      </c>
      <c r="BI274" s="189" t="s">
        <v>957</v>
      </c>
      <c r="BJ274" s="189">
        <v>0</v>
      </c>
      <c r="BK274" s="190">
        <v>0</v>
      </c>
      <c r="BL274" s="190">
        <v>0</v>
      </c>
      <c r="BM274" s="189" t="s">
        <v>957</v>
      </c>
      <c r="BN274" s="190">
        <v>0</v>
      </c>
      <c r="BO274" s="190">
        <v>0</v>
      </c>
      <c r="BP274" s="190">
        <v>34</v>
      </c>
      <c r="BQ274" s="189" t="s">
        <v>957</v>
      </c>
      <c r="BR274" s="190">
        <v>22</v>
      </c>
      <c r="BS274" s="190">
        <v>12</v>
      </c>
      <c r="BT274" s="190">
        <v>357</v>
      </c>
      <c r="BU274" s="190">
        <v>80</v>
      </c>
      <c r="BV274" s="190">
        <v>250</v>
      </c>
      <c r="BW274" s="190">
        <v>27</v>
      </c>
      <c r="BX274" s="190">
        <v>74</v>
      </c>
      <c r="BY274" s="190">
        <v>4</v>
      </c>
      <c r="BZ274" s="190">
        <v>59</v>
      </c>
      <c r="CA274" s="190">
        <v>11</v>
      </c>
    </row>
    <row r="275" spans="1:79" x14ac:dyDescent="0.2">
      <c r="A275" s="2" t="s">
        <v>685</v>
      </c>
      <c r="B275" s="3" t="s">
        <v>686</v>
      </c>
      <c r="C275" s="192">
        <v>810</v>
      </c>
      <c r="D275" s="192">
        <v>245</v>
      </c>
      <c r="E275" s="192">
        <v>542</v>
      </c>
      <c r="F275" s="192">
        <v>297</v>
      </c>
      <c r="G275" s="192">
        <v>268</v>
      </c>
      <c r="H275" s="188">
        <v>192</v>
      </c>
      <c r="I275" s="188">
        <v>0</v>
      </c>
      <c r="J275" s="188">
        <v>0</v>
      </c>
      <c r="K275" s="188">
        <v>0</v>
      </c>
      <c r="L275" s="188">
        <v>0</v>
      </c>
      <c r="M275" s="188">
        <v>9</v>
      </c>
      <c r="N275" s="188">
        <v>184</v>
      </c>
      <c r="O275" s="188">
        <v>11</v>
      </c>
      <c r="P275" s="188" t="s">
        <v>949</v>
      </c>
      <c r="Q275" s="188" t="s">
        <v>957</v>
      </c>
      <c r="R275" s="188" t="s">
        <v>957</v>
      </c>
      <c r="S275" s="188" t="s">
        <v>957</v>
      </c>
      <c r="T275" s="188" t="s">
        <v>957</v>
      </c>
      <c r="U275" s="188" t="s">
        <v>957</v>
      </c>
      <c r="V275" s="188" t="s">
        <v>949</v>
      </c>
      <c r="W275" s="188">
        <v>0</v>
      </c>
      <c r="X275" s="188">
        <v>173</v>
      </c>
      <c r="Y275" s="188">
        <v>0</v>
      </c>
      <c r="Z275" s="188">
        <v>0</v>
      </c>
      <c r="AA275" s="188">
        <v>0</v>
      </c>
      <c r="AB275" s="188">
        <v>0</v>
      </c>
      <c r="AC275" s="188" t="s">
        <v>949</v>
      </c>
      <c r="AD275" s="188">
        <v>167</v>
      </c>
      <c r="AE275" s="188" t="s">
        <v>949</v>
      </c>
      <c r="AF275" s="188" t="s">
        <v>949</v>
      </c>
      <c r="AG275" s="189" t="s">
        <v>957</v>
      </c>
      <c r="AH275" s="189" t="s">
        <v>957</v>
      </c>
      <c r="AI275" s="189" t="s">
        <v>957</v>
      </c>
      <c r="AJ275" s="189" t="s">
        <v>957</v>
      </c>
      <c r="AK275" s="189" t="s">
        <v>957</v>
      </c>
      <c r="AL275" s="188" t="s">
        <v>949</v>
      </c>
      <c r="AM275" s="188" t="s">
        <v>949</v>
      </c>
      <c r="AN275" s="188" t="s">
        <v>949</v>
      </c>
      <c r="AO275" s="188">
        <v>0</v>
      </c>
      <c r="AP275" s="188">
        <v>0</v>
      </c>
      <c r="AQ275" s="188">
        <v>0</v>
      </c>
      <c r="AR275" s="188">
        <v>0</v>
      </c>
      <c r="AS275" s="188" t="s">
        <v>949</v>
      </c>
      <c r="AT275" s="188">
        <v>17</v>
      </c>
      <c r="AU275" s="188" t="s">
        <v>949</v>
      </c>
      <c r="AV275" s="190">
        <v>192</v>
      </c>
      <c r="AW275" s="190" t="s">
        <v>949</v>
      </c>
      <c r="AX275" s="190" t="s">
        <v>949</v>
      </c>
      <c r="AY275" s="190" t="s">
        <v>949</v>
      </c>
      <c r="AZ275" s="189">
        <v>0</v>
      </c>
      <c r="BA275" s="189" t="s">
        <v>957</v>
      </c>
      <c r="BB275" s="190">
        <v>0</v>
      </c>
      <c r="BC275" s="189">
        <v>0</v>
      </c>
      <c r="BD275" s="190">
        <v>0</v>
      </c>
      <c r="BE275" s="189" t="s">
        <v>957</v>
      </c>
      <c r="BF275" s="190">
        <v>0</v>
      </c>
      <c r="BG275" s="190">
        <v>0</v>
      </c>
      <c r="BH275" s="190">
        <v>0</v>
      </c>
      <c r="BI275" s="189" t="s">
        <v>957</v>
      </c>
      <c r="BJ275" s="189">
        <v>0</v>
      </c>
      <c r="BK275" s="190">
        <v>0</v>
      </c>
      <c r="BL275" s="190">
        <v>0</v>
      </c>
      <c r="BM275" s="189" t="s">
        <v>957</v>
      </c>
      <c r="BN275" s="190">
        <v>0</v>
      </c>
      <c r="BO275" s="190">
        <v>0</v>
      </c>
      <c r="BP275" s="190">
        <v>9</v>
      </c>
      <c r="BQ275" s="189" t="s">
        <v>957</v>
      </c>
      <c r="BR275" s="190" t="s">
        <v>949</v>
      </c>
      <c r="BS275" s="190" t="s">
        <v>949</v>
      </c>
      <c r="BT275" s="190">
        <v>184</v>
      </c>
      <c r="BU275" s="190" t="s">
        <v>949</v>
      </c>
      <c r="BV275" s="190" t="s">
        <v>949</v>
      </c>
      <c r="BW275" s="190">
        <v>17</v>
      </c>
      <c r="BX275" s="190">
        <v>11</v>
      </c>
      <c r="BY275" s="190">
        <v>0</v>
      </c>
      <c r="BZ275" s="190" t="s">
        <v>949</v>
      </c>
      <c r="CA275" s="190" t="s">
        <v>949</v>
      </c>
    </row>
    <row r="276" spans="1:79" x14ac:dyDescent="0.2">
      <c r="A276" s="2" t="s">
        <v>292</v>
      </c>
      <c r="B276" s="3" t="s">
        <v>291</v>
      </c>
      <c r="C276" s="192">
        <v>1377</v>
      </c>
      <c r="D276" s="192">
        <v>442</v>
      </c>
      <c r="E276" s="192">
        <v>929</v>
      </c>
      <c r="F276" s="192">
        <v>487</v>
      </c>
      <c r="G276" s="192">
        <v>448</v>
      </c>
      <c r="H276" s="188">
        <v>110</v>
      </c>
      <c r="I276" s="188">
        <v>4</v>
      </c>
      <c r="J276" s="188">
        <v>4</v>
      </c>
      <c r="K276" s="188">
        <v>0</v>
      </c>
      <c r="L276" s="188">
        <v>0</v>
      </c>
      <c r="M276" s="188">
        <v>0</v>
      </c>
      <c r="N276" s="188">
        <v>75</v>
      </c>
      <c r="O276" s="188">
        <v>42</v>
      </c>
      <c r="P276" s="188">
        <v>53</v>
      </c>
      <c r="Q276" s="188" t="s">
        <v>957</v>
      </c>
      <c r="R276" s="188" t="s">
        <v>957</v>
      </c>
      <c r="S276" s="188" t="s">
        <v>957</v>
      </c>
      <c r="T276" s="188" t="s">
        <v>957</v>
      </c>
      <c r="U276" s="188" t="s">
        <v>957</v>
      </c>
      <c r="V276" s="188">
        <v>50</v>
      </c>
      <c r="W276" s="188" t="s">
        <v>949</v>
      </c>
      <c r="X276" s="188">
        <v>97</v>
      </c>
      <c r="Y276" s="188" t="s">
        <v>949</v>
      </c>
      <c r="Z276" s="188" t="s">
        <v>949</v>
      </c>
      <c r="AA276" s="188">
        <v>0</v>
      </c>
      <c r="AB276" s="188">
        <v>0</v>
      </c>
      <c r="AC276" s="188">
        <v>0</v>
      </c>
      <c r="AD276" s="188">
        <v>75</v>
      </c>
      <c r="AE276" s="188">
        <v>32</v>
      </c>
      <c r="AF276" s="188">
        <v>44</v>
      </c>
      <c r="AG276" s="189" t="s">
        <v>957</v>
      </c>
      <c r="AH276" s="189" t="s">
        <v>957</v>
      </c>
      <c r="AI276" s="189" t="s">
        <v>957</v>
      </c>
      <c r="AJ276" s="189" t="s">
        <v>957</v>
      </c>
      <c r="AK276" s="189" t="s">
        <v>957</v>
      </c>
      <c r="AL276" s="188">
        <v>25</v>
      </c>
      <c r="AM276" s="188" t="s">
        <v>949</v>
      </c>
      <c r="AN276" s="188">
        <v>13</v>
      </c>
      <c r="AO276" s="188" t="s">
        <v>949</v>
      </c>
      <c r="AP276" s="188" t="s">
        <v>949</v>
      </c>
      <c r="AQ276" s="188">
        <v>0</v>
      </c>
      <c r="AR276" s="188">
        <v>0</v>
      </c>
      <c r="AS276" s="188">
        <v>0</v>
      </c>
      <c r="AT276" s="188">
        <v>0</v>
      </c>
      <c r="AU276" s="188">
        <v>10</v>
      </c>
      <c r="AV276" s="190">
        <v>110</v>
      </c>
      <c r="AW276" s="190">
        <v>53</v>
      </c>
      <c r="AX276" s="190">
        <v>44</v>
      </c>
      <c r="AY276" s="190">
        <v>13</v>
      </c>
      <c r="AZ276" s="189">
        <v>4</v>
      </c>
      <c r="BA276" s="189" t="s">
        <v>957</v>
      </c>
      <c r="BB276" s="190" t="s">
        <v>949</v>
      </c>
      <c r="BC276" s="189" t="s">
        <v>949</v>
      </c>
      <c r="BD276" s="190">
        <v>4</v>
      </c>
      <c r="BE276" s="189" t="s">
        <v>957</v>
      </c>
      <c r="BF276" s="190" t="s">
        <v>949</v>
      </c>
      <c r="BG276" s="190" t="s">
        <v>949</v>
      </c>
      <c r="BH276" s="190">
        <v>0</v>
      </c>
      <c r="BI276" s="189" t="s">
        <v>957</v>
      </c>
      <c r="BJ276" s="189">
        <v>0</v>
      </c>
      <c r="BK276" s="190">
        <v>0</v>
      </c>
      <c r="BL276" s="190">
        <v>0</v>
      </c>
      <c r="BM276" s="189" t="s">
        <v>957</v>
      </c>
      <c r="BN276" s="190">
        <v>0</v>
      </c>
      <c r="BO276" s="190">
        <v>0</v>
      </c>
      <c r="BP276" s="190">
        <v>0</v>
      </c>
      <c r="BQ276" s="189" t="s">
        <v>957</v>
      </c>
      <c r="BR276" s="190">
        <v>0</v>
      </c>
      <c r="BS276" s="190">
        <v>0</v>
      </c>
      <c r="BT276" s="190">
        <v>75</v>
      </c>
      <c r="BU276" s="190">
        <v>50</v>
      </c>
      <c r="BV276" s="190">
        <v>25</v>
      </c>
      <c r="BW276" s="190">
        <v>0</v>
      </c>
      <c r="BX276" s="190">
        <v>42</v>
      </c>
      <c r="BY276" s="190" t="s">
        <v>949</v>
      </c>
      <c r="BZ276" s="190" t="s">
        <v>949</v>
      </c>
      <c r="CA276" s="190">
        <v>10</v>
      </c>
    </row>
    <row r="277" spans="1:79" x14ac:dyDescent="0.2">
      <c r="A277" s="2" t="s">
        <v>294</v>
      </c>
      <c r="B277" s="3" t="s">
        <v>293</v>
      </c>
      <c r="C277" s="192">
        <v>664</v>
      </c>
      <c r="D277" s="192">
        <v>200</v>
      </c>
      <c r="E277" s="192">
        <v>461</v>
      </c>
      <c r="F277" s="192">
        <v>261</v>
      </c>
      <c r="G277" s="192">
        <v>203</v>
      </c>
      <c r="H277" s="188">
        <v>108</v>
      </c>
      <c r="I277" s="188">
        <v>0</v>
      </c>
      <c r="J277" s="188">
        <v>6</v>
      </c>
      <c r="K277" s="188">
        <v>0</v>
      </c>
      <c r="L277" s="188">
        <v>0</v>
      </c>
      <c r="M277" s="188">
        <v>0</v>
      </c>
      <c r="N277" s="188">
        <v>101</v>
      </c>
      <c r="O277" s="188">
        <v>4</v>
      </c>
      <c r="P277" s="188" t="s">
        <v>949</v>
      </c>
      <c r="Q277" s="188" t="s">
        <v>957</v>
      </c>
      <c r="R277" s="188" t="s">
        <v>957</v>
      </c>
      <c r="S277" s="188" t="s">
        <v>957</v>
      </c>
      <c r="T277" s="188" t="s">
        <v>957</v>
      </c>
      <c r="U277" s="188" t="s">
        <v>957</v>
      </c>
      <c r="V277" s="188" t="s">
        <v>949</v>
      </c>
      <c r="W277" s="188">
        <v>0</v>
      </c>
      <c r="X277" s="188">
        <v>104</v>
      </c>
      <c r="Y277" s="188">
        <v>0</v>
      </c>
      <c r="Z277" s="188" t="s">
        <v>949</v>
      </c>
      <c r="AA277" s="188">
        <v>0</v>
      </c>
      <c r="AB277" s="188">
        <v>0</v>
      </c>
      <c r="AC277" s="188">
        <v>0</v>
      </c>
      <c r="AD277" s="188">
        <v>98</v>
      </c>
      <c r="AE277" s="188">
        <v>4</v>
      </c>
      <c r="AF277" s="188" t="s">
        <v>949</v>
      </c>
      <c r="AG277" s="189" t="s">
        <v>957</v>
      </c>
      <c r="AH277" s="189" t="s">
        <v>957</v>
      </c>
      <c r="AI277" s="189" t="s">
        <v>957</v>
      </c>
      <c r="AJ277" s="189" t="s">
        <v>957</v>
      </c>
      <c r="AK277" s="189" t="s">
        <v>957</v>
      </c>
      <c r="AL277" s="188" t="s">
        <v>949</v>
      </c>
      <c r="AM277" s="188">
        <v>4</v>
      </c>
      <c r="AN277" s="188" t="s">
        <v>949</v>
      </c>
      <c r="AO277" s="188">
        <v>0</v>
      </c>
      <c r="AP277" s="188" t="s">
        <v>949</v>
      </c>
      <c r="AQ277" s="188">
        <v>0</v>
      </c>
      <c r="AR277" s="188">
        <v>0</v>
      </c>
      <c r="AS277" s="188">
        <v>0</v>
      </c>
      <c r="AT277" s="188">
        <v>3</v>
      </c>
      <c r="AU277" s="188">
        <v>0</v>
      </c>
      <c r="AV277" s="190">
        <v>108</v>
      </c>
      <c r="AW277" s="190" t="s">
        <v>949</v>
      </c>
      <c r="AX277" s="190" t="s">
        <v>949</v>
      </c>
      <c r="AY277" s="190" t="s">
        <v>949</v>
      </c>
      <c r="AZ277" s="189">
        <v>0</v>
      </c>
      <c r="BA277" s="189" t="s">
        <v>957</v>
      </c>
      <c r="BB277" s="190">
        <v>0</v>
      </c>
      <c r="BC277" s="189">
        <v>0</v>
      </c>
      <c r="BD277" s="190">
        <v>6</v>
      </c>
      <c r="BE277" s="189" t="s">
        <v>957</v>
      </c>
      <c r="BF277" s="190" t="s">
        <v>949</v>
      </c>
      <c r="BG277" s="190" t="s">
        <v>949</v>
      </c>
      <c r="BH277" s="190">
        <v>0</v>
      </c>
      <c r="BI277" s="189" t="s">
        <v>957</v>
      </c>
      <c r="BJ277" s="189">
        <v>0</v>
      </c>
      <c r="BK277" s="190">
        <v>0</v>
      </c>
      <c r="BL277" s="190">
        <v>0</v>
      </c>
      <c r="BM277" s="189" t="s">
        <v>957</v>
      </c>
      <c r="BN277" s="190">
        <v>0</v>
      </c>
      <c r="BO277" s="190">
        <v>0</v>
      </c>
      <c r="BP277" s="190">
        <v>0</v>
      </c>
      <c r="BQ277" s="189" t="s">
        <v>957</v>
      </c>
      <c r="BR277" s="190">
        <v>0</v>
      </c>
      <c r="BS277" s="190">
        <v>0</v>
      </c>
      <c r="BT277" s="190">
        <v>101</v>
      </c>
      <c r="BU277" s="190" t="s">
        <v>949</v>
      </c>
      <c r="BV277" s="190" t="s">
        <v>949</v>
      </c>
      <c r="BW277" s="190">
        <v>3</v>
      </c>
      <c r="BX277" s="190">
        <v>4</v>
      </c>
      <c r="BY277" s="190">
        <v>0</v>
      </c>
      <c r="BZ277" s="190">
        <v>4</v>
      </c>
      <c r="CA277" s="190">
        <v>0</v>
      </c>
    </row>
    <row r="278" spans="1:79" x14ac:dyDescent="0.2">
      <c r="A278" s="2" t="s">
        <v>687</v>
      </c>
      <c r="B278" s="3" t="s">
        <v>688</v>
      </c>
      <c r="C278" s="192">
        <v>709</v>
      </c>
      <c r="D278" s="192">
        <v>223</v>
      </c>
      <c r="E278" s="192">
        <v>501</v>
      </c>
      <c r="F278" s="192">
        <v>278</v>
      </c>
      <c r="G278" s="192">
        <v>208</v>
      </c>
      <c r="H278" s="188">
        <v>36</v>
      </c>
      <c r="I278" s="188">
        <v>0</v>
      </c>
      <c r="J278" s="188" t="s">
        <v>949</v>
      </c>
      <c r="K278" s="188">
        <v>0</v>
      </c>
      <c r="L278" s="188">
        <v>0</v>
      </c>
      <c r="M278" s="188">
        <v>0</v>
      </c>
      <c r="N278" s="188">
        <v>20</v>
      </c>
      <c r="O278" s="188" t="s">
        <v>949</v>
      </c>
      <c r="P278" s="188">
        <v>15</v>
      </c>
      <c r="Q278" s="188" t="s">
        <v>957</v>
      </c>
      <c r="R278" s="188" t="s">
        <v>957</v>
      </c>
      <c r="S278" s="188" t="s">
        <v>957</v>
      </c>
      <c r="T278" s="188" t="s">
        <v>957</v>
      </c>
      <c r="U278" s="188" t="s">
        <v>957</v>
      </c>
      <c r="V278" s="188" t="s">
        <v>949</v>
      </c>
      <c r="W278" s="188" t="s">
        <v>949</v>
      </c>
      <c r="X278" s="188">
        <v>36</v>
      </c>
      <c r="Y278" s="188">
        <v>0</v>
      </c>
      <c r="Z278" s="188" t="s">
        <v>949</v>
      </c>
      <c r="AA278" s="188">
        <v>0</v>
      </c>
      <c r="AB278" s="188">
        <v>0</v>
      </c>
      <c r="AC278" s="188">
        <v>0</v>
      </c>
      <c r="AD278" s="188">
        <v>20</v>
      </c>
      <c r="AE278" s="188" t="s">
        <v>949</v>
      </c>
      <c r="AF278" s="188">
        <v>21</v>
      </c>
      <c r="AG278" s="189" t="s">
        <v>957</v>
      </c>
      <c r="AH278" s="189" t="s">
        <v>957</v>
      </c>
      <c r="AI278" s="189" t="s">
        <v>957</v>
      </c>
      <c r="AJ278" s="189" t="s">
        <v>957</v>
      </c>
      <c r="AK278" s="189" t="s">
        <v>957</v>
      </c>
      <c r="AL278" s="188" t="s">
        <v>949</v>
      </c>
      <c r="AM278" s="188">
        <v>12</v>
      </c>
      <c r="AN278" s="188">
        <v>0</v>
      </c>
      <c r="AO278" s="188">
        <v>0</v>
      </c>
      <c r="AP278" s="188">
        <v>0</v>
      </c>
      <c r="AQ278" s="188">
        <v>0</v>
      </c>
      <c r="AR278" s="188">
        <v>0</v>
      </c>
      <c r="AS278" s="188">
        <v>0</v>
      </c>
      <c r="AT278" s="188">
        <v>0</v>
      </c>
      <c r="AU278" s="188">
        <v>0</v>
      </c>
      <c r="AV278" s="190">
        <v>36</v>
      </c>
      <c r="AW278" s="190">
        <v>15</v>
      </c>
      <c r="AX278" s="190">
        <v>21</v>
      </c>
      <c r="AY278" s="190">
        <v>0</v>
      </c>
      <c r="AZ278" s="189">
        <v>0</v>
      </c>
      <c r="BA278" s="189" t="s">
        <v>957</v>
      </c>
      <c r="BB278" s="190">
        <v>0</v>
      </c>
      <c r="BC278" s="189">
        <v>0</v>
      </c>
      <c r="BD278" s="190" t="s">
        <v>949</v>
      </c>
      <c r="BE278" s="189" t="s">
        <v>957</v>
      </c>
      <c r="BF278" s="190" t="s">
        <v>949</v>
      </c>
      <c r="BG278" s="190">
        <v>0</v>
      </c>
      <c r="BH278" s="190">
        <v>0</v>
      </c>
      <c r="BI278" s="189" t="s">
        <v>957</v>
      </c>
      <c r="BJ278" s="189">
        <v>0</v>
      </c>
      <c r="BK278" s="190">
        <v>0</v>
      </c>
      <c r="BL278" s="190">
        <v>0</v>
      </c>
      <c r="BM278" s="189" t="s">
        <v>957</v>
      </c>
      <c r="BN278" s="190">
        <v>0</v>
      </c>
      <c r="BO278" s="190">
        <v>0</v>
      </c>
      <c r="BP278" s="190">
        <v>0</v>
      </c>
      <c r="BQ278" s="189" t="s">
        <v>957</v>
      </c>
      <c r="BR278" s="190">
        <v>0</v>
      </c>
      <c r="BS278" s="190">
        <v>0</v>
      </c>
      <c r="BT278" s="190">
        <v>20</v>
      </c>
      <c r="BU278" s="190" t="s">
        <v>949</v>
      </c>
      <c r="BV278" s="190" t="s">
        <v>949</v>
      </c>
      <c r="BW278" s="190">
        <v>0</v>
      </c>
      <c r="BX278" s="190" t="s">
        <v>949</v>
      </c>
      <c r="BY278" s="190" t="s">
        <v>949</v>
      </c>
      <c r="BZ278" s="190">
        <v>12</v>
      </c>
      <c r="CA278" s="190">
        <v>0</v>
      </c>
    </row>
    <row r="279" spans="1:79" x14ac:dyDescent="0.2">
      <c r="A279" s="2" t="s">
        <v>689</v>
      </c>
      <c r="B279" s="3" t="s">
        <v>690</v>
      </c>
      <c r="C279" s="192">
        <v>797</v>
      </c>
      <c r="D279" s="192">
        <v>217</v>
      </c>
      <c r="E279" s="192">
        <v>562</v>
      </c>
      <c r="F279" s="192">
        <v>345</v>
      </c>
      <c r="G279" s="192">
        <v>235</v>
      </c>
      <c r="H279" s="188">
        <v>278</v>
      </c>
      <c r="I279" s="188">
        <v>0</v>
      </c>
      <c r="J279" s="188">
        <v>0</v>
      </c>
      <c r="K279" s="188">
        <v>0</v>
      </c>
      <c r="L279" s="188">
        <v>0</v>
      </c>
      <c r="M279" s="188">
        <v>6</v>
      </c>
      <c r="N279" s="188">
        <v>262</v>
      </c>
      <c r="O279" s="188">
        <v>29</v>
      </c>
      <c r="P279" s="188">
        <v>74</v>
      </c>
      <c r="Q279" s="188" t="s">
        <v>957</v>
      </c>
      <c r="R279" s="188" t="s">
        <v>957</v>
      </c>
      <c r="S279" s="188" t="s">
        <v>957</v>
      </c>
      <c r="T279" s="188" t="s">
        <v>957</v>
      </c>
      <c r="U279" s="188" t="s">
        <v>957</v>
      </c>
      <c r="V279" s="188">
        <v>72</v>
      </c>
      <c r="W279" s="188">
        <v>4</v>
      </c>
      <c r="X279" s="188">
        <v>260</v>
      </c>
      <c r="Y279" s="188">
        <v>0</v>
      </c>
      <c r="Z279" s="188">
        <v>0</v>
      </c>
      <c r="AA279" s="188">
        <v>0</v>
      </c>
      <c r="AB279" s="188">
        <v>0</v>
      </c>
      <c r="AC279" s="188">
        <v>6</v>
      </c>
      <c r="AD279" s="188">
        <v>251</v>
      </c>
      <c r="AE279" s="188">
        <v>21</v>
      </c>
      <c r="AF279" s="188">
        <v>186</v>
      </c>
      <c r="AG279" s="189" t="s">
        <v>957</v>
      </c>
      <c r="AH279" s="189" t="s">
        <v>957</v>
      </c>
      <c r="AI279" s="189" t="s">
        <v>957</v>
      </c>
      <c r="AJ279" s="189" t="s">
        <v>957</v>
      </c>
      <c r="AK279" s="189" t="s">
        <v>957</v>
      </c>
      <c r="AL279" s="188">
        <v>179</v>
      </c>
      <c r="AM279" s="188">
        <v>17</v>
      </c>
      <c r="AN279" s="188">
        <v>18</v>
      </c>
      <c r="AO279" s="188">
        <v>0</v>
      </c>
      <c r="AP279" s="188">
        <v>0</v>
      </c>
      <c r="AQ279" s="188">
        <v>0</v>
      </c>
      <c r="AR279" s="188">
        <v>0</v>
      </c>
      <c r="AS279" s="188">
        <v>0</v>
      </c>
      <c r="AT279" s="188">
        <v>11</v>
      </c>
      <c r="AU279" s="188">
        <v>8</v>
      </c>
      <c r="AV279" s="190">
        <v>278</v>
      </c>
      <c r="AW279" s="190">
        <v>74</v>
      </c>
      <c r="AX279" s="190">
        <v>186</v>
      </c>
      <c r="AY279" s="190">
        <v>18</v>
      </c>
      <c r="AZ279" s="189">
        <v>0</v>
      </c>
      <c r="BA279" s="189" t="s">
        <v>957</v>
      </c>
      <c r="BB279" s="190">
        <v>0</v>
      </c>
      <c r="BC279" s="189">
        <v>0</v>
      </c>
      <c r="BD279" s="190">
        <v>0</v>
      </c>
      <c r="BE279" s="189" t="s">
        <v>957</v>
      </c>
      <c r="BF279" s="190">
        <v>0</v>
      </c>
      <c r="BG279" s="190">
        <v>0</v>
      </c>
      <c r="BH279" s="190">
        <v>0</v>
      </c>
      <c r="BI279" s="189" t="s">
        <v>957</v>
      </c>
      <c r="BJ279" s="189">
        <v>0</v>
      </c>
      <c r="BK279" s="190">
        <v>0</v>
      </c>
      <c r="BL279" s="190">
        <v>0</v>
      </c>
      <c r="BM279" s="189" t="s">
        <v>957</v>
      </c>
      <c r="BN279" s="190">
        <v>0</v>
      </c>
      <c r="BO279" s="190">
        <v>0</v>
      </c>
      <c r="BP279" s="190">
        <v>6</v>
      </c>
      <c r="BQ279" s="189" t="s">
        <v>957</v>
      </c>
      <c r="BR279" s="190">
        <v>6</v>
      </c>
      <c r="BS279" s="190">
        <v>0</v>
      </c>
      <c r="BT279" s="190">
        <v>262</v>
      </c>
      <c r="BU279" s="190">
        <v>72</v>
      </c>
      <c r="BV279" s="190">
        <v>179</v>
      </c>
      <c r="BW279" s="190">
        <v>11</v>
      </c>
      <c r="BX279" s="190">
        <v>29</v>
      </c>
      <c r="BY279" s="190">
        <v>4</v>
      </c>
      <c r="BZ279" s="190">
        <v>17</v>
      </c>
      <c r="CA279" s="190">
        <v>8</v>
      </c>
    </row>
    <row r="280" spans="1:79" x14ac:dyDescent="0.2">
      <c r="A280" s="2" t="s">
        <v>296</v>
      </c>
      <c r="B280" s="3" t="s">
        <v>295</v>
      </c>
      <c r="C280" s="192">
        <v>2422</v>
      </c>
      <c r="D280" s="192">
        <v>743</v>
      </c>
      <c r="E280" s="192">
        <v>1640</v>
      </c>
      <c r="F280" s="192">
        <v>897</v>
      </c>
      <c r="G280" s="192">
        <v>782</v>
      </c>
      <c r="H280" s="188">
        <v>685</v>
      </c>
      <c r="I280" s="188" t="s">
        <v>949</v>
      </c>
      <c r="J280" s="188">
        <v>4</v>
      </c>
      <c r="K280" s="188">
        <v>0</v>
      </c>
      <c r="L280" s="188" t="s">
        <v>949</v>
      </c>
      <c r="M280" s="188">
        <v>3</v>
      </c>
      <c r="N280" s="188">
        <v>641</v>
      </c>
      <c r="O280" s="188">
        <v>112</v>
      </c>
      <c r="P280" s="188">
        <v>223</v>
      </c>
      <c r="Q280" s="188" t="s">
        <v>957</v>
      </c>
      <c r="R280" s="188" t="s">
        <v>957</v>
      </c>
      <c r="S280" s="188" t="s">
        <v>957</v>
      </c>
      <c r="T280" s="188" t="s">
        <v>957</v>
      </c>
      <c r="U280" s="188" t="s">
        <v>957</v>
      </c>
      <c r="V280" s="188">
        <v>219</v>
      </c>
      <c r="W280" s="188">
        <v>15</v>
      </c>
      <c r="X280" s="188">
        <v>642</v>
      </c>
      <c r="Y280" s="188" t="s">
        <v>949</v>
      </c>
      <c r="Z280" s="188" t="s">
        <v>949</v>
      </c>
      <c r="AA280" s="188">
        <v>0</v>
      </c>
      <c r="AB280" s="188">
        <v>0</v>
      </c>
      <c r="AC280" s="188" t="s">
        <v>949</v>
      </c>
      <c r="AD280" s="188">
        <v>604</v>
      </c>
      <c r="AE280" s="188">
        <v>105</v>
      </c>
      <c r="AF280" s="188">
        <v>419</v>
      </c>
      <c r="AG280" s="189" t="s">
        <v>957</v>
      </c>
      <c r="AH280" s="189" t="s">
        <v>957</v>
      </c>
      <c r="AI280" s="189" t="s">
        <v>957</v>
      </c>
      <c r="AJ280" s="189" t="s">
        <v>957</v>
      </c>
      <c r="AK280" s="189" t="s">
        <v>957</v>
      </c>
      <c r="AL280" s="188">
        <v>385</v>
      </c>
      <c r="AM280" s="188">
        <v>90</v>
      </c>
      <c r="AN280" s="188">
        <v>43</v>
      </c>
      <c r="AO280" s="188">
        <v>0</v>
      </c>
      <c r="AP280" s="188" t="s">
        <v>949</v>
      </c>
      <c r="AQ280" s="188">
        <v>0</v>
      </c>
      <c r="AR280" s="188" t="s">
        <v>949</v>
      </c>
      <c r="AS280" s="188" t="s">
        <v>949</v>
      </c>
      <c r="AT280" s="188">
        <v>37</v>
      </c>
      <c r="AU280" s="188">
        <v>7</v>
      </c>
      <c r="AV280" s="190">
        <v>685</v>
      </c>
      <c r="AW280" s="190">
        <v>223</v>
      </c>
      <c r="AX280" s="190">
        <v>419</v>
      </c>
      <c r="AY280" s="190">
        <v>43</v>
      </c>
      <c r="AZ280" s="189" t="s">
        <v>949</v>
      </c>
      <c r="BA280" s="189" t="s">
        <v>957</v>
      </c>
      <c r="BB280" s="190" t="s">
        <v>949</v>
      </c>
      <c r="BC280" s="189">
        <v>0</v>
      </c>
      <c r="BD280" s="190">
        <v>4</v>
      </c>
      <c r="BE280" s="189" t="s">
        <v>957</v>
      </c>
      <c r="BF280" s="190" t="s">
        <v>949</v>
      </c>
      <c r="BG280" s="190" t="s">
        <v>949</v>
      </c>
      <c r="BH280" s="190">
        <v>0</v>
      </c>
      <c r="BI280" s="189" t="s">
        <v>957</v>
      </c>
      <c r="BJ280" s="189">
        <v>0</v>
      </c>
      <c r="BK280" s="190">
        <v>0</v>
      </c>
      <c r="BL280" s="190" t="s">
        <v>949</v>
      </c>
      <c r="BM280" s="189" t="s">
        <v>957</v>
      </c>
      <c r="BN280" s="190">
        <v>0</v>
      </c>
      <c r="BO280" s="190" t="s">
        <v>949</v>
      </c>
      <c r="BP280" s="190">
        <v>3</v>
      </c>
      <c r="BQ280" s="189" t="s">
        <v>957</v>
      </c>
      <c r="BR280" s="190" t="s">
        <v>949</v>
      </c>
      <c r="BS280" s="190" t="s">
        <v>949</v>
      </c>
      <c r="BT280" s="190">
        <v>641</v>
      </c>
      <c r="BU280" s="190">
        <v>219</v>
      </c>
      <c r="BV280" s="190">
        <v>385</v>
      </c>
      <c r="BW280" s="190">
        <v>37</v>
      </c>
      <c r="BX280" s="190">
        <v>112</v>
      </c>
      <c r="BY280" s="190">
        <v>15</v>
      </c>
      <c r="BZ280" s="190">
        <v>90</v>
      </c>
      <c r="CA280" s="190">
        <v>7</v>
      </c>
    </row>
    <row r="281" spans="1:79" x14ac:dyDescent="0.2">
      <c r="A281" s="2" t="s">
        <v>691</v>
      </c>
      <c r="B281" s="3" t="s">
        <v>692</v>
      </c>
      <c r="C281" s="192">
        <v>1200</v>
      </c>
      <c r="D281" s="192">
        <v>376</v>
      </c>
      <c r="E281" s="192">
        <v>817</v>
      </c>
      <c r="F281" s="192">
        <v>441</v>
      </c>
      <c r="G281" s="192">
        <v>383</v>
      </c>
      <c r="H281" s="188">
        <v>246</v>
      </c>
      <c r="I281" s="188">
        <v>0</v>
      </c>
      <c r="J281" s="188">
        <v>0</v>
      </c>
      <c r="K281" s="188">
        <v>0</v>
      </c>
      <c r="L281" s="188">
        <v>3</v>
      </c>
      <c r="M281" s="188">
        <v>11</v>
      </c>
      <c r="N281" s="188">
        <v>189</v>
      </c>
      <c r="O281" s="188">
        <v>59</v>
      </c>
      <c r="P281" s="188">
        <v>114</v>
      </c>
      <c r="Q281" s="188" t="s">
        <v>957</v>
      </c>
      <c r="R281" s="188" t="s">
        <v>957</v>
      </c>
      <c r="S281" s="188" t="s">
        <v>957</v>
      </c>
      <c r="T281" s="188" t="s">
        <v>957</v>
      </c>
      <c r="U281" s="188" t="s">
        <v>957</v>
      </c>
      <c r="V281" s="188">
        <v>108</v>
      </c>
      <c r="W281" s="188">
        <v>9</v>
      </c>
      <c r="X281" s="188">
        <v>232</v>
      </c>
      <c r="Y281" s="188">
        <v>0</v>
      </c>
      <c r="Z281" s="188">
        <v>0</v>
      </c>
      <c r="AA281" s="188">
        <v>0</v>
      </c>
      <c r="AB281" s="188">
        <v>3</v>
      </c>
      <c r="AC281" s="188">
        <v>8</v>
      </c>
      <c r="AD281" s="188">
        <v>185</v>
      </c>
      <c r="AE281" s="188">
        <v>52</v>
      </c>
      <c r="AF281" s="188">
        <v>118</v>
      </c>
      <c r="AG281" s="189" t="s">
        <v>957</v>
      </c>
      <c r="AH281" s="189" t="s">
        <v>957</v>
      </c>
      <c r="AI281" s="189" t="s">
        <v>957</v>
      </c>
      <c r="AJ281" s="189" t="s">
        <v>957</v>
      </c>
      <c r="AK281" s="189" t="s">
        <v>957</v>
      </c>
      <c r="AL281" s="188">
        <v>77</v>
      </c>
      <c r="AM281" s="188">
        <v>43</v>
      </c>
      <c r="AN281" s="188">
        <v>14</v>
      </c>
      <c r="AO281" s="188">
        <v>0</v>
      </c>
      <c r="AP281" s="188">
        <v>0</v>
      </c>
      <c r="AQ281" s="188">
        <v>0</v>
      </c>
      <c r="AR281" s="188">
        <v>0</v>
      </c>
      <c r="AS281" s="188">
        <v>3</v>
      </c>
      <c r="AT281" s="188">
        <v>4</v>
      </c>
      <c r="AU281" s="188">
        <v>7</v>
      </c>
      <c r="AV281" s="190">
        <v>246</v>
      </c>
      <c r="AW281" s="190">
        <v>114</v>
      </c>
      <c r="AX281" s="190">
        <v>118</v>
      </c>
      <c r="AY281" s="190">
        <v>14</v>
      </c>
      <c r="AZ281" s="189">
        <v>0</v>
      </c>
      <c r="BA281" s="189" t="s">
        <v>957</v>
      </c>
      <c r="BB281" s="190">
        <v>0</v>
      </c>
      <c r="BC281" s="189">
        <v>0</v>
      </c>
      <c r="BD281" s="190">
        <v>0</v>
      </c>
      <c r="BE281" s="189" t="s">
        <v>957</v>
      </c>
      <c r="BF281" s="190">
        <v>0</v>
      </c>
      <c r="BG281" s="190">
        <v>0</v>
      </c>
      <c r="BH281" s="190">
        <v>0</v>
      </c>
      <c r="BI281" s="189" t="s">
        <v>957</v>
      </c>
      <c r="BJ281" s="189">
        <v>0</v>
      </c>
      <c r="BK281" s="190">
        <v>0</v>
      </c>
      <c r="BL281" s="190">
        <v>3</v>
      </c>
      <c r="BM281" s="189" t="s">
        <v>957</v>
      </c>
      <c r="BN281" s="190">
        <v>3</v>
      </c>
      <c r="BO281" s="190">
        <v>0</v>
      </c>
      <c r="BP281" s="190">
        <v>11</v>
      </c>
      <c r="BQ281" s="189" t="s">
        <v>957</v>
      </c>
      <c r="BR281" s="190">
        <v>8</v>
      </c>
      <c r="BS281" s="190">
        <v>3</v>
      </c>
      <c r="BT281" s="190">
        <v>189</v>
      </c>
      <c r="BU281" s="190">
        <v>108</v>
      </c>
      <c r="BV281" s="190">
        <v>77</v>
      </c>
      <c r="BW281" s="190">
        <v>4</v>
      </c>
      <c r="BX281" s="190">
        <v>59</v>
      </c>
      <c r="BY281" s="190">
        <v>9</v>
      </c>
      <c r="BZ281" s="190">
        <v>43</v>
      </c>
      <c r="CA281" s="190">
        <v>7</v>
      </c>
    </row>
    <row r="282" spans="1:79" x14ac:dyDescent="0.2">
      <c r="A282" s="2" t="s">
        <v>693</v>
      </c>
      <c r="B282" s="3" t="s">
        <v>694</v>
      </c>
      <c r="C282" s="192">
        <v>756</v>
      </c>
      <c r="D282" s="192">
        <v>236</v>
      </c>
      <c r="E282" s="192">
        <v>524</v>
      </c>
      <c r="F282" s="192">
        <v>288</v>
      </c>
      <c r="G282" s="192">
        <v>232</v>
      </c>
      <c r="H282" s="188">
        <v>185</v>
      </c>
      <c r="I282" s="188">
        <v>0</v>
      </c>
      <c r="J282" s="188">
        <v>0</v>
      </c>
      <c r="K282" s="188">
        <v>0</v>
      </c>
      <c r="L282" s="188">
        <v>0</v>
      </c>
      <c r="M282" s="188">
        <v>4</v>
      </c>
      <c r="N282" s="188">
        <v>175</v>
      </c>
      <c r="O282" s="188">
        <v>26</v>
      </c>
      <c r="P282" s="188">
        <v>43</v>
      </c>
      <c r="Q282" s="188" t="s">
        <v>957</v>
      </c>
      <c r="R282" s="188" t="s">
        <v>957</v>
      </c>
      <c r="S282" s="188" t="s">
        <v>957</v>
      </c>
      <c r="T282" s="188" t="s">
        <v>957</v>
      </c>
      <c r="U282" s="188" t="s">
        <v>957</v>
      </c>
      <c r="V282" s="188">
        <v>43</v>
      </c>
      <c r="W282" s="188">
        <v>0</v>
      </c>
      <c r="X282" s="188">
        <v>167</v>
      </c>
      <c r="Y282" s="188">
        <v>0</v>
      </c>
      <c r="Z282" s="188">
        <v>0</v>
      </c>
      <c r="AA282" s="188">
        <v>0</v>
      </c>
      <c r="AB282" s="188">
        <v>0</v>
      </c>
      <c r="AC282" s="188" t="s">
        <v>949</v>
      </c>
      <c r="AD282" s="188">
        <v>161</v>
      </c>
      <c r="AE282" s="188" t="s">
        <v>949</v>
      </c>
      <c r="AF282" s="188">
        <v>124</v>
      </c>
      <c r="AG282" s="189" t="s">
        <v>957</v>
      </c>
      <c r="AH282" s="189" t="s">
        <v>957</v>
      </c>
      <c r="AI282" s="189" t="s">
        <v>957</v>
      </c>
      <c r="AJ282" s="189" t="s">
        <v>957</v>
      </c>
      <c r="AK282" s="189" t="s">
        <v>957</v>
      </c>
      <c r="AL282" s="188">
        <v>118</v>
      </c>
      <c r="AM282" s="188" t="s">
        <v>949</v>
      </c>
      <c r="AN282" s="188">
        <v>18</v>
      </c>
      <c r="AO282" s="188">
        <v>0</v>
      </c>
      <c r="AP282" s="188">
        <v>0</v>
      </c>
      <c r="AQ282" s="188">
        <v>0</v>
      </c>
      <c r="AR282" s="188">
        <v>0</v>
      </c>
      <c r="AS282" s="188" t="s">
        <v>949</v>
      </c>
      <c r="AT282" s="188">
        <v>14</v>
      </c>
      <c r="AU282" s="188" t="s">
        <v>949</v>
      </c>
      <c r="AV282" s="190">
        <v>185</v>
      </c>
      <c r="AW282" s="190">
        <v>43</v>
      </c>
      <c r="AX282" s="190">
        <v>124</v>
      </c>
      <c r="AY282" s="190">
        <v>18</v>
      </c>
      <c r="AZ282" s="189">
        <v>0</v>
      </c>
      <c r="BA282" s="189" t="s">
        <v>957</v>
      </c>
      <c r="BB282" s="190">
        <v>0</v>
      </c>
      <c r="BC282" s="189">
        <v>0</v>
      </c>
      <c r="BD282" s="190">
        <v>0</v>
      </c>
      <c r="BE282" s="189" t="s">
        <v>957</v>
      </c>
      <c r="BF282" s="190">
        <v>0</v>
      </c>
      <c r="BG282" s="190">
        <v>0</v>
      </c>
      <c r="BH282" s="190">
        <v>0</v>
      </c>
      <c r="BI282" s="189" t="s">
        <v>957</v>
      </c>
      <c r="BJ282" s="189">
        <v>0</v>
      </c>
      <c r="BK282" s="190">
        <v>0</v>
      </c>
      <c r="BL282" s="190">
        <v>0</v>
      </c>
      <c r="BM282" s="189" t="s">
        <v>957</v>
      </c>
      <c r="BN282" s="190">
        <v>0</v>
      </c>
      <c r="BO282" s="190">
        <v>0</v>
      </c>
      <c r="BP282" s="190">
        <v>4</v>
      </c>
      <c r="BQ282" s="189" t="s">
        <v>957</v>
      </c>
      <c r="BR282" s="190" t="s">
        <v>949</v>
      </c>
      <c r="BS282" s="190" t="s">
        <v>949</v>
      </c>
      <c r="BT282" s="190">
        <v>175</v>
      </c>
      <c r="BU282" s="190">
        <v>43</v>
      </c>
      <c r="BV282" s="190">
        <v>118</v>
      </c>
      <c r="BW282" s="190">
        <v>14</v>
      </c>
      <c r="BX282" s="190">
        <v>26</v>
      </c>
      <c r="BY282" s="190">
        <v>0</v>
      </c>
      <c r="BZ282" s="190" t="s">
        <v>949</v>
      </c>
      <c r="CA282" s="190" t="s">
        <v>949</v>
      </c>
    </row>
    <row r="283" spans="1:79" x14ac:dyDescent="0.2">
      <c r="A283" s="2" t="s">
        <v>298</v>
      </c>
      <c r="B283" s="3" t="s">
        <v>297</v>
      </c>
      <c r="C283" s="192">
        <v>985</v>
      </c>
      <c r="D283" s="192">
        <v>318</v>
      </c>
      <c r="E283" s="192">
        <v>686</v>
      </c>
      <c r="F283" s="192">
        <v>368</v>
      </c>
      <c r="G283" s="192">
        <v>299</v>
      </c>
      <c r="H283" s="188" t="s">
        <v>958</v>
      </c>
      <c r="I283" s="188" t="s">
        <v>958</v>
      </c>
      <c r="J283" s="188" t="s">
        <v>958</v>
      </c>
      <c r="K283" s="188" t="s">
        <v>958</v>
      </c>
      <c r="L283" s="188" t="s">
        <v>958</v>
      </c>
      <c r="M283" s="188" t="s">
        <v>958</v>
      </c>
      <c r="N283" s="188" t="s">
        <v>958</v>
      </c>
      <c r="O283" s="188" t="s">
        <v>958</v>
      </c>
      <c r="P283" s="188" t="s">
        <v>958</v>
      </c>
      <c r="Q283" s="188" t="s">
        <v>957</v>
      </c>
      <c r="R283" s="188" t="s">
        <v>957</v>
      </c>
      <c r="S283" s="188" t="s">
        <v>957</v>
      </c>
      <c r="T283" s="188" t="s">
        <v>957</v>
      </c>
      <c r="U283" s="188" t="s">
        <v>957</v>
      </c>
      <c r="V283" s="188" t="s">
        <v>958</v>
      </c>
      <c r="W283" s="188" t="s">
        <v>958</v>
      </c>
      <c r="X283" s="188" t="s">
        <v>958</v>
      </c>
      <c r="Y283" s="188" t="s">
        <v>958</v>
      </c>
      <c r="Z283" s="188" t="s">
        <v>958</v>
      </c>
      <c r="AA283" s="188" t="s">
        <v>958</v>
      </c>
      <c r="AB283" s="188" t="s">
        <v>958</v>
      </c>
      <c r="AC283" s="188" t="s">
        <v>958</v>
      </c>
      <c r="AD283" s="188" t="s">
        <v>958</v>
      </c>
      <c r="AE283" s="188" t="s">
        <v>958</v>
      </c>
      <c r="AF283" s="188" t="s">
        <v>958</v>
      </c>
      <c r="AG283" s="189" t="s">
        <v>957</v>
      </c>
      <c r="AH283" s="189" t="s">
        <v>957</v>
      </c>
      <c r="AI283" s="189" t="s">
        <v>957</v>
      </c>
      <c r="AJ283" s="189" t="s">
        <v>957</v>
      </c>
      <c r="AK283" s="189" t="s">
        <v>957</v>
      </c>
      <c r="AL283" s="188" t="s">
        <v>958</v>
      </c>
      <c r="AM283" s="188" t="s">
        <v>958</v>
      </c>
      <c r="AN283" s="188" t="s">
        <v>958</v>
      </c>
      <c r="AO283" s="188" t="s">
        <v>958</v>
      </c>
      <c r="AP283" s="188" t="s">
        <v>958</v>
      </c>
      <c r="AQ283" s="188" t="s">
        <v>958</v>
      </c>
      <c r="AR283" s="188" t="s">
        <v>958</v>
      </c>
      <c r="AS283" s="188" t="s">
        <v>958</v>
      </c>
      <c r="AT283" s="188" t="s">
        <v>958</v>
      </c>
      <c r="AU283" s="188" t="s">
        <v>958</v>
      </c>
      <c r="AV283" s="190" t="s">
        <v>958</v>
      </c>
      <c r="AW283" s="190" t="s">
        <v>958</v>
      </c>
      <c r="AX283" s="190" t="s">
        <v>958</v>
      </c>
      <c r="AY283" s="190" t="s">
        <v>958</v>
      </c>
      <c r="AZ283" s="189" t="s">
        <v>958</v>
      </c>
      <c r="BA283" s="189" t="s">
        <v>957</v>
      </c>
      <c r="BB283" s="190" t="s">
        <v>958</v>
      </c>
      <c r="BC283" s="189" t="s">
        <v>958</v>
      </c>
      <c r="BD283" s="190" t="s">
        <v>958</v>
      </c>
      <c r="BE283" s="189" t="s">
        <v>957</v>
      </c>
      <c r="BF283" s="190" t="s">
        <v>958</v>
      </c>
      <c r="BG283" s="190" t="s">
        <v>958</v>
      </c>
      <c r="BH283" s="190" t="s">
        <v>958</v>
      </c>
      <c r="BI283" s="189" t="s">
        <v>957</v>
      </c>
      <c r="BJ283" s="189" t="s">
        <v>958</v>
      </c>
      <c r="BK283" s="190" t="s">
        <v>958</v>
      </c>
      <c r="BL283" s="190" t="s">
        <v>958</v>
      </c>
      <c r="BM283" s="189" t="s">
        <v>957</v>
      </c>
      <c r="BN283" s="190" t="s">
        <v>958</v>
      </c>
      <c r="BO283" s="190" t="s">
        <v>958</v>
      </c>
      <c r="BP283" s="190" t="s">
        <v>958</v>
      </c>
      <c r="BQ283" s="189" t="s">
        <v>957</v>
      </c>
      <c r="BR283" s="190" t="s">
        <v>958</v>
      </c>
      <c r="BS283" s="190" t="s">
        <v>958</v>
      </c>
      <c r="BT283" s="190" t="s">
        <v>958</v>
      </c>
      <c r="BU283" s="190" t="s">
        <v>958</v>
      </c>
      <c r="BV283" s="190" t="s">
        <v>958</v>
      </c>
      <c r="BW283" s="190" t="s">
        <v>958</v>
      </c>
      <c r="BX283" s="190" t="s">
        <v>958</v>
      </c>
      <c r="BY283" s="190" t="s">
        <v>958</v>
      </c>
      <c r="BZ283" s="190" t="s">
        <v>958</v>
      </c>
      <c r="CA283" s="190" t="s">
        <v>958</v>
      </c>
    </row>
    <row r="284" spans="1:79" x14ac:dyDescent="0.2">
      <c r="A284" s="2" t="s">
        <v>695</v>
      </c>
      <c r="B284" s="3" t="s">
        <v>696</v>
      </c>
      <c r="C284" s="192">
        <v>747</v>
      </c>
      <c r="D284" s="192">
        <v>240</v>
      </c>
      <c r="E284" s="192">
        <v>537</v>
      </c>
      <c r="F284" s="192">
        <v>297</v>
      </c>
      <c r="G284" s="192">
        <v>210</v>
      </c>
      <c r="H284" s="188">
        <v>95</v>
      </c>
      <c r="I284" s="188">
        <v>0</v>
      </c>
      <c r="J284" s="188">
        <v>0</v>
      </c>
      <c r="K284" s="188">
        <v>0</v>
      </c>
      <c r="L284" s="188">
        <v>0</v>
      </c>
      <c r="M284" s="188" t="s">
        <v>949</v>
      </c>
      <c r="N284" s="188" t="s">
        <v>949</v>
      </c>
      <c r="O284" s="188" t="s">
        <v>949</v>
      </c>
      <c r="P284" s="188">
        <v>32</v>
      </c>
      <c r="Q284" s="188" t="s">
        <v>957</v>
      </c>
      <c r="R284" s="188" t="s">
        <v>957</v>
      </c>
      <c r="S284" s="188" t="s">
        <v>957</v>
      </c>
      <c r="T284" s="188" t="s">
        <v>957</v>
      </c>
      <c r="U284" s="188" t="s">
        <v>957</v>
      </c>
      <c r="V284" s="188">
        <v>32</v>
      </c>
      <c r="W284" s="188">
        <v>0</v>
      </c>
      <c r="X284" s="188">
        <v>89</v>
      </c>
      <c r="Y284" s="188">
        <v>0</v>
      </c>
      <c r="Z284" s="188">
        <v>0</v>
      </c>
      <c r="AA284" s="188">
        <v>0</v>
      </c>
      <c r="AB284" s="188">
        <v>0</v>
      </c>
      <c r="AC284" s="188" t="s">
        <v>949</v>
      </c>
      <c r="AD284" s="188" t="s">
        <v>949</v>
      </c>
      <c r="AE284" s="188" t="s">
        <v>949</v>
      </c>
      <c r="AF284" s="188">
        <v>57</v>
      </c>
      <c r="AG284" s="189" t="s">
        <v>957</v>
      </c>
      <c r="AH284" s="189" t="s">
        <v>957</v>
      </c>
      <c r="AI284" s="189" t="s">
        <v>957</v>
      </c>
      <c r="AJ284" s="189" t="s">
        <v>957</v>
      </c>
      <c r="AK284" s="189" t="s">
        <v>957</v>
      </c>
      <c r="AL284" s="188" t="s">
        <v>949</v>
      </c>
      <c r="AM284" s="188" t="s">
        <v>949</v>
      </c>
      <c r="AN284" s="188">
        <v>6</v>
      </c>
      <c r="AO284" s="188">
        <v>0</v>
      </c>
      <c r="AP284" s="188">
        <v>0</v>
      </c>
      <c r="AQ284" s="188">
        <v>0</v>
      </c>
      <c r="AR284" s="188">
        <v>0</v>
      </c>
      <c r="AS284" s="188">
        <v>0</v>
      </c>
      <c r="AT284" s="188">
        <v>6</v>
      </c>
      <c r="AU284" s="188">
        <v>0</v>
      </c>
      <c r="AV284" s="190">
        <v>95</v>
      </c>
      <c r="AW284" s="190">
        <v>32</v>
      </c>
      <c r="AX284" s="190">
        <v>57</v>
      </c>
      <c r="AY284" s="190">
        <v>6</v>
      </c>
      <c r="AZ284" s="189">
        <v>0</v>
      </c>
      <c r="BA284" s="189" t="s">
        <v>957</v>
      </c>
      <c r="BB284" s="190">
        <v>0</v>
      </c>
      <c r="BC284" s="189">
        <v>0</v>
      </c>
      <c r="BD284" s="190">
        <v>0</v>
      </c>
      <c r="BE284" s="189" t="s">
        <v>957</v>
      </c>
      <c r="BF284" s="190">
        <v>0</v>
      </c>
      <c r="BG284" s="190">
        <v>0</v>
      </c>
      <c r="BH284" s="190">
        <v>0</v>
      </c>
      <c r="BI284" s="189" t="s">
        <v>957</v>
      </c>
      <c r="BJ284" s="189">
        <v>0</v>
      </c>
      <c r="BK284" s="190">
        <v>0</v>
      </c>
      <c r="BL284" s="190">
        <v>0</v>
      </c>
      <c r="BM284" s="189" t="s">
        <v>957</v>
      </c>
      <c r="BN284" s="190">
        <v>0</v>
      </c>
      <c r="BO284" s="190">
        <v>0</v>
      </c>
      <c r="BP284" s="190" t="s">
        <v>949</v>
      </c>
      <c r="BQ284" s="189" t="s">
        <v>957</v>
      </c>
      <c r="BR284" s="190" t="s">
        <v>949</v>
      </c>
      <c r="BS284" s="190">
        <v>0</v>
      </c>
      <c r="BT284" s="190" t="s">
        <v>949</v>
      </c>
      <c r="BU284" s="190">
        <v>32</v>
      </c>
      <c r="BV284" s="190" t="s">
        <v>949</v>
      </c>
      <c r="BW284" s="190">
        <v>6</v>
      </c>
      <c r="BX284" s="190" t="s">
        <v>949</v>
      </c>
      <c r="BY284" s="190">
        <v>0</v>
      </c>
      <c r="BZ284" s="190" t="s">
        <v>949</v>
      </c>
      <c r="CA284" s="190">
        <v>0</v>
      </c>
    </row>
    <row r="285" spans="1:79" x14ac:dyDescent="0.2">
      <c r="A285" s="2" t="s">
        <v>697</v>
      </c>
      <c r="B285" s="3" t="s">
        <v>698</v>
      </c>
      <c r="C285" s="192">
        <v>765</v>
      </c>
      <c r="D285" s="192">
        <v>235</v>
      </c>
      <c r="E285" s="192">
        <v>533</v>
      </c>
      <c r="F285" s="192">
        <v>298</v>
      </c>
      <c r="G285" s="192">
        <v>232</v>
      </c>
      <c r="H285" s="188">
        <v>112</v>
      </c>
      <c r="I285" s="188">
        <v>0</v>
      </c>
      <c r="J285" s="188">
        <v>0</v>
      </c>
      <c r="K285" s="188">
        <v>0</v>
      </c>
      <c r="L285" s="188" t="s">
        <v>949</v>
      </c>
      <c r="M285" s="188">
        <v>10</v>
      </c>
      <c r="N285" s="188">
        <v>87</v>
      </c>
      <c r="O285" s="188">
        <v>24</v>
      </c>
      <c r="P285" s="188">
        <v>51</v>
      </c>
      <c r="Q285" s="188" t="s">
        <v>957</v>
      </c>
      <c r="R285" s="188" t="s">
        <v>957</v>
      </c>
      <c r="S285" s="188" t="s">
        <v>957</v>
      </c>
      <c r="T285" s="188" t="s">
        <v>957</v>
      </c>
      <c r="U285" s="188" t="s">
        <v>957</v>
      </c>
      <c r="V285" s="188" t="s">
        <v>949</v>
      </c>
      <c r="W285" s="188">
        <v>5</v>
      </c>
      <c r="X285" s="188">
        <v>104</v>
      </c>
      <c r="Y285" s="188">
        <v>0</v>
      </c>
      <c r="Z285" s="188">
        <v>0</v>
      </c>
      <c r="AA285" s="188">
        <v>0</v>
      </c>
      <c r="AB285" s="188">
        <v>0</v>
      </c>
      <c r="AC285" s="188" t="s">
        <v>949</v>
      </c>
      <c r="AD285" s="188">
        <v>85</v>
      </c>
      <c r="AE285" s="188">
        <v>21</v>
      </c>
      <c r="AF285" s="188">
        <v>53</v>
      </c>
      <c r="AG285" s="189" t="s">
        <v>957</v>
      </c>
      <c r="AH285" s="189" t="s">
        <v>957</v>
      </c>
      <c r="AI285" s="189" t="s">
        <v>957</v>
      </c>
      <c r="AJ285" s="189" t="s">
        <v>957</v>
      </c>
      <c r="AK285" s="189" t="s">
        <v>957</v>
      </c>
      <c r="AL285" s="188" t="s">
        <v>949</v>
      </c>
      <c r="AM285" s="188">
        <v>16</v>
      </c>
      <c r="AN285" s="188">
        <v>8</v>
      </c>
      <c r="AO285" s="188">
        <v>0</v>
      </c>
      <c r="AP285" s="188">
        <v>0</v>
      </c>
      <c r="AQ285" s="188">
        <v>0</v>
      </c>
      <c r="AR285" s="188" t="s">
        <v>949</v>
      </c>
      <c r="AS285" s="188" t="s">
        <v>949</v>
      </c>
      <c r="AT285" s="188" t="s">
        <v>949</v>
      </c>
      <c r="AU285" s="188">
        <v>3</v>
      </c>
      <c r="AV285" s="190">
        <v>112</v>
      </c>
      <c r="AW285" s="190">
        <v>51</v>
      </c>
      <c r="AX285" s="190">
        <v>53</v>
      </c>
      <c r="AY285" s="190">
        <v>8</v>
      </c>
      <c r="AZ285" s="189">
        <v>0</v>
      </c>
      <c r="BA285" s="189" t="s">
        <v>957</v>
      </c>
      <c r="BB285" s="190">
        <v>0</v>
      </c>
      <c r="BC285" s="189">
        <v>0</v>
      </c>
      <c r="BD285" s="190">
        <v>0</v>
      </c>
      <c r="BE285" s="189" t="s">
        <v>957</v>
      </c>
      <c r="BF285" s="190">
        <v>0</v>
      </c>
      <c r="BG285" s="190">
        <v>0</v>
      </c>
      <c r="BH285" s="190">
        <v>0</v>
      </c>
      <c r="BI285" s="189" t="s">
        <v>957</v>
      </c>
      <c r="BJ285" s="189">
        <v>0</v>
      </c>
      <c r="BK285" s="190">
        <v>0</v>
      </c>
      <c r="BL285" s="190" t="s">
        <v>949</v>
      </c>
      <c r="BM285" s="189" t="s">
        <v>957</v>
      </c>
      <c r="BN285" s="190">
        <v>0</v>
      </c>
      <c r="BO285" s="190" t="s">
        <v>949</v>
      </c>
      <c r="BP285" s="190">
        <v>10</v>
      </c>
      <c r="BQ285" s="189" t="s">
        <v>957</v>
      </c>
      <c r="BR285" s="190" t="s">
        <v>949</v>
      </c>
      <c r="BS285" s="190" t="s">
        <v>949</v>
      </c>
      <c r="BT285" s="190">
        <v>87</v>
      </c>
      <c r="BU285" s="190" t="s">
        <v>949</v>
      </c>
      <c r="BV285" s="190" t="s">
        <v>949</v>
      </c>
      <c r="BW285" s="190" t="s">
        <v>949</v>
      </c>
      <c r="BX285" s="190">
        <v>24</v>
      </c>
      <c r="BY285" s="190">
        <v>5</v>
      </c>
      <c r="BZ285" s="190">
        <v>16</v>
      </c>
      <c r="CA285" s="190">
        <v>3</v>
      </c>
    </row>
    <row r="286" spans="1:79" x14ac:dyDescent="0.2">
      <c r="A286" s="2" t="s">
        <v>300</v>
      </c>
      <c r="B286" s="3" t="s">
        <v>299</v>
      </c>
      <c r="C286" s="192">
        <v>1436</v>
      </c>
      <c r="D286" s="192">
        <v>441</v>
      </c>
      <c r="E286" s="192">
        <v>970</v>
      </c>
      <c r="F286" s="192">
        <v>529</v>
      </c>
      <c r="G286" s="192">
        <v>466</v>
      </c>
      <c r="H286" s="188">
        <v>182</v>
      </c>
      <c r="I286" s="188">
        <v>0</v>
      </c>
      <c r="J286" s="188">
        <v>0</v>
      </c>
      <c r="K286" s="188">
        <v>0</v>
      </c>
      <c r="L286" s="188">
        <v>0</v>
      </c>
      <c r="M286" s="188" t="s">
        <v>949</v>
      </c>
      <c r="N286" s="188">
        <v>177</v>
      </c>
      <c r="O286" s="188">
        <v>13</v>
      </c>
      <c r="P286" s="188">
        <v>53</v>
      </c>
      <c r="Q286" s="188" t="s">
        <v>957</v>
      </c>
      <c r="R286" s="188" t="s">
        <v>957</v>
      </c>
      <c r="S286" s="188" t="s">
        <v>957</v>
      </c>
      <c r="T286" s="188" t="s">
        <v>957</v>
      </c>
      <c r="U286" s="188" t="s">
        <v>957</v>
      </c>
      <c r="V286" s="188">
        <v>52</v>
      </c>
      <c r="W286" s="188">
        <v>3</v>
      </c>
      <c r="X286" s="188">
        <v>172</v>
      </c>
      <c r="Y286" s="188">
        <v>0</v>
      </c>
      <c r="Z286" s="188">
        <v>0</v>
      </c>
      <c r="AA286" s="188">
        <v>0</v>
      </c>
      <c r="AB286" s="188">
        <v>0</v>
      </c>
      <c r="AC286" s="188" t="s">
        <v>949</v>
      </c>
      <c r="AD286" s="188">
        <v>167</v>
      </c>
      <c r="AE286" s="188">
        <v>13</v>
      </c>
      <c r="AF286" s="188">
        <v>119</v>
      </c>
      <c r="AG286" s="189" t="s">
        <v>957</v>
      </c>
      <c r="AH286" s="189" t="s">
        <v>957</v>
      </c>
      <c r="AI286" s="189" t="s">
        <v>957</v>
      </c>
      <c r="AJ286" s="189" t="s">
        <v>957</v>
      </c>
      <c r="AK286" s="189" t="s">
        <v>957</v>
      </c>
      <c r="AL286" s="188">
        <v>115</v>
      </c>
      <c r="AM286" s="188">
        <v>10</v>
      </c>
      <c r="AN286" s="188">
        <v>10</v>
      </c>
      <c r="AO286" s="188">
        <v>0</v>
      </c>
      <c r="AP286" s="188">
        <v>0</v>
      </c>
      <c r="AQ286" s="188">
        <v>0</v>
      </c>
      <c r="AR286" s="188">
        <v>0</v>
      </c>
      <c r="AS286" s="188">
        <v>0</v>
      </c>
      <c r="AT286" s="188">
        <v>10</v>
      </c>
      <c r="AU286" s="188">
        <v>0</v>
      </c>
      <c r="AV286" s="190">
        <v>182</v>
      </c>
      <c r="AW286" s="190">
        <v>53</v>
      </c>
      <c r="AX286" s="190">
        <v>119</v>
      </c>
      <c r="AY286" s="190">
        <v>10</v>
      </c>
      <c r="AZ286" s="189">
        <v>0</v>
      </c>
      <c r="BA286" s="189" t="s">
        <v>957</v>
      </c>
      <c r="BB286" s="190">
        <v>0</v>
      </c>
      <c r="BC286" s="189">
        <v>0</v>
      </c>
      <c r="BD286" s="190">
        <v>0</v>
      </c>
      <c r="BE286" s="189" t="s">
        <v>957</v>
      </c>
      <c r="BF286" s="190">
        <v>0</v>
      </c>
      <c r="BG286" s="190">
        <v>0</v>
      </c>
      <c r="BH286" s="190">
        <v>0</v>
      </c>
      <c r="BI286" s="189" t="s">
        <v>957</v>
      </c>
      <c r="BJ286" s="189">
        <v>0</v>
      </c>
      <c r="BK286" s="190">
        <v>0</v>
      </c>
      <c r="BL286" s="190">
        <v>0</v>
      </c>
      <c r="BM286" s="189" t="s">
        <v>957</v>
      </c>
      <c r="BN286" s="190">
        <v>0</v>
      </c>
      <c r="BO286" s="190">
        <v>0</v>
      </c>
      <c r="BP286" s="190" t="s">
        <v>949</v>
      </c>
      <c r="BQ286" s="189" t="s">
        <v>957</v>
      </c>
      <c r="BR286" s="190" t="s">
        <v>949</v>
      </c>
      <c r="BS286" s="190">
        <v>0</v>
      </c>
      <c r="BT286" s="190">
        <v>177</v>
      </c>
      <c r="BU286" s="190">
        <v>52</v>
      </c>
      <c r="BV286" s="190">
        <v>115</v>
      </c>
      <c r="BW286" s="190">
        <v>10</v>
      </c>
      <c r="BX286" s="190">
        <v>13</v>
      </c>
      <c r="BY286" s="190">
        <v>3</v>
      </c>
      <c r="BZ286" s="190">
        <v>10</v>
      </c>
      <c r="CA286" s="190">
        <v>0</v>
      </c>
    </row>
    <row r="287" spans="1:79" x14ac:dyDescent="0.2">
      <c r="A287" s="2" t="s">
        <v>699</v>
      </c>
      <c r="B287" s="3" t="s">
        <v>700</v>
      </c>
      <c r="C287" s="192">
        <v>1306</v>
      </c>
      <c r="D287" s="192">
        <v>397</v>
      </c>
      <c r="E287" s="192">
        <v>876</v>
      </c>
      <c r="F287" s="192">
        <v>479</v>
      </c>
      <c r="G287" s="192">
        <v>430</v>
      </c>
      <c r="H287" s="188">
        <v>218</v>
      </c>
      <c r="I287" s="188">
        <v>0</v>
      </c>
      <c r="J287" s="188">
        <v>0</v>
      </c>
      <c r="K287" s="188">
        <v>0</v>
      </c>
      <c r="L287" s="188">
        <v>0</v>
      </c>
      <c r="M287" s="188">
        <v>6</v>
      </c>
      <c r="N287" s="188">
        <v>208</v>
      </c>
      <c r="O287" s="188">
        <v>16</v>
      </c>
      <c r="P287" s="188">
        <v>50</v>
      </c>
      <c r="Q287" s="188" t="s">
        <v>957</v>
      </c>
      <c r="R287" s="188" t="s">
        <v>957</v>
      </c>
      <c r="S287" s="188" t="s">
        <v>957</v>
      </c>
      <c r="T287" s="188" t="s">
        <v>957</v>
      </c>
      <c r="U287" s="188" t="s">
        <v>957</v>
      </c>
      <c r="V287" s="188" t="s">
        <v>949</v>
      </c>
      <c r="W287" s="188" t="s">
        <v>949</v>
      </c>
      <c r="X287" s="188">
        <v>191</v>
      </c>
      <c r="Y287" s="188">
        <v>0</v>
      </c>
      <c r="Z287" s="188">
        <v>0</v>
      </c>
      <c r="AA287" s="188">
        <v>0</v>
      </c>
      <c r="AB287" s="188">
        <v>0</v>
      </c>
      <c r="AC287" s="188" t="s">
        <v>949</v>
      </c>
      <c r="AD287" s="188">
        <v>184</v>
      </c>
      <c r="AE287" s="188">
        <v>14</v>
      </c>
      <c r="AF287" s="188">
        <v>141</v>
      </c>
      <c r="AG287" s="189" t="s">
        <v>957</v>
      </c>
      <c r="AH287" s="189" t="s">
        <v>957</v>
      </c>
      <c r="AI287" s="189" t="s">
        <v>957</v>
      </c>
      <c r="AJ287" s="189" t="s">
        <v>957</v>
      </c>
      <c r="AK287" s="189" t="s">
        <v>957</v>
      </c>
      <c r="AL287" s="188" t="s">
        <v>949</v>
      </c>
      <c r="AM287" s="188" t="s">
        <v>949</v>
      </c>
      <c r="AN287" s="188">
        <v>27</v>
      </c>
      <c r="AO287" s="188">
        <v>0</v>
      </c>
      <c r="AP287" s="188">
        <v>0</v>
      </c>
      <c r="AQ287" s="188">
        <v>0</v>
      </c>
      <c r="AR287" s="188">
        <v>0</v>
      </c>
      <c r="AS287" s="188" t="s">
        <v>949</v>
      </c>
      <c r="AT287" s="188">
        <v>24</v>
      </c>
      <c r="AU287" s="188" t="s">
        <v>949</v>
      </c>
      <c r="AV287" s="190">
        <v>218</v>
      </c>
      <c r="AW287" s="190">
        <v>50</v>
      </c>
      <c r="AX287" s="190">
        <v>141</v>
      </c>
      <c r="AY287" s="190">
        <v>27</v>
      </c>
      <c r="AZ287" s="189">
        <v>0</v>
      </c>
      <c r="BA287" s="189" t="s">
        <v>957</v>
      </c>
      <c r="BB287" s="190">
        <v>0</v>
      </c>
      <c r="BC287" s="189">
        <v>0</v>
      </c>
      <c r="BD287" s="190">
        <v>0</v>
      </c>
      <c r="BE287" s="189" t="s">
        <v>957</v>
      </c>
      <c r="BF287" s="190">
        <v>0</v>
      </c>
      <c r="BG287" s="190">
        <v>0</v>
      </c>
      <c r="BH287" s="190">
        <v>0</v>
      </c>
      <c r="BI287" s="189" t="s">
        <v>957</v>
      </c>
      <c r="BJ287" s="189">
        <v>0</v>
      </c>
      <c r="BK287" s="190">
        <v>0</v>
      </c>
      <c r="BL287" s="190">
        <v>0</v>
      </c>
      <c r="BM287" s="189" t="s">
        <v>957</v>
      </c>
      <c r="BN287" s="190">
        <v>0</v>
      </c>
      <c r="BO287" s="190">
        <v>0</v>
      </c>
      <c r="BP287" s="190">
        <v>6</v>
      </c>
      <c r="BQ287" s="189" t="s">
        <v>957</v>
      </c>
      <c r="BR287" s="190" t="s">
        <v>949</v>
      </c>
      <c r="BS287" s="190" t="s">
        <v>949</v>
      </c>
      <c r="BT287" s="190">
        <v>208</v>
      </c>
      <c r="BU287" s="190" t="s">
        <v>949</v>
      </c>
      <c r="BV287" s="190" t="s">
        <v>949</v>
      </c>
      <c r="BW287" s="190">
        <v>24</v>
      </c>
      <c r="BX287" s="190">
        <v>16</v>
      </c>
      <c r="BY287" s="190" t="s">
        <v>949</v>
      </c>
      <c r="BZ287" s="190" t="s">
        <v>949</v>
      </c>
      <c r="CA287" s="190" t="s">
        <v>949</v>
      </c>
    </row>
    <row r="288" spans="1:79" x14ac:dyDescent="0.2">
      <c r="A288" s="2" t="s">
        <v>701</v>
      </c>
      <c r="B288" s="3" t="s">
        <v>702</v>
      </c>
      <c r="C288" s="192">
        <v>544</v>
      </c>
      <c r="D288" s="192">
        <v>165</v>
      </c>
      <c r="E288" s="192">
        <v>393</v>
      </c>
      <c r="F288" s="192">
        <v>228</v>
      </c>
      <c r="G288" s="192">
        <v>151</v>
      </c>
      <c r="H288" s="188">
        <v>90</v>
      </c>
      <c r="I288" s="188">
        <v>0</v>
      </c>
      <c r="J288" s="188">
        <v>0</v>
      </c>
      <c r="K288" s="188">
        <v>0</v>
      </c>
      <c r="L288" s="188">
        <v>0</v>
      </c>
      <c r="M288" s="188">
        <v>6</v>
      </c>
      <c r="N288" s="188">
        <v>75</v>
      </c>
      <c r="O288" s="188">
        <v>17</v>
      </c>
      <c r="P288" s="188" t="s">
        <v>949</v>
      </c>
      <c r="Q288" s="188" t="s">
        <v>957</v>
      </c>
      <c r="R288" s="188" t="s">
        <v>957</v>
      </c>
      <c r="S288" s="188" t="s">
        <v>957</v>
      </c>
      <c r="T288" s="188" t="s">
        <v>957</v>
      </c>
      <c r="U288" s="188" t="s">
        <v>957</v>
      </c>
      <c r="V288" s="188">
        <v>0</v>
      </c>
      <c r="W288" s="188" t="s">
        <v>949</v>
      </c>
      <c r="X288" s="188">
        <v>81</v>
      </c>
      <c r="Y288" s="188">
        <v>0</v>
      </c>
      <c r="Z288" s="188">
        <v>0</v>
      </c>
      <c r="AA288" s="188">
        <v>0</v>
      </c>
      <c r="AB288" s="188">
        <v>0</v>
      </c>
      <c r="AC288" s="188" t="s">
        <v>949</v>
      </c>
      <c r="AD288" s="188">
        <v>67</v>
      </c>
      <c r="AE288" s="188">
        <v>15</v>
      </c>
      <c r="AF288" s="188" t="s">
        <v>949</v>
      </c>
      <c r="AG288" s="189" t="s">
        <v>957</v>
      </c>
      <c r="AH288" s="189" t="s">
        <v>957</v>
      </c>
      <c r="AI288" s="189" t="s">
        <v>957</v>
      </c>
      <c r="AJ288" s="189" t="s">
        <v>957</v>
      </c>
      <c r="AK288" s="189" t="s">
        <v>957</v>
      </c>
      <c r="AL288" s="188">
        <v>67</v>
      </c>
      <c r="AM288" s="188" t="s">
        <v>949</v>
      </c>
      <c r="AN288" s="188">
        <v>9</v>
      </c>
      <c r="AO288" s="188">
        <v>0</v>
      </c>
      <c r="AP288" s="188">
        <v>0</v>
      </c>
      <c r="AQ288" s="188">
        <v>0</v>
      </c>
      <c r="AR288" s="188">
        <v>0</v>
      </c>
      <c r="AS288" s="188" t="s">
        <v>949</v>
      </c>
      <c r="AT288" s="188">
        <v>8</v>
      </c>
      <c r="AU288" s="188" t="s">
        <v>949</v>
      </c>
      <c r="AV288" s="190">
        <v>90</v>
      </c>
      <c r="AW288" s="190" t="s">
        <v>949</v>
      </c>
      <c r="AX288" s="190" t="s">
        <v>949</v>
      </c>
      <c r="AY288" s="190">
        <v>9</v>
      </c>
      <c r="AZ288" s="189">
        <v>0</v>
      </c>
      <c r="BA288" s="189" t="s">
        <v>957</v>
      </c>
      <c r="BB288" s="190">
        <v>0</v>
      </c>
      <c r="BC288" s="189">
        <v>0</v>
      </c>
      <c r="BD288" s="190">
        <v>0</v>
      </c>
      <c r="BE288" s="189" t="s">
        <v>957</v>
      </c>
      <c r="BF288" s="190">
        <v>0</v>
      </c>
      <c r="BG288" s="190">
        <v>0</v>
      </c>
      <c r="BH288" s="190">
        <v>0</v>
      </c>
      <c r="BI288" s="189" t="s">
        <v>957</v>
      </c>
      <c r="BJ288" s="189">
        <v>0</v>
      </c>
      <c r="BK288" s="190">
        <v>0</v>
      </c>
      <c r="BL288" s="190">
        <v>0</v>
      </c>
      <c r="BM288" s="189" t="s">
        <v>957</v>
      </c>
      <c r="BN288" s="190">
        <v>0</v>
      </c>
      <c r="BO288" s="190">
        <v>0</v>
      </c>
      <c r="BP288" s="190">
        <v>6</v>
      </c>
      <c r="BQ288" s="189" t="s">
        <v>957</v>
      </c>
      <c r="BR288" s="190" t="s">
        <v>949</v>
      </c>
      <c r="BS288" s="190" t="s">
        <v>949</v>
      </c>
      <c r="BT288" s="190">
        <v>75</v>
      </c>
      <c r="BU288" s="190">
        <v>0</v>
      </c>
      <c r="BV288" s="190">
        <v>67</v>
      </c>
      <c r="BW288" s="190">
        <v>8</v>
      </c>
      <c r="BX288" s="190">
        <v>17</v>
      </c>
      <c r="BY288" s="190" t="s">
        <v>949</v>
      </c>
      <c r="BZ288" s="190" t="s">
        <v>949</v>
      </c>
      <c r="CA288" s="190" t="s">
        <v>949</v>
      </c>
    </row>
    <row r="289" spans="1:79" x14ac:dyDescent="0.2">
      <c r="A289" s="2" t="s">
        <v>703</v>
      </c>
      <c r="B289" s="3" t="s">
        <v>704</v>
      </c>
      <c r="C289" s="192">
        <v>1307</v>
      </c>
      <c r="D289" s="192">
        <v>399</v>
      </c>
      <c r="E289" s="192">
        <v>878</v>
      </c>
      <c r="F289" s="192">
        <v>479</v>
      </c>
      <c r="G289" s="192">
        <v>429</v>
      </c>
      <c r="H289" s="188">
        <v>163</v>
      </c>
      <c r="I289" s="188">
        <v>0</v>
      </c>
      <c r="J289" s="188" t="s">
        <v>949</v>
      </c>
      <c r="K289" s="188">
        <v>0</v>
      </c>
      <c r="L289" s="188">
        <v>0</v>
      </c>
      <c r="M289" s="188">
        <v>19</v>
      </c>
      <c r="N289" s="188">
        <v>95</v>
      </c>
      <c r="O289" s="188">
        <v>64</v>
      </c>
      <c r="P289" s="188">
        <v>20</v>
      </c>
      <c r="Q289" s="188" t="s">
        <v>957</v>
      </c>
      <c r="R289" s="188" t="s">
        <v>957</v>
      </c>
      <c r="S289" s="188" t="s">
        <v>957</v>
      </c>
      <c r="T289" s="188" t="s">
        <v>957</v>
      </c>
      <c r="U289" s="188" t="s">
        <v>957</v>
      </c>
      <c r="V289" s="188">
        <v>0</v>
      </c>
      <c r="W289" s="188">
        <v>20</v>
      </c>
      <c r="X289" s="188">
        <v>147</v>
      </c>
      <c r="Y289" s="188">
        <v>0</v>
      </c>
      <c r="Z289" s="188">
        <v>0</v>
      </c>
      <c r="AA289" s="188">
        <v>0</v>
      </c>
      <c r="AB289" s="188">
        <v>0</v>
      </c>
      <c r="AC289" s="188" t="s">
        <v>949</v>
      </c>
      <c r="AD289" s="188">
        <v>89</v>
      </c>
      <c r="AE289" s="188">
        <v>58</v>
      </c>
      <c r="AF289" s="188">
        <v>127</v>
      </c>
      <c r="AG289" s="189" t="s">
        <v>957</v>
      </c>
      <c r="AH289" s="189" t="s">
        <v>957</v>
      </c>
      <c r="AI289" s="189" t="s">
        <v>957</v>
      </c>
      <c r="AJ289" s="189" t="s">
        <v>957</v>
      </c>
      <c r="AK289" s="189" t="s">
        <v>957</v>
      </c>
      <c r="AL289" s="188">
        <v>89</v>
      </c>
      <c r="AM289" s="188">
        <v>38</v>
      </c>
      <c r="AN289" s="188">
        <v>16</v>
      </c>
      <c r="AO289" s="188">
        <v>0</v>
      </c>
      <c r="AP289" s="188" t="s">
        <v>949</v>
      </c>
      <c r="AQ289" s="188">
        <v>0</v>
      </c>
      <c r="AR289" s="188">
        <v>0</v>
      </c>
      <c r="AS289" s="188" t="s">
        <v>949</v>
      </c>
      <c r="AT289" s="188">
        <v>6</v>
      </c>
      <c r="AU289" s="188">
        <v>6</v>
      </c>
      <c r="AV289" s="190">
        <v>163</v>
      </c>
      <c r="AW289" s="190">
        <v>20</v>
      </c>
      <c r="AX289" s="190">
        <v>127</v>
      </c>
      <c r="AY289" s="190">
        <v>16</v>
      </c>
      <c r="AZ289" s="189">
        <v>0</v>
      </c>
      <c r="BA289" s="189" t="s">
        <v>957</v>
      </c>
      <c r="BB289" s="190">
        <v>0</v>
      </c>
      <c r="BC289" s="189">
        <v>0</v>
      </c>
      <c r="BD289" s="190" t="s">
        <v>949</v>
      </c>
      <c r="BE289" s="189" t="s">
        <v>957</v>
      </c>
      <c r="BF289" s="190">
        <v>0</v>
      </c>
      <c r="BG289" s="190" t="s">
        <v>949</v>
      </c>
      <c r="BH289" s="190">
        <v>0</v>
      </c>
      <c r="BI289" s="189" t="s">
        <v>957</v>
      </c>
      <c r="BJ289" s="189">
        <v>0</v>
      </c>
      <c r="BK289" s="190">
        <v>0</v>
      </c>
      <c r="BL289" s="190">
        <v>0</v>
      </c>
      <c r="BM289" s="189" t="s">
        <v>957</v>
      </c>
      <c r="BN289" s="190">
        <v>0</v>
      </c>
      <c r="BO289" s="190">
        <v>0</v>
      </c>
      <c r="BP289" s="190">
        <v>19</v>
      </c>
      <c r="BQ289" s="189" t="s">
        <v>957</v>
      </c>
      <c r="BR289" s="190" t="s">
        <v>949</v>
      </c>
      <c r="BS289" s="190" t="s">
        <v>949</v>
      </c>
      <c r="BT289" s="190">
        <v>95</v>
      </c>
      <c r="BU289" s="190">
        <v>0</v>
      </c>
      <c r="BV289" s="190">
        <v>89</v>
      </c>
      <c r="BW289" s="190">
        <v>6</v>
      </c>
      <c r="BX289" s="190">
        <v>64</v>
      </c>
      <c r="BY289" s="190">
        <v>20</v>
      </c>
      <c r="BZ289" s="190">
        <v>38</v>
      </c>
      <c r="CA289" s="190">
        <v>6</v>
      </c>
    </row>
    <row r="290" spans="1:79" x14ac:dyDescent="0.2">
      <c r="A290" s="2" t="s">
        <v>302</v>
      </c>
      <c r="B290" s="3" t="s">
        <v>301</v>
      </c>
      <c r="C290" s="192">
        <v>1465</v>
      </c>
      <c r="D290" s="192">
        <v>415</v>
      </c>
      <c r="E290" s="192">
        <v>960</v>
      </c>
      <c r="F290" s="192">
        <v>545</v>
      </c>
      <c r="G290" s="192">
        <v>505</v>
      </c>
      <c r="H290" s="188">
        <v>429</v>
      </c>
      <c r="I290" s="188">
        <v>0</v>
      </c>
      <c r="J290" s="188">
        <v>6</v>
      </c>
      <c r="K290" s="188">
        <v>0</v>
      </c>
      <c r="L290" s="188">
        <v>0</v>
      </c>
      <c r="M290" s="188">
        <v>13</v>
      </c>
      <c r="N290" s="188">
        <v>398</v>
      </c>
      <c r="O290" s="188">
        <v>91</v>
      </c>
      <c r="P290" s="188">
        <v>135</v>
      </c>
      <c r="Q290" s="188" t="s">
        <v>957</v>
      </c>
      <c r="R290" s="188" t="s">
        <v>957</v>
      </c>
      <c r="S290" s="188" t="s">
        <v>957</v>
      </c>
      <c r="T290" s="188" t="s">
        <v>957</v>
      </c>
      <c r="U290" s="188" t="s">
        <v>957</v>
      </c>
      <c r="V290" s="188">
        <v>129</v>
      </c>
      <c r="W290" s="188">
        <v>10</v>
      </c>
      <c r="X290" s="188">
        <v>404</v>
      </c>
      <c r="Y290" s="188">
        <v>0</v>
      </c>
      <c r="Z290" s="188">
        <v>6</v>
      </c>
      <c r="AA290" s="188">
        <v>0</v>
      </c>
      <c r="AB290" s="188">
        <v>0</v>
      </c>
      <c r="AC290" s="188">
        <v>10</v>
      </c>
      <c r="AD290" s="188">
        <v>380</v>
      </c>
      <c r="AE290" s="188">
        <v>81</v>
      </c>
      <c r="AF290" s="188">
        <v>269</v>
      </c>
      <c r="AG290" s="189" t="s">
        <v>957</v>
      </c>
      <c r="AH290" s="189" t="s">
        <v>957</v>
      </c>
      <c r="AI290" s="189" t="s">
        <v>957</v>
      </c>
      <c r="AJ290" s="189" t="s">
        <v>957</v>
      </c>
      <c r="AK290" s="189" t="s">
        <v>957</v>
      </c>
      <c r="AL290" s="188">
        <v>251</v>
      </c>
      <c r="AM290" s="188">
        <v>71</v>
      </c>
      <c r="AN290" s="188">
        <v>25</v>
      </c>
      <c r="AO290" s="188">
        <v>0</v>
      </c>
      <c r="AP290" s="188">
        <v>0</v>
      </c>
      <c r="AQ290" s="188">
        <v>0</v>
      </c>
      <c r="AR290" s="188">
        <v>0</v>
      </c>
      <c r="AS290" s="188">
        <v>3</v>
      </c>
      <c r="AT290" s="188">
        <v>18</v>
      </c>
      <c r="AU290" s="188">
        <v>10</v>
      </c>
      <c r="AV290" s="190">
        <v>429</v>
      </c>
      <c r="AW290" s="190">
        <v>135</v>
      </c>
      <c r="AX290" s="190">
        <v>269</v>
      </c>
      <c r="AY290" s="190">
        <v>25</v>
      </c>
      <c r="AZ290" s="189">
        <v>0</v>
      </c>
      <c r="BA290" s="189" t="s">
        <v>957</v>
      </c>
      <c r="BB290" s="190">
        <v>0</v>
      </c>
      <c r="BC290" s="189">
        <v>0</v>
      </c>
      <c r="BD290" s="190">
        <v>6</v>
      </c>
      <c r="BE290" s="189" t="s">
        <v>957</v>
      </c>
      <c r="BF290" s="190">
        <v>6</v>
      </c>
      <c r="BG290" s="190">
        <v>0</v>
      </c>
      <c r="BH290" s="190">
        <v>0</v>
      </c>
      <c r="BI290" s="189" t="s">
        <v>957</v>
      </c>
      <c r="BJ290" s="189">
        <v>0</v>
      </c>
      <c r="BK290" s="190">
        <v>0</v>
      </c>
      <c r="BL290" s="190">
        <v>0</v>
      </c>
      <c r="BM290" s="189" t="s">
        <v>957</v>
      </c>
      <c r="BN290" s="190">
        <v>0</v>
      </c>
      <c r="BO290" s="190">
        <v>0</v>
      </c>
      <c r="BP290" s="190">
        <v>13</v>
      </c>
      <c r="BQ290" s="189" t="s">
        <v>957</v>
      </c>
      <c r="BR290" s="190">
        <v>10</v>
      </c>
      <c r="BS290" s="190">
        <v>3</v>
      </c>
      <c r="BT290" s="190">
        <v>398</v>
      </c>
      <c r="BU290" s="190">
        <v>129</v>
      </c>
      <c r="BV290" s="190">
        <v>251</v>
      </c>
      <c r="BW290" s="190">
        <v>18</v>
      </c>
      <c r="BX290" s="190">
        <v>91</v>
      </c>
      <c r="BY290" s="190">
        <v>10</v>
      </c>
      <c r="BZ290" s="190">
        <v>71</v>
      </c>
      <c r="CA290" s="190">
        <v>10</v>
      </c>
    </row>
    <row r="291" spans="1:79" x14ac:dyDescent="0.2">
      <c r="A291" s="2" t="s">
        <v>304</v>
      </c>
      <c r="B291" s="3" t="s">
        <v>303</v>
      </c>
      <c r="C291" s="192">
        <v>1014</v>
      </c>
      <c r="D291" s="192">
        <v>301</v>
      </c>
      <c r="E291" s="192">
        <v>664</v>
      </c>
      <c r="F291" s="192">
        <v>363</v>
      </c>
      <c r="G291" s="192">
        <v>350</v>
      </c>
      <c r="H291" s="188">
        <v>144</v>
      </c>
      <c r="I291" s="188">
        <v>0</v>
      </c>
      <c r="J291" s="188">
        <v>4</v>
      </c>
      <c r="K291" s="188">
        <v>0</v>
      </c>
      <c r="L291" s="188" t="s">
        <v>949</v>
      </c>
      <c r="M291" s="188">
        <v>11</v>
      </c>
      <c r="N291" s="188">
        <v>4</v>
      </c>
      <c r="O291" s="188">
        <v>130</v>
      </c>
      <c r="P291" s="188">
        <v>29</v>
      </c>
      <c r="Q291" s="188" t="s">
        <v>957</v>
      </c>
      <c r="R291" s="188" t="s">
        <v>957</v>
      </c>
      <c r="S291" s="188" t="s">
        <v>957</v>
      </c>
      <c r="T291" s="188" t="s">
        <v>957</v>
      </c>
      <c r="U291" s="188" t="s">
        <v>957</v>
      </c>
      <c r="V291" s="188" t="s">
        <v>949</v>
      </c>
      <c r="W291" s="188" t="s">
        <v>949</v>
      </c>
      <c r="X291" s="188">
        <v>124</v>
      </c>
      <c r="Y291" s="188">
        <v>0</v>
      </c>
      <c r="Z291" s="188" t="s">
        <v>949</v>
      </c>
      <c r="AA291" s="188">
        <v>0</v>
      </c>
      <c r="AB291" s="188">
        <v>0</v>
      </c>
      <c r="AC291" s="188" t="s">
        <v>949</v>
      </c>
      <c r="AD291" s="188" t="s">
        <v>949</v>
      </c>
      <c r="AE291" s="188">
        <v>114</v>
      </c>
      <c r="AF291" s="188">
        <v>95</v>
      </c>
      <c r="AG291" s="189" t="s">
        <v>957</v>
      </c>
      <c r="AH291" s="189" t="s">
        <v>957</v>
      </c>
      <c r="AI291" s="189" t="s">
        <v>957</v>
      </c>
      <c r="AJ291" s="189" t="s">
        <v>957</v>
      </c>
      <c r="AK291" s="189" t="s">
        <v>957</v>
      </c>
      <c r="AL291" s="188">
        <v>0</v>
      </c>
      <c r="AM291" s="188" t="s">
        <v>949</v>
      </c>
      <c r="AN291" s="188">
        <v>20</v>
      </c>
      <c r="AO291" s="188">
        <v>0</v>
      </c>
      <c r="AP291" s="188" t="s">
        <v>949</v>
      </c>
      <c r="AQ291" s="188">
        <v>0</v>
      </c>
      <c r="AR291" s="188" t="s">
        <v>949</v>
      </c>
      <c r="AS291" s="188" t="s">
        <v>949</v>
      </c>
      <c r="AT291" s="188" t="s">
        <v>949</v>
      </c>
      <c r="AU291" s="188" t="s">
        <v>949</v>
      </c>
      <c r="AV291" s="190">
        <v>144</v>
      </c>
      <c r="AW291" s="190">
        <v>29</v>
      </c>
      <c r="AX291" s="190">
        <v>95</v>
      </c>
      <c r="AY291" s="190">
        <v>20</v>
      </c>
      <c r="AZ291" s="189">
        <v>0</v>
      </c>
      <c r="BA291" s="189" t="s">
        <v>957</v>
      </c>
      <c r="BB291" s="190">
        <v>0</v>
      </c>
      <c r="BC291" s="189">
        <v>0</v>
      </c>
      <c r="BD291" s="190">
        <v>4</v>
      </c>
      <c r="BE291" s="189" t="s">
        <v>957</v>
      </c>
      <c r="BF291" s="190" t="s">
        <v>949</v>
      </c>
      <c r="BG291" s="190" t="s">
        <v>949</v>
      </c>
      <c r="BH291" s="190">
        <v>0</v>
      </c>
      <c r="BI291" s="189" t="s">
        <v>957</v>
      </c>
      <c r="BJ291" s="189">
        <v>0</v>
      </c>
      <c r="BK291" s="190">
        <v>0</v>
      </c>
      <c r="BL291" s="190" t="s">
        <v>949</v>
      </c>
      <c r="BM291" s="189" t="s">
        <v>957</v>
      </c>
      <c r="BN291" s="190">
        <v>0</v>
      </c>
      <c r="BO291" s="190" t="s">
        <v>949</v>
      </c>
      <c r="BP291" s="190">
        <v>11</v>
      </c>
      <c r="BQ291" s="189" t="s">
        <v>957</v>
      </c>
      <c r="BR291" s="190" t="s">
        <v>949</v>
      </c>
      <c r="BS291" s="190" t="s">
        <v>949</v>
      </c>
      <c r="BT291" s="190">
        <v>4</v>
      </c>
      <c r="BU291" s="190" t="s">
        <v>949</v>
      </c>
      <c r="BV291" s="190">
        <v>0</v>
      </c>
      <c r="BW291" s="190" t="s">
        <v>949</v>
      </c>
      <c r="BX291" s="190">
        <v>130</v>
      </c>
      <c r="BY291" s="190" t="s">
        <v>949</v>
      </c>
      <c r="BZ291" s="190" t="s">
        <v>949</v>
      </c>
      <c r="CA291" s="190" t="s">
        <v>949</v>
      </c>
    </row>
    <row r="292" spans="1:79" x14ac:dyDescent="0.2">
      <c r="A292" s="2" t="s">
        <v>705</v>
      </c>
      <c r="B292" s="3" t="s">
        <v>706</v>
      </c>
      <c r="C292" s="192">
        <v>2070</v>
      </c>
      <c r="D292" s="192">
        <v>672</v>
      </c>
      <c r="E292" s="192">
        <v>1432</v>
      </c>
      <c r="F292" s="192">
        <v>760</v>
      </c>
      <c r="G292" s="192">
        <v>638</v>
      </c>
      <c r="H292" s="188" t="s">
        <v>958</v>
      </c>
      <c r="I292" s="188" t="s">
        <v>958</v>
      </c>
      <c r="J292" s="188" t="s">
        <v>958</v>
      </c>
      <c r="K292" s="188" t="s">
        <v>958</v>
      </c>
      <c r="L292" s="188" t="s">
        <v>958</v>
      </c>
      <c r="M292" s="188" t="s">
        <v>958</v>
      </c>
      <c r="N292" s="188" t="s">
        <v>958</v>
      </c>
      <c r="O292" s="188" t="s">
        <v>958</v>
      </c>
      <c r="P292" s="188" t="s">
        <v>958</v>
      </c>
      <c r="Q292" s="188" t="s">
        <v>957</v>
      </c>
      <c r="R292" s="188" t="s">
        <v>957</v>
      </c>
      <c r="S292" s="188" t="s">
        <v>957</v>
      </c>
      <c r="T292" s="188" t="s">
        <v>957</v>
      </c>
      <c r="U292" s="188" t="s">
        <v>957</v>
      </c>
      <c r="V292" s="188" t="s">
        <v>958</v>
      </c>
      <c r="W292" s="188" t="s">
        <v>958</v>
      </c>
      <c r="X292" s="188" t="s">
        <v>958</v>
      </c>
      <c r="Y292" s="188" t="s">
        <v>958</v>
      </c>
      <c r="Z292" s="188" t="s">
        <v>958</v>
      </c>
      <c r="AA292" s="188" t="s">
        <v>958</v>
      </c>
      <c r="AB292" s="188" t="s">
        <v>958</v>
      </c>
      <c r="AC292" s="188" t="s">
        <v>958</v>
      </c>
      <c r="AD292" s="188" t="s">
        <v>958</v>
      </c>
      <c r="AE292" s="188" t="s">
        <v>958</v>
      </c>
      <c r="AF292" s="188" t="s">
        <v>958</v>
      </c>
      <c r="AG292" s="189" t="s">
        <v>957</v>
      </c>
      <c r="AH292" s="189" t="s">
        <v>957</v>
      </c>
      <c r="AI292" s="189" t="s">
        <v>957</v>
      </c>
      <c r="AJ292" s="189" t="s">
        <v>957</v>
      </c>
      <c r="AK292" s="189" t="s">
        <v>957</v>
      </c>
      <c r="AL292" s="188" t="s">
        <v>958</v>
      </c>
      <c r="AM292" s="188" t="s">
        <v>958</v>
      </c>
      <c r="AN292" s="188" t="s">
        <v>958</v>
      </c>
      <c r="AO292" s="188" t="s">
        <v>958</v>
      </c>
      <c r="AP292" s="188" t="s">
        <v>958</v>
      </c>
      <c r="AQ292" s="188" t="s">
        <v>958</v>
      </c>
      <c r="AR292" s="188" t="s">
        <v>958</v>
      </c>
      <c r="AS292" s="188" t="s">
        <v>958</v>
      </c>
      <c r="AT292" s="188" t="s">
        <v>958</v>
      </c>
      <c r="AU292" s="188" t="s">
        <v>958</v>
      </c>
      <c r="AV292" s="190" t="s">
        <v>958</v>
      </c>
      <c r="AW292" s="190" t="s">
        <v>958</v>
      </c>
      <c r="AX292" s="190" t="s">
        <v>958</v>
      </c>
      <c r="AY292" s="190" t="s">
        <v>958</v>
      </c>
      <c r="AZ292" s="189" t="s">
        <v>958</v>
      </c>
      <c r="BA292" s="189" t="s">
        <v>957</v>
      </c>
      <c r="BB292" s="190" t="s">
        <v>958</v>
      </c>
      <c r="BC292" s="189" t="s">
        <v>958</v>
      </c>
      <c r="BD292" s="190" t="s">
        <v>958</v>
      </c>
      <c r="BE292" s="189" t="s">
        <v>957</v>
      </c>
      <c r="BF292" s="190" t="s">
        <v>958</v>
      </c>
      <c r="BG292" s="190" t="s">
        <v>958</v>
      </c>
      <c r="BH292" s="190" t="s">
        <v>958</v>
      </c>
      <c r="BI292" s="189" t="s">
        <v>957</v>
      </c>
      <c r="BJ292" s="189" t="s">
        <v>958</v>
      </c>
      <c r="BK292" s="190" t="s">
        <v>958</v>
      </c>
      <c r="BL292" s="190" t="s">
        <v>958</v>
      </c>
      <c r="BM292" s="189" t="s">
        <v>957</v>
      </c>
      <c r="BN292" s="190" t="s">
        <v>958</v>
      </c>
      <c r="BO292" s="190" t="s">
        <v>958</v>
      </c>
      <c r="BP292" s="190" t="s">
        <v>958</v>
      </c>
      <c r="BQ292" s="189" t="s">
        <v>957</v>
      </c>
      <c r="BR292" s="190" t="s">
        <v>958</v>
      </c>
      <c r="BS292" s="190" t="s">
        <v>958</v>
      </c>
      <c r="BT292" s="190" t="s">
        <v>958</v>
      </c>
      <c r="BU292" s="190" t="s">
        <v>958</v>
      </c>
      <c r="BV292" s="190" t="s">
        <v>958</v>
      </c>
      <c r="BW292" s="190" t="s">
        <v>958</v>
      </c>
      <c r="BX292" s="190" t="s">
        <v>958</v>
      </c>
      <c r="BY292" s="190" t="s">
        <v>958</v>
      </c>
      <c r="BZ292" s="190" t="s">
        <v>958</v>
      </c>
      <c r="CA292" s="190" t="s">
        <v>958</v>
      </c>
    </row>
    <row r="293" spans="1:79" x14ac:dyDescent="0.2">
      <c r="A293" s="2" t="s">
        <v>422</v>
      </c>
      <c r="B293" s="3" t="s">
        <v>421</v>
      </c>
      <c r="C293" s="192">
        <v>984</v>
      </c>
      <c r="D293" s="192">
        <v>293</v>
      </c>
      <c r="E293" s="192">
        <v>667</v>
      </c>
      <c r="F293" s="192">
        <v>374</v>
      </c>
      <c r="G293" s="192">
        <v>317</v>
      </c>
      <c r="H293" s="188">
        <v>64</v>
      </c>
      <c r="I293" s="188">
        <v>0</v>
      </c>
      <c r="J293" s="188">
        <v>4</v>
      </c>
      <c r="K293" s="188">
        <v>0</v>
      </c>
      <c r="L293" s="188">
        <v>0</v>
      </c>
      <c r="M293" s="188">
        <v>0</v>
      </c>
      <c r="N293" s="188">
        <v>40</v>
      </c>
      <c r="O293" s="188">
        <v>23</v>
      </c>
      <c r="P293" s="188">
        <v>17</v>
      </c>
      <c r="Q293" s="188" t="s">
        <v>957</v>
      </c>
      <c r="R293" s="188" t="s">
        <v>957</v>
      </c>
      <c r="S293" s="188" t="s">
        <v>957</v>
      </c>
      <c r="T293" s="188" t="s">
        <v>957</v>
      </c>
      <c r="U293" s="188" t="s">
        <v>957</v>
      </c>
      <c r="V293" s="188" t="s">
        <v>949</v>
      </c>
      <c r="W293" s="188" t="s">
        <v>949</v>
      </c>
      <c r="X293" s="188">
        <v>59</v>
      </c>
      <c r="Y293" s="188">
        <v>0</v>
      </c>
      <c r="Z293" s="188" t="s">
        <v>949</v>
      </c>
      <c r="AA293" s="188">
        <v>0</v>
      </c>
      <c r="AB293" s="188">
        <v>0</v>
      </c>
      <c r="AC293" s="188">
        <v>0</v>
      </c>
      <c r="AD293" s="188">
        <v>37</v>
      </c>
      <c r="AE293" s="188">
        <v>22</v>
      </c>
      <c r="AF293" s="188">
        <v>42</v>
      </c>
      <c r="AG293" s="189" t="s">
        <v>957</v>
      </c>
      <c r="AH293" s="189" t="s">
        <v>957</v>
      </c>
      <c r="AI293" s="189" t="s">
        <v>957</v>
      </c>
      <c r="AJ293" s="189" t="s">
        <v>957</v>
      </c>
      <c r="AK293" s="189" t="s">
        <v>957</v>
      </c>
      <c r="AL293" s="188" t="s">
        <v>949</v>
      </c>
      <c r="AM293" s="188" t="s">
        <v>949</v>
      </c>
      <c r="AN293" s="188">
        <v>5</v>
      </c>
      <c r="AO293" s="188">
        <v>0</v>
      </c>
      <c r="AP293" s="188" t="s">
        <v>949</v>
      </c>
      <c r="AQ293" s="188">
        <v>0</v>
      </c>
      <c r="AR293" s="188">
        <v>0</v>
      </c>
      <c r="AS293" s="188">
        <v>0</v>
      </c>
      <c r="AT293" s="188" t="s">
        <v>949</v>
      </c>
      <c r="AU293" s="188" t="s">
        <v>949</v>
      </c>
      <c r="AV293" s="190">
        <v>64</v>
      </c>
      <c r="AW293" s="190">
        <v>17</v>
      </c>
      <c r="AX293" s="190">
        <v>42</v>
      </c>
      <c r="AY293" s="190">
        <v>5</v>
      </c>
      <c r="AZ293" s="189">
        <v>0</v>
      </c>
      <c r="BA293" s="189" t="s">
        <v>957</v>
      </c>
      <c r="BB293" s="190">
        <v>0</v>
      </c>
      <c r="BC293" s="189">
        <v>0</v>
      </c>
      <c r="BD293" s="190">
        <v>4</v>
      </c>
      <c r="BE293" s="189" t="s">
        <v>957</v>
      </c>
      <c r="BF293" s="190" t="s">
        <v>949</v>
      </c>
      <c r="BG293" s="190" t="s">
        <v>949</v>
      </c>
      <c r="BH293" s="190">
        <v>0</v>
      </c>
      <c r="BI293" s="189" t="s">
        <v>957</v>
      </c>
      <c r="BJ293" s="189">
        <v>0</v>
      </c>
      <c r="BK293" s="190">
        <v>0</v>
      </c>
      <c r="BL293" s="190">
        <v>0</v>
      </c>
      <c r="BM293" s="189" t="s">
        <v>957</v>
      </c>
      <c r="BN293" s="190">
        <v>0</v>
      </c>
      <c r="BO293" s="190">
        <v>0</v>
      </c>
      <c r="BP293" s="190">
        <v>0</v>
      </c>
      <c r="BQ293" s="189" t="s">
        <v>957</v>
      </c>
      <c r="BR293" s="190">
        <v>0</v>
      </c>
      <c r="BS293" s="190">
        <v>0</v>
      </c>
      <c r="BT293" s="190">
        <v>40</v>
      </c>
      <c r="BU293" s="190" t="s">
        <v>949</v>
      </c>
      <c r="BV293" s="190" t="s">
        <v>949</v>
      </c>
      <c r="BW293" s="190" t="s">
        <v>949</v>
      </c>
      <c r="BX293" s="190">
        <v>23</v>
      </c>
      <c r="BY293" s="190" t="s">
        <v>949</v>
      </c>
      <c r="BZ293" s="190" t="s">
        <v>949</v>
      </c>
      <c r="CA293" s="190" t="s">
        <v>949</v>
      </c>
    </row>
    <row r="294" spans="1:79" x14ac:dyDescent="0.2">
      <c r="A294" s="2" t="s">
        <v>707</v>
      </c>
      <c r="B294" s="3" t="s">
        <v>708</v>
      </c>
      <c r="C294" s="192">
        <v>605</v>
      </c>
      <c r="D294" s="192">
        <v>194</v>
      </c>
      <c r="E294" s="192">
        <v>441</v>
      </c>
      <c r="F294" s="192">
        <v>247</v>
      </c>
      <c r="G294" s="192">
        <v>164</v>
      </c>
      <c r="H294" s="188">
        <v>37</v>
      </c>
      <c r="I294" s="188">
        <v>0</v>
      </c>
      <c r="J294" s="188">
        <v>0</v>
      </c>
      <c r="K294" s="188">
        <v>0</v>
      </c>
      <c r="L294" s="188">
        <v>0</v>
      </c>
      <c r="M294" s="188" t="s">
        <v>949</v>
      </c>
      <c r="N294" s="188">
        <v>3</v>
      </c>
      <c r="O294" s="188">
        <v>37</v>
      </c>
      <c r="P294" s="188" t="s">
        <v>949</v>
      </c>
      <c r="Q294" s="188" t="s">
        <v>957</v>
      </c>
      <c r="R294" s="188" t="s">
        <v>957</v>
      </c>
      <c r="S294" s="188" t="s">
        <v>957</v>
      </c>
      <c r="T294" s="188" t="s">
        <v>957</v>
      </c>
      <c r="U294" s="188" t="s">
        <v>957</v>
      </c>
      <c r="V294" s="188">
        <v>0</v>
      </c>
      <c r="W294" s="188" t="s">
        <v>949</v>
      </c>
      <c r="X294" s="188">
        <v>36</v>
      </c>
      <c r="Y294" s="188">
        <v>0</v>
      </c>
      <c r="Z294" s="188">
        <v>0</v>
      </c>
      <c r="AA294" s="188">
        <v>0</v>
      </c>
      <c r="AB294" s="188">
        <v>0</v>
      </c>
      <c r="AC294" s="188" t="s">
        <v>949</v>
      </c>
      <c r="AD294" s="188">
        <v>3</v>
      </c>
      <c r="AE294" s="188">
        <v>36</v>
      </c>
      <c r="AF294" s="188" t="s">
        <v>949</v>
      </c>
      <c r="AG294" s="189" t="s">
        <v>957</v>
      </c>
      <c r="AH294" s="189" t="s">
        <v>957</v>
      </c>
      <c r="AI294" s="189" t="s">
        <v>957</v>
      </c>
      <c r="AJ294" s="189" t="s">
        <v>957</v>
      </c>
      <c r="AK294" s="189" t="s">
        <v>957</v>
      </c>
      <c r="AL294" s="188">
        <v>3</v>
      </c>
      <c r="AM294" s="188" t="s">
        <v>949</v>
      </c>
      <c r="AN294" s="188" t="s">
        <v>949</v>
      </c>
      <c r="AO294" s="188">
        <v>0</v>
      </c>
      <c r="AP294" s="188">
        <v>0</v>
      </c>
      <c r="AQ294" s="188">
        <v>0</v>
      </c>
      <c r="AR294" s="188">
        <v>0</v>
      </c>
      <c r="AS294" s="188">
        <v>0</v>
      </c>
      <c r="AT294" s="188">
        <v>0</v>
      </c>
      <c r="AU294" s="188" t="s">
        <v>949</v>
      </c>
      <c r="AV294" s="190">
        <v>37</v>
      </c>
      <c r="AW294" s="190" t="s">
        <v>949</v>
      </c>
      <c r="AX294" s="190" t="s">
        <v>949</v>
      </c>
      <c r="AY294" s="190" t="s">
        <v>949</v>
      </c>
      <c r="AZ294" s="189">
        <v>0</v>
      </c>
      <c r="BA294" s="189" t="s">
        <v>957</v>
      </c>
      <c r="BB294" s="190">
        <v>0</v>
      </c>
      <c r="BC294" s="189">
        <v>0</v>
      </c>
      <c r="BD294" s="190">
        <v>0</v>
      </c>
      <c r="BE294" s="189" t="s">
        <v>957</v>
      </c>
      <c r="BF294" s="190">
        <v>0</v>
      </c>
      <c r="BG294" s="190">
        <v>0</v>
      </c>
      <c r="BH294" s="190">
        <v>0</v>
      </c>
      <c r="BI294" s="189" t="s">
        <v>957</v>
      </c>
      <c r="BJ294" s="189">
        <v>0</v>
      </c>
      <c r="BK294" s="190">
        <v>0</v>
      </c>
      <c r="BL294" s="190">
        <v>0</v>
      </c>
      <c r="BM294" s="189" t="s">
        <v>957</v>
      </c>
      <c r="BN294" s="190">
        <v>0</v>
      </c>
      <c r="BO294" s="190">
        <v>0</v>
      </c>
      <c r="BP294" s="190" t="s">
        <v>949</v>
      </c>
      <c r="BQ294" s="189" t="s">
        <v>957</v>
      </c>
      <c r="BR294" s="190" t="s">
        <v>949</v>
      </c>
      <c r="BS294" s="190">
        <v>0</v>
      </c>
      <c r="BT294" s="190">
        <v>3</v>
      </c>
      <c r="BU294" s="190">
        <v>0</v>
      </c>
      <c r="BV294" s="190">
        <v>3</v>
      </c>
      <c r="BW294" s="190">
        <v>0</v>
      </c>
      <c r="BX294" s="190">
        <v>37</v>
      </c>
      <c r="BY294" s="190" t="s">
        <v>949</v>
      </c>
      <c r="BZ294" s="190" t="s">
        <v>949</v>
      </c>
      <c r="CA294" s="190" t="s">
        <v>949</v>
      </c>
    </row>
    <row r="295" spans="1:79" x14ac:dyDescent="0.2">
      <c r="A295" s="2" t="s">
        <v>709</v>
      </c>
      <c r="B295" s="3" t="s">
        <v>710</v>
      </c>
      <c r="C295" s="192">
        <v>1023</v>
      </c>
      <c r="D295" s="192">
        <v>307</v>
      </c>
      <c r="E295" s="192">
        <v>717</v>
      </c>
      <c r="F295" s="192">
        <v>410</v>
      </c>
      <c r="G295" s="192">
        <v>306</v>
      </c>
      <c r="H295" s="188">
        <v>23</v>
      </c>
      <c r="I295" s="188">
        <v>0</v>
      </c>
      <c r="J295" s="188" t="s">
        <v>949</v>
      </c>
      <c r="K295" s="188">
        <v>0</v>
      </c>
      <c r="L295" s="188">
        <v>0</v>
      </c>
      <c r="M295" s="188" t="s">
        <v>949</v>
      </c>
      <c r="N295" s="188">
        <v>6</v>
      </c>
      <c r="O295" s="188">
        <v>14</v>
      </c>
      <c r="P295" s="188">
        <v>0</v>
      </c>
      <c r="Q295" s="188" t="s">
        <v>957</v>
      </c>
      <c r="R295" s="188" t="s">
        <v>957</v>
      </c>
      <c r="S295" s="188" t="s">
        <v>957</v>
      </c>
      <c r="T295" s="188" t="s">
        <v>957</v>
      </c>
      <c r="U295" s="188" t="s">
        <v>957</v>
      </c>
      <c r="V295" s="188">
        <v>0</v>
      </c>
      <c r="W295" s="188">
        <v>0</v>
      </c>
      <c r="X295" s="188" t="s">
        <v>949</v>
      </c>
      <c r="Y295" s="188">
        <v>0</v>
      </c>
      <c r="Z295" s="188">
        <v>0</v>
      </c>
      <c r="AA295" s="188">
        <v>0</v>
      </c>
      <c r="AB295" s="188">
        <v>0</v>
      </c>
      <c r="AC295" s="188" t="s">
        <v>949</v>
      </c>
      <c r="AD295" s="188">
        <v>6</v>
      </c>
      <c r="AE295" s="188">
        <v>14</v>
      </c>
      <c r="AF295" s="188" t="s">
        <v>949</v>
      </c>
      <c r="AG295" s="189" t="s">
        <v>957</v>
      </c>
      <c r="AH295" s="189" t="s">
        <v>957</v>
      </c>
      <c r="AI295" s="189" t="s">
        <v>957</v>
      </c>
      <c r="AJ295" s="189" t="s">
        <v>957</v>
      </c>
      <c r="AK295" s="189" t="s">
        <v>957</v>
      </c>
      <c r="AL295" s="188">
        <v>6</v>
      </c>
      <c r="AM295" s="188">
        <v>14</v>
      </c>
      <c r="AN295" s="188" t="s">
        <v>949</v>
      </c>
      <c r="AO295" s="188">
        <v>0</v>
      </c>
      <c r="AP295" s="188" t="s">
        <v>949</v>
      </c>
      <c r="AQ295" s="188">
        <v>0</v>
      </c>
      <c r="AR295" s="188">
        <v>0</v>
      </c>
      <c r="AS295" s="188" t="s">
        <v>949</v>
      </c>
      <c r="AT295" s="188">
        <v>0</v>
      </c>
      <c r="AU295" s="188">
        <v>0</v>
      </c>
      <c r="AV295" s="190">
        <v>23</v>
      </c>
      <c r="AW295" s="190">
        <v>0</v>
      </c>
      <c r="AX295" s="190" t="s">
        <v>949</v>
      </c>
      <c r="AY295" s="190" t="s">
        <v>949</v>
      </c>
      <c r="AZ295" s="189">
        <v>0</v>
      </c>
      <c r="BA295" s="189" t="s">
        <v>957</v>
      </c>
      <c r="BB295" s="190">
        <v>0</v>
      </c>
      <c r="BC295" s="189">
        <v>0</v>
      </c>
      <c r="BD295" s="190" t="s">
        <v>949</v>
      </c>
      <c r="BE295" s="189" t="s">
        <v>957</v>
      </c>
      <c r="BF295" s="190">
        <v>0</v>
      </c>
      <c r="BG295" s="190" t="s">
        <v>949</v>
      </c>
      <c r="BH295" s="190">
        <v>0</v>
      </c>
      <c r="BI295" s="189" t="s">
        <v>957</v>
      </c>
      <c r="BJ295" s="189">
        <v>0</v>
      </c>
      <c r="BK295" s="190">
        <v>0</v>
      </c>
      <c r="BL295" s="190">
        <v>0</v>
      </c>
      <c r="BM295" s="189" t="s">
        <v>957</v>
      </c>
      <c r="BN295" s="190">
        <v>0</v>
      </c>
      <c r="BO295" s="190">
        <v>0</v>
      </c>
      <c r="BP295" s="190" t="s">
        <v>949</v>
      </c>
      <c r="BQ295" s="189" t="s">
        <v>957</v>
      </c>
      <c r="BR295" s="190" t="s">
        <v>949</v>
      </c>
      <c r="BS295" s="190" t="s">
        <v>949</v>
      </c>
      <c r="BT295" s="190">
        <v>6</v>
      </c>
      <c r="BU295" s="190">
        <v>0</v>
      </c>
      <c r="BV295" s="190">
        <v>6</v>
      </c>
      <c r="BW295" s="190">
        <v>0</v>
      </c>
      <c r="BX295" s="190">
        <v>14</v>
      </c>
      <c r="BY295" s="190">
        <v>0</v>
      </c>
      <c r="BZ295" s="190">
        <v>14</v>
      </c>
      <c r="CA295" s="190">
        <v>0</v>
      </c>
    </row>
    <row r="296" spans="1:79" x14ac:dyDescent="0.2">
      <c r="A296" s="2" t="s">
        <v>306</v>
      </c>
      <c r="B296" s="3" t="s">
        <v>305</v>
      </c>
      <c r="C296" s="192">
        <v>1104</v>
      </c>
      <c r="D296" s="192">
        <v>336</v>
      </c>
      <c r="E296" s="192">
        <v>772</v>
      </c>
      <c r="F296" s="192">
        <v>436</v>
      </c>
      <c r="G296" s="192">
        <v>332</v>
      </c>
      <c r="H296" s="188">
        <v>316</v>
      </c>
      <c r="I296" s="188">
        <v>0</v>
      </c>
      <c r="J296" s="188">
        <v>0</v>
      </c>
      <c r="K296" s="188">
        <v>0</v>
      </c>
      <c r="L296" s="188">
        <v>0</v>
      </c>
      <c r="M296" s="188">
        <v>12</v>
      </c>
      <c r="N296" s="188">
        <v>294</v>
      </c>
      <c r="O296" s="188">
        <v>36</v>
      </c>
      <c r="P296" s="188">
        <v>75</v>
      </c>
      <c r="Q296" s="188" t="s">
        <v>957</v>
      </c>
      <c r="R296" s="188" t="s">
        <v>957</v>
      </c>
      <c r="S296" s="188" t="s">
        <v>957</v>
      </c>
      <c r="T296" s="188" t="s">
        <v>957</v>
      </c>
      <c r="U296" s="188" t="s">
        <v>957</v>
      </c>
      <c r="V296" s="188">
        <v>71</v>
      </c>
      <c r="W296" s="188">
        <v>5</v>
      </c>
      <c r="X296" s="188">
        <v>291</v>
      </c>
      <c r="Y296" s="188">
        <v>0</v>
      </c>
      <c r="Z296" s="188">
        <v>0</v>
      </c>
      <c r="AA296" s="188">
        <v>0</v>
      </c>
      <c r="AB296" s="188">
        <v>0</v>
      </c>
      <c r="AC296" s="188">
        <v>8</v>
      </c>
      <c r="AD296" s="188">
        <v>278</v>
      </c>
      <c r="AE296" s="188">
        <v>29</v>
      </c>
      <c r="AF296" s="188">
        <v>216</v>
      </c>
      <c r="AG296" s="189" t="s">
        <v>957</v>
      </c>
      <c r="AH296" s="189" t="s">
        <v>957</v>
      </c>
      <c r="AI296" s="189" t="s">
        <v>957</v>
      </c>
      <c r="AJ296" s="189" t="s">
        <v>957</v>
      </c>
      <c r="AK296" s="189" t="s">
        <v>957</v>
      </c>
      <c r="AL296" s="188">
        <v>207</v>
      </c>
      <c r="AM296" s="188">
        <v>24</v>
      </c>
      <c r="AN296" s="188">
        <v>25</v>
      </c>
      <c r="AO296" s="188">
        <v>0</v>
      </c>
      <c r="AP296" s="188">
        <v>0</v>
      </c>
      <c r="AQ296" s="188">
        <v>0</v>
      </c>
      <c r="AR296" s="188">
        <v>0</v>
      </c>
      <c r="AS296" s="188">
        <v>4</v>
      </c>
      <c r="AT296" s="188">
        <v>16</v>
      </c>
      <c r="AU296" s="188">
        <v>7</v>
      </c>
      <c r="AV296" s="190">
        <v>316</v>
      </c>
      <c r="AW296" s="190">
        <v>75</v>
      </c>
      <c r="AX296" s="190">
        <v>216</v>
      </c>
      <c r="AY296" s="190">
        <v>25</v>
      </c>
      <c r="AZ296" s="189">
        <v>0</v>
      </c>
      <c r="BA296" s="189" t="s">
        <v>957</v>
      </c>
      <c r="BB296" s="190">
        <v>0</v>
      </c>
      <c r="BC296" s="189">
        <v>0</v>
      </c>
      <c r="BD296" s="190">
        <v>0</v>
      </c>
      <c r="BE296" s="189" t="s">
        <v>957</v>
      </c>
      <c r="BF296" s="190">
        <v>0</v>
      </c>
      <c r="BG296" s="190">
        <v>0</v>
      </c>
      <c r="BH296" s="190">
        <v>0</v>
      </c>
      <c r="BI296" s="189" t="s">
        <v>957</v>
      </c>
      <c r="BJ296" s="189">
        <v>0</v>
      </c>
      <c r="BK296" s="190">
        <v>0</v>
      </c>
      <c r="BL296" s="190">
        <v>0</v>
      </c>
      <c r="BM296" s="189" t="s">
        <v>957</v>
      </c>
      <c r="BN296" s="190">
        <v>0</v>
      </c>
      <c r="BO296" s="190">
        <v>0</v>
      </c>
      <c r="BP296" s="190">
        <v>12</v>
      </c>
      <c r="BQ296" s="189" t="s">
        <v>957</v>
      </c>
      <c r="BR296" s="190">
        <v>8</v>
      </c>
      <c r="BS296" s="190">
        <v>4</v>
      </c>
      <c r="BT296" s="190">
        <v>294</v>
      </c>
      <c r="BU296" s="190">
        <v>71</v>
      </c>
      <c r="BV296" s="190">
        <v>207</v>
      </c>
      <c r="BW296" s="190">
        <v>16</v>
      </c>
      <c r="BX296" s="190">
        <v>36</v>
      </c>
      <c r="BY296" s="190">
        <v>5</v>
      </c>
      <c r="BZ296" s="190">
        <v>24</v>
      </c>
      <c r="CA296" s="190">
        <v>7</v>
      </c>
    </row>
    <row r="297" spans="1:79" x14ac:dyDescent="0.2">
      <c r="A297" s="2" t="s">
        <v>711</v>
      </c>
      <c r="B297" s="3" t="s">
        <v>712</v>
      </c>
      <c r="C297" s="192">
        <v>1022</v>
      </c>
      <c r="D297" s="192">
        <v>333</v>
      </c>
      <c r="E297" s="192">
        <v>699</v>
      </c>
      <c r="F297" s="192">
        <v>366</v>
      </c>
      <c r="G297" s="192">
        <v>323</v>
      </c>
      <c r="H297" s="188">
        <v>10</v>
      </c>
      <c r="I297" s="188">
        <v>0</v>
      </c>
      <c r="J297" s="188">
        <v>0</v>
      </c>
      <c r="K297" s="188">
        <v>0</v>
      </c>
      <c r="L297" s="188">
        <v>0</v>
      </c>
      <c r="M297" s="188">
        <v>0</v>
      </c>
      <c r="N297" s="188">
        <v>0</v>
      </c>
      <c r="O297" s="188">
        <v>10</v>
      </c>
      <c r="P297" s="188" t="s">
        <v>949</v>
      </c>
      <c r="Q297" s="188" t="s">
        <v>957</v>
      </c>
      <c r="R297" s="188" t="s">
        <v>957</v>
      </c>
      <c r="S297" s="188" t="s">
        <v>957</v>
      </c>
      <c r="T297" s="188" t="s">
        <v>957</v>
      </c>
      <c r="U297" s="188" t="s">
        <v>957</v>
      </c>
      <c r="V297" s="188">
        <v>0</v>
      </c>
      <c r="W297" s="188" t="s">
        <v>949</v>
      </c>
      <c r="X297" s="188">
        <v>10</v>
      </c>
      <c r="Y297" s="188">
        <v>0</v>
      </c>
      <c r="Z297" s="188">
        <v>0</v>
      </c>
      <c r="AA297" s="188">
        <v>0</v>
      </c>
      <c r="AB297" s="188">
        <v>0</v>
      </c>
      <c r="AC297" s="188">
        <v>0</v>
      </c>
      <c r="AD297" s="188">
        <v>0</v>
      </c>
      <c r="AE297" s="188">
        <v>10</v>
      </c>
      <c r="AF297" s="188" t="s">
        <v>949</v>
      </c>
      <c r="AG297" s="189" t="s">
        <v>957</v>
      </c>
      <c r="AH297" s="189" t="s">
        <v>957</v>
      </c>
      <c r="AI297" s="189" t="s">
        <v>957</v>
      </c>
      <c r="AJ297" s="189" t="s">
        <v>957</v>
      </c>
      <c r="AK297" s="189" t="s">
        <v>957</v>
      </c>
      <c r="AL297" s="188">
        <v>0</v>
      </c>
      <c r="AM297" s="188" t="s">
        <v>949</v>
      </c>
      <c r="AN297" s="188">
        <v>0</v>
      </c>
      <c r="AO297" s="188">
        <v>0</v>
      </c>
      <c r="AP297" s="188">
        <v>0</v>
      </c>
      <c r="AQ297" s="188">
        <v>0</v>
      </c>
      <c r="AR297" s="188">
        <v>0</v>
      </c>
      <c r="AS297" s="188">
        <v>0</v>
      </c>
      <c r="AT297" s="188">
        <v>0</v>
      </c>
      <c r="AU297" s="188">
        <v>0</v>
      </c>
      <c r="AV297" s="190">
        <v>10</v>
      </c>
      <c r="AW297" s="190" t="s">
        <v>949</v>
      </c>
      <c r="AX297" s="190" t="s">
        <v>949</v>
      </c>
      <c r="AY297" s="190">
        <v>0</v>
      </c>
      <c r="AZ297" s="189">
        <v>0</v>
      </c>
      <c r="BA297" s="189" t="s">
        <v>957</v>
      </c>
      <c r="BB297" s="190">
        <v>0</v>
      </c>
      <c r="BC297" s="189">
        <v>0</v>
      </c>
      <c r="BD297" s="190">
        <v>0</v>
      </c>
      <c r="BE297" s="189" t="s">
        <v>957</v>
      </c>
      <c r="BF297" s="190">
        <v>0</v>
      </c>
      <c r="BG297" s="190">
        <v>0</v>
      </c>
      <c r="BH297" s="190">
        <v>0</v>
      </c>
      <c r="BI297" s="189" t="s">
        <v>957</v>
      </c>
      <c r="BJ297" s="189">
        <v>0</v>
      </c>
      <c r="BK297" s="190">
        <v>0</v>
      </c>
      <c r="BL297" s="190">
        <v>0</v>
      </c>
      <c r="BM297" s="189" t="s">
        <v>957</v>
      </c>
      <c r="BN297" s="190">
        <v>0</v>
      </c>
      <c r="BO297" s="190">
        <v>0</v>
      </c>
      <c r="BP297" s="190">
        <v>0</v>
      </c>
      <c r="BQ297" s="189" t="s">
        <v>957</v>
      </c>
      <c r="BR297" s="190">
        <v>0</v>
      </c>
      <c r="BS297" s="190">
        <v>0</v>
      </c>
      <c r="BT297" s="190">
        <v>0</v>
      </c>
      <c r="BU297" s="190">
        <v>0</v>
      </c>
      <c r="BV297" s="190">
        <v>0</v>
      </c>
      <c r="BW297" s="190">
        <v>0</v>
      </c>
      <c r="BX297" s="190">
        <v>10</v>
      </c>
      <c r="BY297" s="190" t="s">
        <v>949</v>
      </c>
      <c r="BZ297" s="190" t="s">
        <v>949</v>
      </c>
      <c r="CA297" s="190">
        <v>0</v>
      </c>
    </row>
    <row r="298" spans="1:79" x14ac:dyDescent="0.2">
      <c r="A298" s="2" t="s">
        <v>713</v>
      </c>
      <c r="B298" s="3" t="s">
        <v>714</v>
      </c>
      <c r="C298" s="192">
        <v>456</v>
      </c>
      <c r="D298" s="192">
        <v>137</v>
      </c>
      <c r="E298" s="192">
        <v>298</v>
      </c>
      <c r="F298" s="192">
        <v>161</v>
      </c>
      <c r="G298" s="192">
        <v>158</v>
      </c>
      <c r="H298" s="188">
        <v>11</v>
      </c>
      <c r="I298" s="188">
        <v>0</v>
      </c>
      <c r="J298" s="188">
        <v>0</v>
      </c>
      <c r="K298" s="188">
        <v>0</v>
      </c>
      <c r="L298" s="188">
        <v>0</v>
      </c>
      <c r="M298" s="188">
        <v>0</v>
      </c>
      <c r="N298" s="188" t="s">
        <v>949</v>
      </c>
      <c r="O298" s="188" t="s">
        <v>949</v>
      </c>
      <c r="P298" s="188">
        <v>4</v>
      </c>
      <c r="Q298" s="188" t="s">
        <v>957</v>
      </c>
      <c r="R298" s="188" t="s">
        <v>957</v>
      </c>
      <c r="S298" s="188" t="s">
        <v>957</v>
      </c>
      <c r="T298" s="188" t="s">
        <v>957</v>
      </c>
      <c r="U298" s="188" t="s">
        <v>957</v>
      </c>
      <c r="V298" s="188" t="s">
        <v>949</v>
      </c>
      <c r="W298" s="188" t="s">
        <v>949</v>
      </c>
      <c r="X298" s="188">
        <v>11</v>
      </c>
      <c r="Y298" s="188">
        <v>0</v>
      </c>
      <c r="Z298" s="188">
        <v>0</v>
      </c>
      <c r="AA298" s="188">
        <v>0</v>
      </c>
      <c r="AB298" s="188">
        <v>0</v>
      </c>
      <c r="AC298" s="188">
        <v>0</v>
      </c>
      <c r="AD298" s="188" t="s">
        <v>949</v>
      </c>
      <c r="AE298" s="188" t="s">
        <v>949</v>
      </c>
      <c r="AF298" s="188">
        <v>7</v>
      </c>
      <c r="AG298" s="189" t="s">
        <v>957</v>
      </c>
      <c r="AH298" s="189" t="s">
        <v>957</v>
      </c>
      <c r="AI298" s="189" t="s">
        <v>957</v>
      </c>
      <c r="AJ298" s="189" t="s">
        <v>957</v>
      </c>
      <c r="AK298" s="189" t="s">
        <v>957</v>
      </c>
      <c r="AL298" s="188">
        <v>0</v>
      </c>
      <c r="AM298" s="188">
        <v>7</v>
      </c>
      <c r="AN298" s="188">
        <v>0</v>
      </c>
      <c r="AO298" s="188">
        <v>0</v>
      </c>
      <c r="AP298" s="188">
        <v>0</v>
      </c>
      <c r="AQ298" s="188">
        <v>0</v>
      </c>
      <c r="AR298" s="188">
        <v>0</v>
      </c>
      <c r="AS298" s="188">
        <v>0</v>
      </c>
      <c r="AT298" s="188">
        <v>0</v>
      </c>
      <c r="AU298" s="188">
        <v>0</v>
      </c>
      <c r="AV298" s="190">
        <v>11</v>
      </c>
      <c r="AW298" s="190">
        <v>4</v>
      </c>
      <c r="AX298" s="190">
        <v>7</v>
      </c>
      <c r="AY298" s="190">
        <v>0</v>
      </c>
      <c r="AZ298" s="189">
        <v>0</v>
      </c>
      <c r="BA298" s="189" t="s">
        <v>957</v>
      </c>
      <c r="BB298" s="190">
        <v>0</v>
      </c>
      <c r="BC298" s="189">
        <v>0</v>
      </c>
      <c r="BD298" s="190">
        <v>0</v>
      </c>
      <c r="BE298" s="189" t="s">
        <v>957</v>
      </c>
      <c r="BF298" s="190">
        <v>0</v>
      </c>
      <c r="BG298" s="190">
        <v>0</v>
      </c>
      <c r="BH298" s="190">
        <v>0</v>
      </c>
      <c r="BI298" s="189" t="s">
        <v>957</v>
      </c>
      <c r="BJ298" s="189">
        <v>0</v>
      </c>
      <c r="BK298" s="190">
        <v>0</v>
      </c>
      <c r="BL298" s="190">
        <v>0</v>
      </c>
      <c r="BM298" s="189" t="s">
        <v>957</v>
      </c>
      <c r="BN298" s="190">
        <v>0</v>
      </c>
      <c r="BO298" s="190">
        <v>0</v>
      </c>
      <c r="BP298" s="190">
        <v>0</v>
      </c>
      <c r="BQ298" s="189" t="s">
        <v>957</v>
      </c>
      <c r="BR298" s="190">
        <v>0</v>
      </c>
      <c r="BS298" s="190">
        <v>0</v>
      </c>
      <c r="BT298" s="190" t="s">
        <v>949</v>
      </c>
      <c r="BU298" s="190" t="s">
        <v>949</v>
      </c>
      <c r="BV298" s="190">
        <v>0</v>
      </c>
      <c r="BW298" s="190">
        <v>0</v>
      </c>
      <c r="BX298" s="190" t="s">
        <v>949</v>
      </c>
      <c r="BY298" s="190" t="s">
        <v>949</v>
      </c>
      <c r="BZ298" s="190">
        <v>7</v>
      </c>
      <c r="CA298" s="190">
        <v>0</v>
      </c>
    </row>
    <row r="299" spans="1:79" x14ac:dyDescent="0.2">
      <c r="A299" s="2" t="s">
        <v>715</v>
      </c>
      <c r="B299" s="3" t="s">
        <v>716</v>
      </c>
      <c r="C299" s="192">
        <v>756</v>
      </c>
      <c r="D299" s="192">
        <v>197</v>
      </c>
      <c r="E299" s="192">
        <v>485</v>
      </c>
      <c r="F299" s="192">
        <v>288</v>
      </c>
      <c r="G299" s="192">
        <v>271</v>
      </c>
      <c r="H299" s="188">
        <v>30</v>
      </c>
      <c r="I299" s="188">
        <v>0</v>
      </c>
      <c r="J299" s="188">
        <v>0</v>
      </c>
      <c r="K299" s="188">
        <v>0</v>
      </c>
      <c r="L299" s="188">
        <v>0</v>
      </c>
      <c r="M299" s="188">
        <v>4</v>
      </c>
      <c r="N299" s="188">
        <v>11</v>
      </c>
      <c r="O299" s="188">
        <v>15</v>
      </c>
      <c r="P299" s="188" t="s">
        <v>949</v>
      </c>
      <c r="Q299" s="188" t="s">
        <v>957</v>
      </c>
      <c r="R299" s="188" t="s">
        <v>957</v>
      </c>
      <c r="S299" s="188" t="s">
        <v>957</v>
      </c>
      <c r="T299" s="188" t="s">
        <v>957</v>
      </c>
      <c r="U299" s="188" t="s">
        <v>957</v>
      </c>
      <c r="V299" s="188" t="s">
        <v>949</v>
      </c>
      <c r="W299" s="188">
        <v>0</v>
      </c>
      <c r="X299" s="188">
        <v>20</v>
      </c>
      <c r="Y299" s="188">
        <v>0</v>
      </c>
      <c r="Z299" s="188">
        <v>0</v>
      </c>
      <c r="AA299" s="188">
        <v>0</v>
      </c>
      <c r="AB299" s="188">
        <v>0</v>
      </c>
      <c r="AC299" s="188" t="s">
        <v>949</v>
      </c>
      <c r="AD299" s="188">
        <v>6</v>
      </c>
      <c r="AE299" s="188">
        <v>12</v>
      </c>
      <c r="AF299" s="188" t="s">
        <v>949</v>
      </c>
      <c r="AG299" s="189" t="s">
        <v>957</v>
      </c>
      <c r="AH299" s="189" t="s">
        <v>957</v>
      </c>
      <c r="AI299" s="189" t="s">
        <v>957</v>
      </c>
      <c r="AJ299" s="189" t="s">
        <v>957</v>
      </c>
      <c r="AK299" s="189" t="s">
        <v>957</v>
      </c>
      <c r="AL299" s="188" t="s">
        <v>949</v>
      </c>
      <c r="AM299" s="188">
        <v>12</v>
      </c>
      <c r="AN299" s="188">
        <v>10</v>
      </c>
      <c r="AO299" s="188">
        <v>0</v>
      </c>
      <c r="AP299" s="188">
        <v>0</v>
      </c>
      <c r="AQ299" s="188">
        <v>0</v>
      </c>
      <c r="AR299" s="188">
        <v>0</v>
      </c>
      <c r="AS299" s="188" t="s">
        <v>949</v>
      </c>
      <c r="AT299" s="188">
        <v>5</v>
      </c>
      <c r="AU299" s="188">
        <v>3</v>
      </c>
      <c r="AV299" s="190">
        <v>30</v>
      </c>
      <c r="AW299" s="190" t="s">
        <v>949</v>
      </c>
      <c r="AX299" s="190" t="s">
        <v>949</v>
      </c>
      <c r="AY299" s="190">
        <v>10</v>
      </c>
      <c r="AZ299" s="189">
        <v>0</v>
      </c>
      <c r="BA299" s="189" t="s">
        <v>957</v>
      </c>
      <c r="BB299" s="190">
        <v>0</v>
      </c>
      <c r="BC299" s="189">
        <v>0</v>
      </c>
      <c r="BD299" s="190">
        <v>0</v>
      </c>
      <c r="BE299" s="189" t="s">
        <v>957</v>
      </c>
      <c r="BF299" s="190">
        <v>0</v>
      </c>
      <c r="BG299" s="190">
        <v>0</v>
      </c>
      <c r="BH299" s="190">
        <v>0</v>
      </c>
      <c r="BI299" s="189" t="s">
        <v>957</v>
      </c>
      <c r="BJ299" s="189">
        <v>0</v>
      </c>
      <c r="BK299" s="190">
        <v>0</v>
      </c>
      <c r="BL299" s="190">
        <v>0</v>
      </c>
      <c r="BM299" s="189" t="s">
        <v>957</v>
      </c>
      <c r="BN299" s="190">
        <v>0</v>
      </c>
      <c r="BO299" s="190">
        <v>0</v>
      </c>
      <c r="BP299" s="190">
        <v>4</v>
      </c>
      <c r="BQ299" s="189" t="s">
        <v>957</v>
      </c>
      <c r="BR299" s="190" t="s">
        <v>949</v>
      </c>
      <c r="BS299" s="190" t="s">
        <v>949</v>
      </c>
      <c r="BT299" s="190">
        <v>11</v>
      </c>
      <c r="BU299" s="190" t="s">
        <v>949</v>
      </c>
      <c r="BV299" s="190" t="s">
        <v>949</v>
      </c>
      <c r="BW299" s="190">
        <v>5</v>
      </c>
      <c r="BX299" s="190">
        <v>15</v>
      </c>
      <c r="BY299" s="190">
        <v>0</v>
      </c>
      <c r="BZ299" s="190">
        <v>12</v>
      </c>
      <c r="CA299" s="190">
        <v>3</v>
      </c>
    </row>
    <row r="300" spans="1:79" x14ac:dyDescent="0.2">
      <c r="A300" s="2" t="s">
        <v>717</v>
      </c>
      <c r="B300" s="3" t="s">
        <v>718</v>
      </c>
      <c r="C300" s="192">
        <v>583</v>
      </c>
      <c r="D300" s="192">
        <v>174</v>
      </c>
      <c r="E300" s="192">
        <v>383</v>
      </c>
      <c r="F300" s="192">
        <v>209</v>
      </c>
      <c r="G300" s="192">
        <v>200</v>
      </c>
      <c r="H300" s="188" t="s">
        <v>958</v>
      </c>
      <c r="I300" s="188" t="s">
        <v>958</v>
      </c>
      <c r="J300" s="188" t="s">
        <v>958</v>
      </c>
      <c r="K300" s="188" t="s">
        <v>958</v>
      </c>
      <c r="L300" s="188" t="s">
        <v>958</v>
      </c>
      <c r="M300" s="188" t="s">
        <v>958</v>
      </c>
      <c r="N300" s="188" t="s">
        <v>958</v>
      </c>
      <c r="O300" s="188" t="s">
        <v>958</v>
      </c>
      <c r="P300" s="188" t="s">
        <v>958</v>
      </c>
      <c r="Q300" s="188" t="s">
        <v>957</v>
      </c>
      <c r="R300" s="188" t="s">
        <v>957</v>
      </c>
      <c r="S300" s="188" t="s">
        <v>957</v>
      </c>
      <c r="T300" s="188" t="s">
        <v>957</v>
      </c>
      <c r="U300" s="188" t="s">
        <v>957</v>
      </c>
      <c r="V300" s="188" t="s">
        <v>958</v>
      </c>
      <c r="W300" s="188" t="s">
        <v>958</v>
      </c>
      <c r="X300" s="188" t="s">
        <v>958</v>
      </c>
      <c r="Y300" s="188" t="s">
        <v>958</v>
      </c>
      <c r="Z300" s="188" t="s">
        <v>958</v>
      </c>
      <c r="AA300" s="188" t="s">
        <v>958</v>
      </c>
      <c r="AB300" s="188" t="s">
        <v>958</v>
      </c>
      <c r="AC300" s="188" t="s">
        <v>958</v>
      </c>
      <c r="AD300" s="188" t="s">
        <v>958</v>
      </c>
      <c r="AE300" s="188" t="s">
        <v>958</v>
      </c>
      <c r="AF300" s="188" t="s">
        <v>958</v>
      </c>
      <c r="AG300" s="189" t="s">
        <v>957</v>
      </c>
      <c r="AH300" s="189" t="s">
        <v>957</v>
      </c>
      <c r="AI300" s="189" t="s">
        <v>957</v>
      </c>
      <c r="AJ300" s="189" t="s">
        <v>957</v>
      </c>
      <c r="AK300" s="189" t="s">
        <v>957</v>
      </c>
      <c r="AL300" s="188" t="s">
        <v>958</v>
      </c>
      <c r="AM300" s="188" t="s">
        <v>958</v>
      </c>
      <c r="AN300" s="188" t="s">
        <v>958</v>
      </c>
      <c r="AO300" s="188" t="s">
        <v>958</v>
      </c>
      <c r="AP300" s="188" t="s">
        <v>958</v>
      </c>
      <c r="AQ300" s="188" t="s">
        <v>958</v>
      </c>
      <c r="AR300" s="188" t="s">
        <v>958</v>
      </c>
      <c r="AS300" s="188" t="s">
        <v>958</v>
      </c>
      <c r="AT300" s="188" t="s">
        <v>958</v>
      </c>
      <c r="AU300" s="188" t="s">
        <v>958</v>
      </c>
      <c r="AV300" s="190" t="s">
        <v>958</v>
      </c>
      <c r="AW300" s="190" t="s">
        <v>958</v>
      </c>
      <c r="AX300" s="190" t="s">
        <v>958</v>
      </c>
      <c r="AY300" s="190" t="s">
        <v>958</v>
      </c>
      <c r="AZ300" s="189" t="s">
        <v>958</v>
      </c>
      <c r="BA300" s="189" t="s">
        <v>957</v>
      </c>
      <c r="BB300" s="190" t="s">
        <v>958</v>
      </c>
      <c r="BC300" s="189" t="s">
        <v>958</v>
      </c>
      <c r="BD300" s="190" t="s">
        <v>958</v>
      </c>
      <c r="BE300" s="189" t="s">
        <v>957</v>
      </c>
      <c r="BF300" s="190" t="s">
        <v>958</v>
      </c>
      <c r="BG300" s="190" t="s">
        <v>958</v>
      </c>
      <c r="BH300" s="190" t="s">
        <v>958</v>
      </c>
      <c r="BI300" s="189" t="s">
        <v>957</v>
      </c>
      <c r="BJ300" s="189" t="s">
        <v>958</v>
      </c>
      <c r="BK300" s="190" t="s">
        <v>958</v>
      </c>
      <c r="BL300" s="190" t="s">
        <v>958</v>
      </c>
      <c r="BM300" s="189" t="s">
        <v>957</v>
      </c>
      <c r="BN300" s="190" t="s">
        <v>958</v>
      </c>
      <c r="BO300" s="190" t="s">
        <v>958</v>
      </c>
      <c r="BP300" s="190" t="s">
        <v>958</v>
      </c>
      <c r="BQ300" s="189" t="s">
        <v>957</v>
      </c>
      <c r="BR300" s="190" t="s">
        <v>958</v>
      </c>
      <c r="BS300" s="190" t="s">
        <v>958</v>
      </c>
      <c r="BT300" s="190" t="s">
        <v>958</v>
      </c>
      <c r="BU300" s="190" t="s">
        <v>958</v>
      </c>
      <c r="BV300" s="190" t="s">
        <v>958</v>
      </c>
      <c r="BW300" s="190" t="s">
        <v>958</v>
      </c>
      <c r="BX300" s="190" t="s">
        <v>958</v>
      </c>
      <c r="BY300" s="190" t="s">
        <v>958</v>
      </c>
      <c r="BZ300" s="190" t="s">
        <v>958</v>
      </c>
      <c r="CA300" s="190" t="s">
        <v>958</v>
      </c>
    </row>
    <row r="301" spans="1:79" x14ac:dyDescent="0.2">
      <c r="A301" s="2" t="s">
        <v>308</v>
      </c>
      <c r="B301" s="3" t="s">
        <v>307</v>
      </c>
      <c r="C301" s="192">
        <v>1518</v>
      </c>
      <c r="D301" s="192">
        <v>475</v>
      </c>
      <c r="E301" s="192">
        <v>994</v>
      </c>
      <c r="F301" s="192">
        <v>519</v>
      </c>
      <c r="G301" s="192">
        <v>524</v>
      </c>
      <c r="H301" s="188">
        <v>18</v>
      </c>
      <c r="I301" s="188" t="s">
        <v>949</v>
      </c>
      <c r="J301" s="188" t="s">
        <v>949</v>
      </c>
      <c r="K301" s="188">
        <v>0</v>
      </c>
      <c r="L301" s="188">
        <v>0</v>
      </c>
      <c r="M301" s="188" t="s">
        <v>949</v>
      </c>
      <c r="N301" s="188">
        <v>12</v>
      </c>
      <c r="O301" s="188" t="s">
        <v>949</v>
      </c>
      <c r="P301" s="188">
        <v>0</v>
      </c>
      <c r="Q301" s="188" t="s">
        <v>957</v>
      </c>
      <c r="R301" s="188" t="s">
        <v>957</v>
      </c>
      <c r="S301" s="188" t="s">
        <v>957</v>
      </c>
      <c r="T301" s="188" t="s">
        <v>957</v>
      </c>
      <c r="U301" s="188" t="s">
        <v>957</v>
      </c>
      <c r="V301" s="188">
        <v>0</v>
      </c>
      <c r="W301" s="188">
        <v>0</v>
      </c>
      <c r="X301" s="188" t="s">
        <v>949</v>
      </c>
      <c r="Y301" s="188" t="s">
        <v>949</v>
      </c>
      <c r="Z301" s="188" t="s">
        <v>949</v>
      </c>
      <c r="AA301" s="188">
        <v>0</v>
      </c>
      <c r="AB301" s="188">
        <v>0</v>
      </c>
      <c r="AC301" s="188" t="s">
        <v>949</v>
      </c>
      <c r="AD301" s="188" t="s">
        <v>949</v>
      </c>
      <c r="AE301" s="188" t="s">
        <v>949</v>
      </c>
      <c r="AF301" s="188" t="s">
        <v>949</v>
      </c>
      <c r="AG301" s="189" t="s">
        <v>957</v>
      </c>
      <c r="AH301" s="189" t="s">
        <v>957</v>
      </c>
      <c r="AI301" s="189" t="s">
        <v>957</v>
      </c>
      <c r="AJ301" s="189" t="s">
        <v>957</v>
      </c>
      <c r="AK301" s="189" t="s">
        <v>957</v>
      </c>
      <c r="AL301" s="188" t="s">
        <v>949</v>
      </c>
      <c r="AM301" s="188" t="s">
        <v>949</v>
      </c>
      <c r="AN301" s="188" t="s">
        <v>949</v>
      </c>
      <c r="AO301" s="188">
        <v>0</v>
      </c>
      <c r="AP301" s="188" t="s">
        <v>949</v>
      </c>
      <c r="AQ301" s="188">
        <v>0</v>
      </c>
      <c r="AR301" s="188">
        <v>0</v>
      </c>
      <c r="AS301" s="188">
        <v>0</v>
      </c>
      <c r="AT301" s="188" t="s">
        <v>949</v>
      </c>
      <c r="AU301" s="188">
        <v>0</v>
      </c>
      <c r="AV301" s="190">
        <v>18</v>
      </c>
      <c r="AW301" s="190">
        <v>0</v>
      </c>
      <c r="AX301" s="190" t="s">
        <v>949</v>
      </c>
      <c r="AY301" s="190" t="s">
        <v>949</v>
      </c>
      <c r="AZ301" s="189" t="s">
        <v>949</v>
      </c>
      <c r="BA301" s="189" t="s">
        <v>957</v>
      </c>
      <c r="BB301" s="190" t="s">
        <v>949</v>
      </c>
      <c r="BC301" s="189">
        <v>0</v>
      </c>
      <c r="BD301" s="190" t="s">
        <v>949</v>
      </c>
      <c r="BE301" s="189" t="s">
        <v>957</v>
      </c>
      <c r="BF301" s="190" t="s">
        <v>949</v>
      </c>
      <c r="BG301" s="190" t="s">
        <v>949</v>
      </c>
      <c r="BH301" s="190">
        <v>0</v>
      </c>
      <c r="BI301" s="189" t="s">
        <v>957</v>
      </c>
      <c r="BJ301" s="189">
        <v>0</v>
      </c>
      <c r="BK301" s="190">
        <v>0</v>
      </c>
      <c r="BL301" s="190">
        <v>0</v>
      </c>
      <c r="BM301" s="189" t="s">
        <v>957</v>
      </c>
      <c r="BN301" s="190">
        <v>0</v>
      </c>
      <c r="BO301" s="190">
        <v>0</v>
      </c>
      <c r="BP301" s="190" t="s">
        <v>949</v>
      </c>
      <c r="BQ301" s="189" t="s">
        <v>957</v>
      </c>
      <c r="BR301" s="190" t="s">
        <v>949</v>
      </c>
      <c r="BS301" s="190">
        <v>0</v>
      </c>
      <c r="BT301" s="190">
        <v>12</v>
      </c>
      <c r="BU301" s="190">
        <v>0</v>
      </c>
      <c r="BV301" s="190" t="s">
        <v>949</v>
      </c>
      <c r="BW301" s="190" t="s">
        <v>949</v>
      </c>
      <c r="BX301" s="190" t="s">
        <v>949</v>
      </c>
      <c r="BY301" s="190">
        <v>0</v>
      </c>
      <c r="BZ301" s="190" t="s">
        <v>949</v>
      </c>
      <c r="CA301" s="190">
        <v>0</v>
      </c>
    </row>
    <row r="302" spans="1:79" x14ac:dyDescent="0.2">
      <c r="A302" s="2" t="s">
        <v>719</v>
      </c>
      <c r="B302" s="3" t="s">
        <v>720</v>
      </c>
      <c r="C302" s="192">
        <v>1087</v>
      </c>
      <c r="D302" s="192">
        <v>328</v>
      </c>
      <c r="E302" s="192">
        <v>733</v>
      </c>
      <c r="F302" s="192">
        <v>405</v>
      </c>
      <c r="G302" s="192">
        <v>354</v>
      </c>
      <c r="H302" s="188">
        <v>219</v>
      </c>
      <c r="I302" s="188">
        <v>0</v>
      </c>
      <c r="J302" s="188">
        <v>0</v>
      </c>
      <c r="K302" s="188">
        <v>0</v>
      </c>
      <c r="L302" s="188">
        <v>0</v>
      </c>
      <c r="M302" s="188">
        <v>10</v>
      </c>
      <c r="N302" s="188">
        <v>197</v>
      </c>
      <c r="O302" s="188">
        <v>27</v>
      </c>
      <c r="P302" s="188" t="s">
        <v>949</v>
      </c>
      <c r="Q302" s="188" t="s">
        <v>957</v>
      </c>
      <c r="R302" s="188" t="s">
        <v>957</v>
      </c>
      <c r="S302" s="188" t="s">
        <v>957</v>
      </c>
      <c r="T302" s="188" t="s">
        <v>957</v>
      </c>
      <c r="U302" s="188" t="s">
        <v>957</v>
      </c>
      <c r="V302" s="188">
        <v>87</v>
      </c>
      <c r="W302" s="188" t="s">
        <v>949</v>
      </c>
      <c r="X302" s="188">
        <v>208</v>
      </c>
      <c r="Y302" s="188">
        <v>0</v>
      </c>
      <c r="Z302" s="188">
        <v>0</v>
      </c>
      <c r="AA302" s="188">
        <v>0</v>
      </c>
      <c r="AB302" s="188">
        <v>0</v>
      </c>
      <c r="AC302" s="188">
        <v>6</v>
      </c>
      <c r="AD302" s="188">
        <v>193</v>
      </c>
      <c r="AE302" s="188">
        <v>23</v>
      </c>
      <c r="AF302" s="188" t="s">
        <v>949</v>
      </c>
      <c r="AG302" s="189" t="s">
        <v>957</v>
      </c>
      <c r="AH302" s="189" t="s">
        <v>957</v>
      </c>
      <c r="AI302" s="189" t="s">
        <v>957</v>
      </c>
      <c r="AJ302" s="189" t="s">
        <v>957</v>
      </c>
      <c r="AK302" s="189" t="s">
        <v>957</v>
      </c>
      <c r="AL302" s="188">
        <v>106</v>
      </c>
      <c r="AM302" s="188" t="s">
        <v>949</v>
      </c>
      <c r="AN302" s="188">
        <v>11</v>
      </c>
      <c r="AO302" s="188">
        <v>0</v>
      </c>
      <c r="AP302" s="188">
        <v>0</v>
      </c>
      <c r="AQ302" s="188">
        <v>0</v>
      </c>
      <c r="AR302" s="188">
        <v>0</v>
      </c>
      <c r="AS302" s="188">
        <v>4</v>
      </c>
      <c r="AT302" s="188">
        <v>4</v>
      </c>
      <c r="AU302" s="188">
        <v>4</v>
      </c>
      <c r="AV302" s="190">
        <v>219</v>
      </c>
      <c r="AW302" s="190" t="s">
        <v>949</v>
      </c>
      <c r="AX302" s="190" t="s">
        <v>949</v>
      </c>
      <c r="AY302" s="190">
        <v>11</v>
      </c>
      <c r="AZ302" s="189">
        <v>0</v>
      </c>
      <c r="BA302" s="189" t="s">
        <v>957</v>
      </c>
      <c r="BB302" s="190">
        <v>0</v>
      </c>
      <c r="BC302" s="189">
        <v>0</v>
      </c>
      <c r="BD302" s="190">
        <v>0</v>
      </c>
      <c r="BE302" s="189" t="s">
        <v>957</v>
      </c>
      <c r="BF302" s="190">
        <v>0</v>
      </c>
      <c r="BG302" s="190">
        <v>0</v>
      </c>
      <c r="BH302" s="190">
        <v>0</v>
      </c>
      <c r="BI302" s="189" t="s">
        <v>957</v>
      </c>
      <c r="BJ302" s="189">
        <v>0</v>
      </c>
      <c r="BK302" s="190">
        <v>0</v>
      </c>
      <c r="BL302" s="190">
        <v>0</v>
      </c>
      <c r="BM302" s="189" t="s">
        <v>957</v>
      </c>
      <c r="BN302" s="190">
        <v>0</v>
      </c>
      <c r="BO302" s="190">
        <v>0</v>
      </c>
      <c r="BP302" s="190">
        <v>10</v>
      </c>
      <c r="BQ302" s="189" t="s">
        <v>957</v>
      </c>
      <c r="BR302" s="190">
        <v>6</v>
      </c>
      <c r="BS302" s="190">
        <v>4</v>
      </c>
      <c r="BT302" s="190">
        <v>197</v>
      </c>
      <c r="BU302" s="190">
        <v>87</v>
      </c>
      <c r="BV302" s="190">
        <v>106</v>
      </c>
      <c r="BW302" s="190">
        <v>4</v>
      </c>
      <c r="BX302" s="190">
        <v>27</v>
      </c>
      <c r="BY302" s="190" t="s">
        <v>949</v>
      </c>
      <c r="BZ302" s="190" t="s">
        <v>949</v>
      </c>
      <c r="CA302" s="190">
        <v>4</v>
      </c>
    </row>
    <row r="303" spans="1:79" x14ac:dyDescent="0.2">
      <c r="A303" s="2" t="s">
        <v>310</v>
      </c>
      <c r="B303" s="3" t="s">
        <v>309</v>
      </c>
      <c r="C303" s="192">
        <v>1808</v>
      </c>
      <c r="D303" s="192">
        <v>511</v>
      </c>
      <c r="E303" s="192">
        <v>1225</v>
      </c>
      <c r="F303" s="192">
        <v>714</v>
      </c>
      <c r="G303" s="192">
        <v>583</v>
      </c>
      <c r="H303" s="188">
        <v>841</v>
      </c>
      <c r="I303" s="188">
        <v>115</v>
      </c>
      <c r="J303" s="188">
        <v>20</v>
      </c>
      <c r="K303" s="188">
        <v>0</v>
      </c>
      <c r="L303" s="188" t="s">
        <v>949</v>
      </c>
      <c r="M303" s="188">
        <v>376</v>
      </c>
      <c r="N303" s="188">
        <v>671</v>
      </c>
      <c r="O303" s="188">
        <v>319</v>
      </c>
      <c r="P303" s="188">
        <v>179</v>
      </c>
      <c r="Q303" s="188" t="s">
        <v>957</v>
      </c>
      <c r="R303" s="188" t="s">
        <v>957</v>
      </c>
      <c r="S303" s="188" t="s">
        <v>957</v>
      </c>
      <c r="T303" s="188" t="s">
        <v>957</v>
      </c>
      <c r="U303" s="188" t="s">
        <v>957</v>
      </c>
      <c r="V303" s="188">
        <v>170</v>
      </c>
      <c r="W303" s="188">
        <v>30</v>
      </c>
      <c r="X303" s="188">
        <v>719</v>
      </c>
      <c r="Y303" s="188">
        <v>92</v>
      </c>
      <c r="Z303" s="188">
        <v>12</v>
      </c>
      <c r="AA303" s="188">
        <v>0</v>
      </c>
      <c r="AB303" s="188">
        <v>0</v>
      </c>
      <c r="AC303" s="188">
        <v>315</v>
      </c>
      <c r="AD303" s="188">
        <v>591</v>
      </c>
      <c r="AE303" s="188">
        <v>266</v>
      </c>
      <c r="AF303" s="188">
        <v>540</v>
      </c>
      <c r="AG303" s="189" t="s">
        <v>957</v>
      </c>
      <c r="AH303" s="189" t="s">
        <v>957</v>
      </c>
      <c r="AI303" s="189" t="s">
        <v>957</v>
      </c>
      <c r="AJ303" s="189" t="s">
        <v>957</v>
      </c>
      <c r="AK303" s="189" t="s">
        <v>957</v>
      </c>
      <c r="AL303" s="188">
        <v>421</v>
      </c>
      <c r="AM303" s="188">
        <v>236</v>
      </c>
      <c r="AN303" s="188">
        <v>122</v>
      </c>
      <c r="AO303" s="188">
        <v>23</v>
      </c>
      <c r="AP303" s="188">
        <v>8</v>
      </c>
      <c r="AQ303" s="188">
        <v>0</v>
      </c>
      <c r="AR303" s="188" t="s">
        <v>949</v>
      </c>
      <c r="AS303" s="188">
        <v>61</v>
      </c>
      <c r="AT303" s="188">
        <v>80</v>
      </c>
      <c r="AU303" s="188">
        <v>53</v>
      </c>
      <c r="AV303" s="190">
        <v>841</v>
      </c>
      <c r="AW303" s="190">
        <v>179</v>
      </c>
      <c r="AX303" s="190">
        <v>540</v>
      </c>
      <c r="AY303" s="190">
        <v>122</v>
      </c>
      <c r="AZ303" s="189">
        <v>115</v>
      </c>
      <c r="BA303" s="189" t="s">
        <v>957</v>
      </c>
      <c r="BB303" s="190">
        <v>92</v>
      </c>
      <c r="BC303" s="189">
        <v>23</v>
      </c>
      <c r="BD303" s="190">
        <v>20</v>
      </c>
      <c r="BE303" s="189" t="s">
        <v>957</v>
      </c>
      <c r="BF303" s="190">
        <v>12</v>
      </c>
      <c r="BG303" s="190">
        <v>8</v>
      </c>
      <c r="BH303" s="190">
        <v>0</v>
      </c>
      <c r="BI303" s="189" t="s">
        <v>957</v>
      </c>
      <c r="BJ303" s="189">
        <v>0</v>
      </c>
      <c r="BK303" s="190">
        <v>0</v>
      </c>
      <c r="BL303" s="190" t="s">
        <v>949</v>
      </c>
      <c r="BM303" s="189" t="s">
        <v>957</v>
      </c>
      <c r="BN303" s="190">
        <v>0</v>
      </c>
      <c r="BO303" s="190" t="s">
        <v>949</v>
      </c>
      <c r="BP303" s="190">
        <v>376</v>
      </c>
      <c r="BQ303" s="189" t="s">
        <v>957</v>
      </c>
      <c r="BR303" s="190">
        <v>315</v>
      </c>
      <c r="BS303" s="190">
        <v>61</v>
      </c>
      <c r="BT303" s="190">
        <v>671</v>
      </c>
      <c r="BU303" s="190">
        <v>170</v>
      </c>
      <c r="BV303" s="190">
        <v>421</v>
      </c>
      <c r="BW303" s="190">
        <v>80</v>
      </c>
      <c r="BX303" s="190">
        <v>319</v>
      </c>
      <c r="BY303" s="190">
        <v>30</v>
      </c>
      <c r="BZ303" s="190">
        <v>236</v>
      </c>
      <c r="CA303" s="190">
        <v>53</v>
      </c>
    </row>
    <row r="304" spans="1:79" x14ac:dyDescent="0.2">
      <c r="A304" s="2" t="s">
        <v>721</v>
      </c>
      <c r="B304" s="3" t="s">
        <v>722</v>
      </c>
      <c r="C304" s="192">
        <v>3309</v>
      </c>
      <c r="D304" s="192">
        <v>925</v>
      </c>
      <c r="E304" s="192">
        <v>2265</v>
      </c>
      <c r="F304" s="192">
        <v>1340</v>
      </c>
      <c r="G304" s="192">
        <v>1044</v>
      </c>
      <c r="H304" s="188">
        <v>1193</v>
      </c>
      <c r="I304" s="188">
        <v>94</v>
      </c>
      <c r="J304" s="188">
        <v>50</v>
      </c>
      <c r="K304" s="188">
        <v>0</v>
      </c>
      <c r="L304" s="188">
        <v>0</v>
      </c>
      <c r="M304" s="188">
        <v>156</v>
      </c>
      <c r="N304" s="188">
        <v>930</v>
      </c>
      <c r="O304" s="188">
        <v>953</v>
      </c>
      <c r="P304" s="188">
        <v>274</v>
      </c>
      <c r="Q304" s="188" t="s">
        <v>957</v>
      </c>
      <c r="R304" s="188" t="s">
        <v>957</v>
      </c>
      <c r="S304" s="188" t="s">
        <v>957</v>
      </c>
      <c r="T304" s="188" t="s">
        <v>957</v>
      </c>
      <c r="U304" s="188" t="s">
        <v>957</v>
      </c>
      <c r="V304" s="188">
        <v>255</v>
      </c>
      <c r="W304" s="188">
        <v>199</v>
      </c>
      <c r="X304" s="188">
        <v>1062</v>
      </c>
      <c r="Y304" s="188">
        <v>84</v>
      </c>
      <c r="Z304" s="188">
        <v>42</v>
      </c>
      <c r="AA304" s="188">
        <v>0</v>
      </c>
      <c r="AB304" s="188">
        <v>0</v>
      </c>
      <c r="AC304" s="188">
        <v>127</v>
      </c>
      <c r="AD304" s="188">
        <v>879</v>
      </c>
      <c r="AE304" s="188">
        <v>849</v>
      </c>
      <c r="AF304" s="188">
        <v>788</v>
      </c>
      <c r="AG304" s="189" t="s">
        <v>957</v>
      </c>
      <c r="AH304" s="189" t="s">
        <v>957</v>
      </c>
      <c r="AI304" s="189" t="s">
        <v>957</v>
      </c>
      <c r="AJ304" s="189" t="s">
        <v>957</v>
      </c>
      <c r="AK304" s="189" t="s">
        <v>957</v>
      </c>
      <c r="AL304" s="188">
        <v>624</v>
      </c>
      <c r="AM304" s="188">
        <v>650</v>
      </c>
      <c r="AN304" s="188">
        <v>131</v>
      </c>
      <c r="AO304" s="188">
        <v>10</v>
      </c>
      <c r="AP304" s="188">
        <v>8</v>
      </c>
      <c r="AQ304" s="188">
        <v>0</v>
      </c>
      <c r="AR304" s="188">
        <v>0</v>
      </c>
      <c r="AS304" s="188">
        <v>29</v>
      </c>
      <c r="AT304" s="188">
        <v>51</v>
      </c>
      <c r="AU304" s="188">
        <v>104</v>
      </c>
      <c r="AV304" s="190">
        <v>1193</v>
      </c>
      <c r="AW304" s="190">
        <v>274</v>
      </c>
      <c r="AX304" s="190">
        <v>788</v>
      </c>
      <c r="AY304" s="190">
        <v>131</v>
      </c>
      <c r="AZ304" s="189">
        <v>94</v>
      </c>
      <c r="BA304" s="189" t="s">
        <v>957</v>
      </c>
      <c r="BB304" s="190">
        <v>84</v>
      </c>
      <c r="BC304" s="189">
        <v>10</v>
      </c>
      <c r="BD304" s="190">
        <v>50</v>
      </c>
      <c r="BE304" s="189" t="s">
        <v>957</v>
      </c>
      <c r="BF304" s="190">
        <v>42</v>
      </c>
      <c r="BG304" s="190">
        <v>8</v>
      </c>
      <c r="BH304" s="190">
        <v>0</v>
      </c>
      <c r="BI304" s="189" t="s">
        <v>957</v>
      </c>
      <c r="BJ304" s="189">
        <v>0</v>
      </c>
      <c r="BK304" s="190">
        <v>0</v>
      </c>
      <c r="BL304" s="190">
        <v>0</v>
      </c>
      <c r="BM304" s="189" t="s">
        <v>957</v>
      </c>
      <c r="BN304" s="190">
        <v>0</v>
      </c>
      <c r="BO304" s="190">
        <v>0</v>
      </c>
      <c r="BP304" s="190">
        <v>156</v>
      </c>
      <c r="BQ304" s="189" t="s">
        <v>957</v>
      </c>
      <c r="BR304" s="190">
        <v>127</v>
      </c>
      <c r="BS304" s="190">
        <v>29</v>
      </c>
      <c r="BT304" s="190">
        <v>930</v>
      </c>
      <c r="BU304" s="190">
        <v>255</v>
      </c>
      <c r="BV304" s="190">
        <v>624</v>
      </c>
      <c r="BW304" s="190">
        <v>51</v>
      </c>
      <c r="BX304" s="190">
        <v>953</v>
      </c>
      <c r="BY304" s="190">
        <v>199</v>
      </c>
      <c r="BZ304" s="190">
        <v>650</v>
      </c>
      <c r="CA304" s="190">
        <v>104</v>
      </c>
    </row>
    <row r="305" spans="1:79" x14ac:dyDescent="0.2">
      <c r="A305" s="2" t="s">
        <v>312</v>
      </c>
      <c r="B305" s="3" t="s">
        <v>311</v>
      </c>
      <c r="C305" s="192">
        <v>16043</v>
      </c>
      <c r="D305" s="192">
        <v>4610</v>
      </c>
      <c r="E305" s="192">
        <v>10984</v>
      </c>
      <c r="F305" s="192">
        <v>6374</v>
      </c>
      <c r="G305" s="192">
        <v>5059</v>
      </c>
      <c r="H305" s="188">
        <v>7231</v>
      </c>
      <c r="I305" s="188">
        <v>518</v>
      </c>
      <c r="J305" s="188">
        <v>518</v>
      </c>
      <c r="K305" s="188">
        <v>0</v>
      </c>
      <c r="L305" s="188">
        <v>8</v>
      </c>
      <c r="M305" s="188">
        <v>368</v>
      </c>
      <c r="N305" s="188">
        <v>5811</v>
      </c>
      <c r="O305" s="188">
        <v>6814</v>
      </c>
      <c r="P305" s="188">
        <v>1888</v>
      </c>
      <c r="Q305" s="188" t="s">
        <v>957</v>
      </c>
      <c r="R305" s="188" t="s">
        <v>957</v>
      </c>
      <c r="S305" s="188" t="s">
        <v>957</v>
      </c>
      <c r="T305" s="188" t="s">
        <v>957</v>
      </c>
      <c r="U305" s="188" t="s">
        <v>957</v>
      </c>
      <c r="V305" s="188">
        <v>1555</v>
      </c>
      <c r="W305" s="188">
        <v>1764</v>
      </c>
      <c r="X305" s="188">
        <v>6121</v>
      </c>
      <c r="Y305" s="188">
        <v>437</v>
      </c>
      <c r="Z305" s="188">
        <v>437</v>
      </c>
      <c r="AA305" s="188">
        <v>0</v>
      </c>
      <c r="AB305" s="188" t="s">
        <v>949</v>
      </c>
      <c r="AC305" s="188">
        <v>291</v>
      </c>
      <c r="AD305" s="188">
        <v>5144</v>
      </c>
      <c r="AE305" s="188">
        <v>5888</v>
      </c>
      <c r="AF305" s="188">
        <v>4233</v>
      </c>
      <c r="AG305" s="189" t="s">
        <v>957</v>
      </c>
      <c r="AH305" s="189" t="s">
        <v>957</v>
      </c>
      <c r="AI305" s="189" t="s">
        <v>957</v>
      </c>
      <c r="AJ305" s="189" t="s">
        <v>957</v>
      </c>
      <c r="AK305" s="189" t="s">
        <v>957</v>
      </c>
      <c r="AL305" s="188">
        <v>3589</v>
      </c>
      <c r="AM305" s="188">
        <v>4124</v>
      </c>
      <c r="AN305" s="188">
        <v>1110</v>
      </c>
      <c r="AO305" s="188">
        <v>81</v>
      </c>
      <c r="AP305" s="188">
        <v>81</v>
      </c>
      <c r="AQ305" s="188">
        <v>0</v>
      </c>
      <c r="AR305" s="188" t="s">
        <v>949</v>
      </c>
      <c r="AS305" s="188">
        <v>77</v>
      </c>
      <c r="AT305" s="188">
        <v>667</v>
      </c>
      <c r="AU305" s="188">
        <v>926</v>
      </c>
      <c r="AV305" s="190">
        <v>7231</v>
      </c>
      <c r="AW305" s="190">
        <v>1888</v>
      </c>
      <c r="AX305" s="190">
        <v>4233</v>
      </c>
      <c r="AY305" s="190">
        <v>1110</v>
      </c>
      <c r="AZ305" s="189">
        <v>518</v>
      </c>
      <c r="BA305" s="189" t="s">
        <v>957</v>
      </c>
      <c r="BB305" s="190">
        <v>437</v>
      </c>
      <c r="BC305" s="189">
        <v>81</v>
      </c>
      <c r="BD305" s="190">
        <v>518</v>
      </c>
      <c r="BE305" s="189" t="s">
        <v>957</v>
      </c>
      <c r="BF305" s="190">
        <v>437</v>
      </c>
      <c r="BG305" s="190">
        <v>81</v>
      </c>
      <c r="BH305" s="190">
        <v>0</v>
      </c>
      <c r="BI305" s="189" t="s">
        <v>957</v>
      </c>
      <c r="BJ305" s="189">
        <v>0</v>
      </c>
      <c r="BK305" s="190">
        <v>0</v>
      </c>
      <c r="BL305" s="190">
        <v>8</v>
      </c>
      <c r="BM305" s="189" t="s">
        <v>957</v>
      </c>
      <c r="BN305" s="190" t="s">
        <v>949</v>
      </c>
      <c r="BO305" s="190" t="s">
        <v>949</v>
      </c>
      <c r="BP305" s="190">
        <v>368</v>
      </c>
      <c r="BQ305" s="189" t="s">
        <v>957</v>
      </c>
      <c r="BR305" s="190">
        <v>291</v>
      </c>
      <c r="BS305" s="190">
        <v>77</v>
      </c>
      <c r="BT305" s="190">
        <v>5811</v>
      </c>
      <c r="BU305" s="190">
        <v>1555</v>
      </c>
      <c r="BV305" s="190">
        <v>3589</v>
      </c>
      <c r="BW305" s="190">
        <v>667</v>
      </c>
      <c r="BX305" s="190">
        <v>6814</v>
      </c>
      <c r="BY305" s="190">
        <v>1764</v>
      </c>
      <c r="BZ305" s="190">
        <v>4124</v>
      </c>
      <c r="CA305" s="190">
        <v>926</v>
      </c>
    </row>
    <row r="306" spans="1:79" x14ac:dyDescent="0.2">
      <c r="A306" s="2" t="s">
        <v>314</v>
      </c>
      <c r="B306" s="3" t="s">
        <v>313</v>
      </c>
      <c r="C306" s="192">
        <v>660</v>
      </c>
      <c r="D306" s="192">
        <v>223</v>
      </c>
      <c r="E306" s="192">
        <v>458</v>
      </c>
      <c r="F306" s="192">
        <v>235</v>
      </c>
      <c r="G306" s="192">
        <v>202</v>
      </c>
      <c r="H306" s="188">
        <v>103</v>
      </c>
      <c r="I306" s="188">
        <v>0</v>
      </c>
      <c r="J306" s="188">
        <v>0</v>
      </c>
      <c r="K306" s="188">
        <v>0</v>
      </c>
      <c r="L306" s="188">
        <v>0</v>
      </c>
      <c r="M306" s="188">
        <v>4</v>
      </c>
      <c r="N306" s="188">
        <v>79</v>
      </c>
      <c r="O306" s="188">
        <v>32</v>
      </c>
      <c r="P306" s="188" t="s">
        <v>949</v>
      </c>
      <c r="Q306" s="188" t="s">
        <v>957</v>
      </c>
      <c r="R306" s="188" t="s">
        <v>957</v>
      </c>
      <c r="S306" s="188" t="s">
        <v>957</v>
      </c>
      <c r="T306" s="188" t="s">
        <v>957</v>
      </c>
      <c r="U306" s="188" t="s">
        <v>957</v>
      </c>
      <c r="V306" s="188">
        <v>38</v>
      </c>
      <c r="W306" s="188" t="s">
        <v>949</v>
      </c>
      <c r="X306" s="188">
        <v>101</v>
      </c>
      <c r="Y306" s="188">
        <v>0</v>
      </c>
      <c r="Z306" s="188">
        <v>0</v>
      </c>
      <c r="AA306" s="188">
        <v>0</v>
      </c>
      <c r="AB306" s="188">
        <v>0</v>
      </c>
      <c r="AC306" s="188" t="s">
        <v>949</v>
      </c>
      <c r="AD306" s="188">
        <v>79</v>
      </c>
      <c r="AE306" s="188">
        <v>31</v>
      </c>
      <c r="AF306" s="188" t="s">
        <v>949</v>
      </c>
      <c r="AG306" s="189" t="s">
        <v>957</v>
      </c>
      <c r="AH306" s="189" t="s">
        <v>957</v>
      </c>
      <c r="AI306" s="189" t="s">
        <v>957</v>
      </c>
      <c r="AJ306" s="189" t="s">
        <v>957</v>
      </c>
      <c r="AK306" s="189" t="s">
        <v>957</v>
      </c>
      <c r="AL306" s="188">
        <v>41</v>
      </c>
      <c r="AM306" s="188" t="s">
        <v>949</v>
      </c>
      <c r="AN306" s="188" t="s">
        <v>949</v>
      </c>
      <c r="AO306" s="188">
        <v>0</v>
      </c>
      <c r="AP306" s="188">
        <v>0</v>
      </c>
      <c r="AQ306" s="188">
        <v>0</v>
      </c>
      <c r="AR306" s="188">
        <v>0</v>
      </c>
      <c r="AS306" s="188" t="s">
        <v>949</v>
      </c>
      <c r="AT306" s="188">
        <v>0</v>
      </c>
      <c r="AU306" s="188" t="s">
        <v>949</v>
      </c>
      <c r="AV306" s="190">
        <v>103</v>
      </c>
      <c r="AW306" s="190" t="s">
        <v>949</v>
      </c>
      <c r="AX306" s="190" t="s">
        <v>949</v>
      </c>
      <c r="AY306" s="190" t="s">
        <v>949</v>
      </c>
      <c r="AZ306" s="189">
        <v>0</v>
      </c>
      <c r="BA306" s="189" t="s">
        <v>957</v>
      </c>
      <c r="BB306" s="190">
        <v>0</v>
      </c>
      <c r="BC306" s="189">
        <v>0</v>
      </c>
      <c r="BD306" s="190">
        <v>0</v>
      </c>
      <c r="BE306" s="189" t="s">
        <v>957</v>
      </c>
      <c r="BF306" s="190">
        <v>0</v>
      </c>
      <c r="BG306" s="190">
        <v>0</v>
      </c>
      <c r="BH306" s="190">
        <v>0</v>
      </c>
      <c r="BI306" s="189" t="s">
        <v>957</v>
      </c>
      <c r="BJ306" s="189">
        <v>0</v>
      </c>
      <c r="BK306" s="190">
        <v>0</v>
      </c>
      <c r="BL306" s="190">
        <v>0</v>
      </c>
      <c r="BM306" s="189" t="s">
        <v>957</v>
      </c>
      <c r="BN306" s="190">
        <v>0</v>
      </c>
      <c r="BO306" s="190">
        <v>0</v>
      </c>
      <c r="BP306" s="190">
        <v>4</v>
      </c>
      <c r="BQ306" s="189" t="s">
        <v>957</v>
      </c>
      <c r="BR306" s="190" t="s">
        <v>949</v>
      </c>
      <c r="BS306" s="190" t="s">
        <v>949</v>
      </c>
      <c r="BT306" s="190">
        <v>79</v>
      </c>
      <c r="BU306" s="190">
        <v>38</v>
      </c>
      <c r="BV306" s="190">
        <v>41</v>
      </c>
      <c r="BW306" s="190">
        <v>0</v>
      </c>
      <c r="BX306" s="190">
        <v>32</v>
      </c>
      <c r="BY306" s="190" t="s">
        <v>949</v>
      </c>
      <c r="BZ306" s="190" t="s">
        <v>949</v>
      </c>
      <c r="CA306" s="190" t="s">
        <v>949</v>
      </c>
    </row>
    <row r="307" spans="1:79" x14ac:dyDescent="0.2">
      <c r="A307" s="2" t="s">
        <v>316</v>
      </c>
      <c r="B307" s="3" t="s">
        <v>315</v>
      </c>
      <c r="C307" s="192">
        <v>813</v>
      </c>
      <c r="D307" s="192">
        <v>231</v>
      </c>
      <c r="E307" s="192">
        <v>546</v>
      </c>
      <c r="F307" s="192">
        <v>315</v>
      </c>
      <c r="G307" s="192">
        <v>267</v>
      </c>
      <c r="H307" s="188">
        <v>55</v>
      </c>
      <c r="I307" s="188">
        <v>0</v>
      </c>
      <c r="J307" s="188">
        <v>0</v>
      </c>
      <c r="K307" s="188">
        <v>0</v>
      </c>
      <c r="L307" s="188">
        <v>0</v>
      </c>
      <c r="M307" s="188">
        <v>0</v>
      </c>
      <c r="N307" s="188">
        <v>37</v>
      </c>
      <c r="O307" s="188">
        <v>25</v>
      </c>
      <c r="P307" s="188" t="s">
        <v>949</v>
      </c>
      <c r="Q307" s="188" t="s">
        <v>957</v>
      </c>
      <c r="R307" s="188" t="s">
        <v>957</v>
      </c>
      <c r="S307" s="188" t="s">
        <v>957</v>
      </c>
      <c r="T307" s="188" t="s">
        <v>957</v>
      </c>
      <c r="U307" s="188" t="s">
        <v>957</v>
      </c>
      <c r="V307" s="188" t="s">
        <v>949</v>
      </c>
      <c r="W307" s="188" t="s">
        <v>949</v>
      </c>
      <c r="X307" s="188">
        <v>53</v>
      </c>
      <c r="Y307" s="188">
        <v>0</v>
      </c>
      <c r="Z307" s="188">
        <v>0</v>
      </c>
      <c r="AA307" s="188">
        <v>0</v>
      </c>
      <c r="AB307" s="188">
        <v>0</v>
      </c>
      <c r="AC307" s="188">
        <v>0</v>
      </c>
      <c r="AD307" s="188">
        <v>36</v>
      </c>
      <c r="AE307" s="188">
        <v>24</v>
      </c>
      <c r="AF307" s="188" t="s">
        <v>949</v>
      </c>
      <c r="AG307" s="189" t="s">
        <v>957</v>
      </c>
      <c r="AH307" s="189" t="s">
        <v>957</v>
      </c>
      <c r="AI307" s="189" t="s">
        <v>957</v>
      </c>
      <c r="AJ307" s="189" t="s">
        <v>957</v>
      </c>
      <c r="AK307" s="189" t="s">
        <v>957</v>
      </c>
      <c r="AL307" s="188" t="s">
        <v>949</v>
      </c>
      <c r="AM307" s="188" t="s">
        <v>949</v>
      </c>
      <c r="AN307" s="188" t="s">
        <v>949</v>
      </c>
      <c r="AO307" s="188">
        <v>0</v>
      </c>
      <c r="AP307" s="188">
        <v>0</v>
      </c>
      <c r="AQ307" s="188">
        <v>0</v>
      </c>
      <c r="AR307" s="188">
        <v>0</v>
      </c>
      <c r="AS307" s="188">
        <v>0</v>
      </c>
      <c r="AT307" s="188" t="s">
        <v>949</v>
      </c>
      <c r="AU307" s="188" t="s">
        <v>949</v>
      </c>
      <c r="AV307" s="190">
        <v>55</v>
      </c>
      <c r="AW307" s="190" t="s">
        <v>949</v>
      </c>
      <c r="AX307" s="190" t="s">
        <v>949</v>
      </c>
      <c r="AY307" s="190" t="s">
        <v>949</v>
      </c>
      <c r="AZ307" s="189">
        <v>0</v>
      </c>
      <c r="BA307" s="189" t="s">
        <v>957</v>
      </c>
      <c r="BB307" s="190">
        <v>0</v>
      </c>
      <c r="BC307" s="189">
        <v>0</v>
      </c>
      <c r="BD307" s="190">
        <v>0</v>
      </c>
      <c r="BE307" s="189" t="s">
        <v>957</v>
      </c>
      <c r="BF307" s="190">
        <v>0</v>
      </c>
      <c r="BG307" s="190">
        <v>0</v>
      </c>
      <c r="BH307" s="190">
        <v>0</v>
      </c>
      <c r="BI307" s="189" t="s">
        <v>957</v>
      </c>
      <c r="BJ307" s="189">
        <v>0</v>
      </c>
      <c r="BK307" s="190">
        <v>0</v>
      </c>
      <c r="BL307" s="190">
        <v>0</v>
      </c>
      <c r="BM307" s="189" t="s">
        <v>957</v>
      </c>
      <c r="BN307" s="190">
        <v>0</v>
      </c>
      <c r="BO307" s="190">
        <v>0</v>
      </c>
      <c r="BP307" s="190">
        <v>0</v>
      </c>
      <c r="BQ307" s="189" t="s">
        <v>957</v>
      </c>
      <c r="BR307" s="190">
        <v>0</v>
      </c>
      <c r="BS307" s="190">
        <v>0</v>
      </c>
      <c r="BT307" s="190">
        <v>37</v>
      </c>
      <c r="BU307" s="190" t="s">
        <v>949</v>
      </c>
      <c r="BV307" s="190" t="s">
        <v>949</v>
      </c>
      <c r="BW307" s="190" t="s">
        <v>949</v>
      </c>
      <c r="BX307" s="190">
        <v>25</v>
      </c>
      <c r="BY307" s="190" t="s">
        <v>949</v>
      </c>
      <c r="BZ307" s="190" t="s">
        <v>949</v>
      </c>
      <c r="CA307" s="190" t="s">
        <v>949</v>
      </c>
    </row>
    <row r="308" spans="1:79" x14ac:dyDescent="0.2">
      <c r="A308" s="2" t="s">
        <v>723</v>
      </c>
      <c r="B308" s="3" t="s">
        <v>724</v>
      </c>
      <c r="C308" s="192">
        <v>1004</v>
      </c>
      <c r="D308" s="192">
        <v>295</v>
      </c>
      <c r="E308" s="192">
        <v>685</v>
      </c>
      <c r="F308" s="192">
        <v>390</v>
      </c>
      <c r="G308" s="192">
        <v>319</v>
      </c>
      <c r="H308" s="188">
        <v>78</v>
      </c>
      <c r="I308" s="188">
        <v>0</v>
      </c>
      <c r="J308" s="188">
        <v>0</v>
      </c>
      <c r="K308" s="188">
        <v>0</v>
      </c>
      <c r="L308" s="188">
        <v>0</v>
      </c>
      <c r="M308" s="188">
        <v>8</v>
      </c>
      <c r="N308" s="188">
        <v>53</v>
      </c>
      <c r="O308" s="188">
        <v>24</v>
      </c>
      <c r="P308" s="188">
        <v>5</v>
      </c>
      <c r="Q308" s="188" t="s">
        <v>957</v>
      </c>
      <c r="R308" s="188" t="s">
        <v>957</v>
      </c>
      <c r="S308" s="188" t="s">
        <v>957</v>
      </c>
      <c r="T308" s="188" t="s">
        <v>957</v>
      </c>
      <c r="U308" s="188" t="s">
        <v>957</v>
      </c>
      <c r="V308" s="188" t="s">
        <v>949</v>
      </c>
      <c r="W308" s="188" t="s">
        <v>949</v>
      </c>
      <c r="X308" s="188">
        <v>67</v>
      </c>
      <c r="Y308" s="188">
        <v>0</v>
      </c>
      <c r="Z308" s="188">
        <v>0</v>
      </c>
      <c r="AA308" s="188">
        <v>0</v>
      </c>
      <c r="AB308" s="188">
        <v>0</v>
      </c>
      <c r="AC308" s="188">
        <v>5</v>
      </c>
      <c r="AD308" s="188">
        <v>48</v>
      </c>
      <c r="AE308" s="188">
        <v>21</v>
      </c>
      <c r="AF308" s="188">
        <v>62</v>
      </c>
      <c r="AG308" s="189" t="s">
        <v>957</v>
      </c>
      <c r="AH308" s="189" t="s">
        <v>957</v>
      </c>
      <c r="AI308" s="189" t="s">
        <v>957</v>
      </c>
      <c r="AJ308" s="189" t="s">
        <v>957</v>
      </c>
      <c r="AK308" s="189" t="s">
        <v>957</v>
      </c>
      <c r="AL308" s="188" t="s">
        <v>949</v>
      </c>
      <c r="AM308" s="188" t="s">
        <v>949</v>
      </c>
      <c r="AN308" s="188">
        <v>11</v>
      </c>
      <c r="AO308" s="188">
        <v>0</v>
      </c>
      <c r="AP308" s="188">
        <v>0</v>
      </c>
      <c r="AQ308" s="188">
        <v>0</v>
      </c>
      <c r="AR308" s="188">
        <v>0</v>
      </c>
      <c r="AS308" s="188">
        <v>3</v>
      </c>
      <c r="AT308" s="188">
        <v>5</v>
      </c>
      <c r="AU308" s="188">
        <v>3</v>
      </c>
      <c r="AV308" s="190">
        <v>78</v>
      </c>
      <c r="AW308" s="190">
        <v>5</v>
      </c>
      <c r="AX308" s="190">
        <v>62</v>
      </c>
      <c r="AY308" s="190">
        <v>11</v>
      </c>
      <c r="AZ308" s="189">
        <v>0</v>
      </c>
      <c r="BA308" s="189" t="s">
        <v>957</v>
      </c>
      <c r="BB308" s="190">
        <v>0</v>
      </c>
      <c r="BC308" s="189">
        <v>0</v>
      </c>
      <c r="BD308" s="190">
        <v>0</v>
      </c>
      <c r="BE308" s="189" t="s">
        <v>957</v>
      </c>
      <c r="BF308" s="190">
        <v>0</v>
      </c>
      <c r="BG308" s="190">
        <v>0</v>
      </c>
      <c r="BH308" s="190">
        <v>0</v>
      </c>
      <c r="BI308" s="189" t="s">
        <v>957</v>
      </c>
      <c r="BJ308" s="189">
        <v>0</v>
      </c>
      <c r="BK308" s="190">
        <v>0</v>
      </c>
      <c r="BL308" s="190">
        <v>0</v>
      </c>
      <c r="BM308" s="189" t="s">
        <v>957</v>
      </c>
      <c r="BN308" s="190">
        <v>0</v>
      </c>
      <c r="BO308" s="190">
        <v>0</v>
      </c>
      <c r="BP308" s="190">
        <v>8</v>
      </c>
      <c r="BQ308" s="189" t="s">
        <v>957</v>
      </c>
      <c r="BR308" s="190">
        <v>5</v>
      </c>
      <c r="BS308" s="190">
        <v>3</v>
      </c>
      <c r="BT308" s="190">
        <v>53</v>
      </c>
      <c r="BU308" s="190" t="s">
        <v>949</v>
      </c>
      <c r="BV308" s="190" t="s">
        <v>949</v>
      </c>
      <c r="BW308" s="190">
        <v>5</v>
      </c>
      <c r="BX308" s="190">
        <v>24</v>
      </c>
      <c r="BY308" s="190" t="s">
        <v>949</v>
      </c>
      <c r="BZ308" s="190" t="s">
        <v>949</v>
      </c>
      <c r="CA308" s="190">
        <v>3</v>
      </c>
    </row>
    <row r="309" spans="1:79" x14ac:dyDescent="0.2">
      <c r="A309" s="2" t="s">
        <v>725</v>
      </c>
      <c r="B309" s="3" t="s">
        <v>726</v>
      </c>
      <c r="C309" s="192">
        <v>917</v>
      </c>
      <c r="D309" s="192">
        <v>273</v>
      </c>
      <c r="E309" s="192">
        <v>653</v>
      </c>
      <c r="F309" s="192">
        <v>380</v>
      </c>
      <c r="G309" s="192">
        <v>264</v>
      </c>
      <c r="H309" s="188">
        <v>46</v>
      </c>
      <c r="I309" s="188">
        <v>0</v>
      </c>
      <c r="J309" s="188">
        <v>0</v>
      </c>
      <c r="K309" s="188">
        <v>0</v>
      </c>
      <c r="L309" s="188">
        <v>0</v>
      </c>
      <c r="M309" s="188">
        <v>8</v>
      </c>
      <c r="N309" s="188">
        <v>14</v>
      </c>
      <c r="O309" s="188">
        <v>24</v>
      </c>
      <c r="P309" s="188">
        <v>15</v>
      </c>
      <c r="Q309" s="188" t="s">
        <v>957</v>
      </c>
      <c r="R309" s="188" t="s">
        <v>957</v>
      </c>
      <c r="S309" s="188" t="s">
        <v>957</v>
      </c>
      <c r="T309" s="188" t="s">
        <v>957</v>
      </c>
      <c r="U309" s="188" t="s">
        <v>957</v>
      </c>
      <c r="V309" s="188" t="s">
        <v>949</v>
      </c>
      <c r="W309" s="188" t="s">
        <v>949</v>
      </c>
      <c r="X309" s="188">
        <v>43</v>
      </c>
      <c r="Y309" s="188">
        <v>0</v>
      </c>
      <c r="Z309" s="188">
        <v>0</v>
      </c>
      <c r="AA309" s="188">
        <v>0</v>
      </c>
      <c r="AB309" s="188">
        <v>0</v>
      </c>
      <c r="AC309" s="188" t="s">
        <v>949</v>
      </c>
      <c r="AD309" s="188" t="s">
        <v>949</v>
      </c>
      <c r="AE309" s="188">
        <v>23</v>
      </c>
      <c r="AF309" s="188">
        <v>28</v>
      </c>
      <c r="AG309" s="189" t="s">
        <v>957</v>
      </c>
      <c r="AH309" s="189" t="s">
        <v>957</v>
      </c>
      <c r="AI309" s="189" t="s">
        <v>957</v>
      </c>
      <c r="AJ309" s="189" t="s">
        <v>957</v>
      </c>
      <c r="AK309" s="189" t="s">
        <v>957</v>
      </c>
      <c r="AL309" s="188" t="s">
        <v>949</v>
      </c>
      <c r="AM309" s="188" t="s">
        <v>949</v>
      </c>
      <c r="AN309" s="188">
        <v>3</v>
      </c>
      <c r="AO309" s="188">
        <v>0</v>
      </c>
      <c r="AP309" s="188">
        <v>0</v>
      </c>
      <c r="AQ309" s="188">
        <v>0</v>
      </c>
      <c r="AR309" s="188">
        <v>0</v>
      </c>
      <c r="AS309" s="188" t="s">
        <v>949</v>
      </c>
      <c r="AT309" s="188">
        <v>0</v>
      </c>
      <c r="AU309" s="188" t="s">
        <v>949</v>
      </c>
      <c r="AV309" s="190">
        <v>46</v>
      </c>
      <c r="AW309" s="190">
        <v>15</v>
      </c>
      <c r="AX309" s="190">
        <v>28</v>
      </c>
      <c r="AY309" s="190">
        <v>3</v>
      </c>
      <c r="AZ309" s="189">
        <v>0</v>
      </c>
      <c r="BA309" s="189" t="s">
        <v>957</v>
      </c>
      <c r="BB309" s="190">
        <v>0</v>
      </c>
      <c r="BC309" s="189">
        <v>0</v>
      </c>
      <c r="BD309" s="190">
        <v>0</v>
      </c>
      <c r="BE309" s="189" t="s">
        <v>957</v>
      </c>
      <c r="BF309" s="190">
        <v>0</v>
      </c>
      <c r="BG309" s="190">
        <v>0</v>
      </c>
      <c r="BH309" s="190">
        <v>0</v>
      </c>
      <c r="BI309" s="189" t="s">
        <v>957</v>
      </c>
      <c r="BJ309" s="189">
        <v>0</v>
      </c>
      <c r="BK309" s="190">
        <v>0</v>
      </c>
      <c r="BL309" s="190">
        <v>0</v>
      </c>
      <c r="BM309" s="189" t="s">
        <v>957</v>
      </c>
      <c r="BN309" s="190">
        <v>0</v>
      </c>
      <c r="BO309" s="190">
        <v>0</v>
      </c>
      <c r="BP309" s="190">
        <v>8</v>
      </c>
      <c r="BQ309" s="189" t="s">
        <v>957</v>
      </c>
      <c r="BR309" s="190" t="s">
        <v>949</v>
      </c>
      <c r="BS309" s="190" t="s">
        <v>949</v>
      </c>
      <c r="BT309" s="190">
        <v>14</v>
      </c>
      <c r="BU309" s="190" t="s">
        <v>949</v>
      </c>
      <c r="BV309" s="190" t="s">
        <v>949</v>
      </c>
      <c r="BW309" s="190">
        <v>0</v>
      </c>
      <c r="BX309" s="190">
        <v>24</v>
      </c>
      <c r="BY309" s="190" t="s">
        <v>949</v>
      </c>
      <c r="BZ309" s="190" t="s">
        <v>949</v>
      </c>
      <c r="CA309" s="190" t="s">
        <v>949</v>
      </c>
    </row>
    <row r="310" spans="1:79" x14ac:dyDescent="0.2">
      <c r="A310" s="2" t="s">
        <v>318</v>
      </c>
      <c r="B310" s="3" t="s">
        <v>317</v>
      </c>
      <c r="C310" s="192">
        <v>1637</v>
      </c>
      <c r="D310" s="192">
        <v>485</v>
      </c>
      <c r="E310" s="192">
        <v>1137</v>
      </c>
      <c r="F310" s="192">
        <v>652</v>
      </c>
      <c r="G310" s="192">
        <v>500</v>
      </c>
      <c r="H310" s="188">
        <v>39</v>
      </c>
      <c r="I310" s="188">
        <v>0</v>
      </c>
      <c r="J310" s="188">
        <v>0</v>
      </c>
      <c r="K310" s="188">
        <v>0</v>
      </c>
      <c r="L310" s="188">
        <v>0</v>
      </c>
      <c r="M310" s="188">
        <v>0</v>
      </c>
      <c r="N310" s="188">
        <v>9</v>
      </c>
      <c r="O310" s="188">
        <v>30</v>
      </c>
      <c r="P310" s="188" t="s">
        <v>949</v>
      </c>
      <c r="Q310" s="188" t="s">
        <v>957</v>
      </c>
      <c r="R310" s="188" t="s">
        <v>957</v>
      </c>
      <c r="S310" s="188" t="s">
        <v>957</v>
      </c>
      <c r="T310" s="188" t="s">
        <v>957</v>
      </c>
      <c r="U310" s="188" t="s">
        <v>957</v>
      </c>
      <c r="V310" s="188">
        <v>4</v>
      </c>
      <c r="W310" s="188" t="s">
        <v>949</v>
      </c>
      <c r="X310" s="188">
        <v>38</v>
      </c>
      <c r="Y310" s="188">
        <v>0</v>
      </c>
      <c r="Z310" s="188">
        <v>0</v>
      </c>
      <c r="AA310" s="188">
        <v>0</v>
      </c>
      <c r="AB310" s="188">
        <v>0</v>
      </c>
      <c r="AC310" s="188">
        <v>0</v>
      </c>
      <c r="AD310" s="188">
        <v>9</v>
      </c>
      <c r="AE310" s="188">
        <v>29</v>
      </c>
      <c r="AF310" s="188" t="s">
        <v>949</v>
      </c>
      <c r="AG310" s="189" t="s">
        <v>957</v>
      </c>
      <c r="AH310" s="189" t="s">
        <v>957</v>
      </c>
      <c r="AI310" s="189" t="s">
        <v>957</v>
      </c>
      <c r="AJ310" s="189" t="s">
        <v>957</v>
      </c>
      <c r="AK310" s="189" t="s">
        <v>957</v>
      </c>
      <c r="AL310" s="188">
        <v>5</v>
      </c>
      <c r="AM310" s="188" t="s">
        <v>949</v>
      </c>
      <c r="AN310" s="188" t="s">
        <v>949</v>
      </c>
      <c r="AO310" s="188">
        <v>0</v>
      </c>
      <c r="AP310" s="188">
        <v>0</v>
      </c>
      <c r="AQ310" s="188">
        <v>0</v>
      </c>
      <c r="AR310" s="188">
        <v>0</v>
      </c>
      <c r="AS310" s="188">
        <v>0</v>
      </c>
      <c r="AT310" s="188">
        <v>0</v>
      </c>
      <c r="AU310" s="188" t="s">
        <v>949</v>
      </c>
      <c r="AV310" s="190">
        <v>39</v>
      </c>
      <c r="AW310" s="190" t="s">
        <v>949</v>
      </c>
      <c r="AX310" s="190" t="s">
        <v>949</v>
      </c>
      <c r="AY310" s="190" t="s">
        <v>949</v>
      </c>
      <c r="AZ310" s="189">
        <v>0</v>
      </c>
      <c r="BA310" s="189" t="s">
        <v>957</v>
      </c>
      <c r="BB310" s="190">
        <v>0</v>
      </c>
      <c r="BC310" s="189">
        <v>0</v>
      </c>
      <c r="BD310" s="190">
        <v>0</v>
      </c>
      <c r="BE310" s="189" t="s">
        <v>957</v>
      </c>
      <c r="BF310" s="190">
        <v>0</v>
      </c>
      <c r="BG310" s="190">
        <v>0</v>
      </c>
      <c r="BH310" s="190">
        <v>0</v>
      </c>
      <c r="BI310" s="189" t="s">
        <v>957</v>
      </c>
      <c r="BJ310" s="189">
        <v>0</v>
      </c>
      <c r="BK310" s="190">
        <v>0</v>
      </c>
      <c r="BL310" s="190">
        <v>0</v>
      </c>
      <c r="BM310" s="189" t="s">
        <v>957</v>
      </c>
      <c r="BN310" s="190">
        <v>0</v>
      </c>
      <c r="BO310" s="190">
        <v>0</v>
      </c>
      <c r="BP310" s="190">
        <v>0</v>
      </c>
      <c r="BQ310" s="189" t="s">
        <v>957</v>
      </c>
      <c r="BR310" s="190">
        <v>0</v>
      </c>
      <c r="BS310" s="190">
        <v>0</v>
      </c>
      <c r="BT310" s="190">
        <v>9</v>
      </c>
      <c r="BU310" s="190">
        <v>4</v>
      </c>
      <c r="BV310" s="190">
        <v>5</v>
      </c>
      <c r="BW310" s="190">
        <v>0</v>
      </c>
      <c r="BX310" s="190">
        <v>30</v>
      </c>
      <c r="BY310" s="190" t="s">
        <v>949</v>
      </c>
      <c r="BZ310" s="190" t="s">
        <v>949</v>
      </c>
      <c r="CA310" s="190" t="s">
        <v>949</v>
      </c>
    </row>
    <row r="311" spans="1:79" x14ac:dyDescent="0.2">
      <c r="A311" s="2" t="s">
        <v>727</v>
      </c>
      <c r="B311" s="3" t="s">
        <v>728</v>
      </c>
      <c r="C311" s="192">
        <v>1087</v>
      </c>
      <c r="D311" s="192">
        <v>336</v>
      </c>
      <c r="E311" s="192">
        <v>779</v>
      </c>
      <c r="F311" s="192">
        <v>443</v>
      </c>
      <c r="G311" s="192">
        <v>308</v>
      </c>
      <c r="H311" s="188">
        <v>186</v>
      </c>
      <c r="I311" s="188">
        <v>0</v>
      </c>
      <c r="J311" s="188" t="s">
        <v>949</v>
      </c>
      <c r="K311" s="188">
        <v>0</v>
      </c>
      <c r="L311" s="188" t="s">
        <v>949</v>
      </c>
      <c r="M311" s="188">
        <v>0</v>
      </c>
      <c r="N311" s="188">
        <v>170</v>
      </c>
      <c r="O311" s="188">
        <v>31</v>
      </c>
      <c r="P311" s="188">
        <v>39</v>
      </c>
      <c r="Q311" s="188" t="s">
        <v>957</v>
      </c>
      <c r="R311" s="188" t="s">
        <v>957</v>
      </c>
      <c r="S311" s="188" t="s">
        <v>957</v>
      </c>
      <c r="T311" s="188" t="s">
        <v>957</v>
      </c>
      <c r="U311" s="188" t="s">
        <v>957</v>
      </c>
      <c r="V311" s="188" t="s">
        <v>949</v>
      </c>
      <c r="W311" s="188" t="s">
        <v>949</v>
      </c>
      <c r="X311" s="188">
        <v>169</v>
      </c>
      <c r="Y311" s="188">
        <v>0</v>
      </c>
      <c r="Z311" s="188">
        <v>0</v>
      </c>
      <c r="AA311" s="188">
        <v>0</v>
      </c>
      <c r="AB311" s="188">
        <v>0</v>
      </c>
      <c r="AC311" s="188">
        <v>0</v>
      </c>
      <c r="AD311" s="188">
        <v>156</v>
      </c>
      <c r="AE311" s="188">
        <v>29</v>
      </c>
      <c r="AF311" s="188">
        <v>130</v>
      </c>
      <c r="AG311" s="189" t="s">
        <v>957</v>
      </c>
      <c r="AH311" s="189" t="s">
        <v>957</v>
      </c>
      <c r="AI311" s="189" t="s">
        <v>957</v>
      </c>
      <c r="AJ311" s="189" t="s">
        <v>957</v>
      </c>
      <c r="AK311" s="189" t="s">
        <v>957</v>
      </c>
      <c r="AL311" s="188" t="s">
        <v>949</v>
      </c>
      <c r="AM311" s="188" t="s">
        <v>949</v>
      </c>
      <c r="AN311" s="188">
        <v>17</v>
      </c>
      <c r="AO311" s="188">
        <v>0</v>
      </c>
      <c r="AP311" s="188" t="s">
        <v>949</v>
      </c>
      <c r="AQ311" s="188">
        <v>0</v>
      </c>
      <c r="AR311" s="188" t="s">
        <v>949</v>
      </c>
      <c r="AS311" s="188">
        <v>0</v>
      </c>
      <c r="AT311" s="188" t="s">
        <v>949</v>
      </c>
      <c r="AU311" s="188" t="s">
        <v>949</v>
      </c>
      <c r="AV311" s="190">
        <v>186</v>
      </c>
      <c r="AW311" s="190">
        <v>39</v>
      </c>
      <c r="AX311" s="190">
        <v>130</v>
      </c>
      <c r="AY311" s="190">
        <v>17</v>
      </c>
      <c r="AZ311" s="189">
        <v>0</v>
      </c>
      <c r="BA311" s="189" t="s">
        <v>957</v>
      </c>
      <c r="BB311" s="190">
        <v>0</v>
      </c>
      <c r="BC311" s="189">
        <v>0</v>
      </c>
      <c r="BD311" s="190" t="s">
        <v>949</v>
      </c>
      <c r="BE311" s="189" t="s">
        <v>957</v>
      </c>
      <c r="BF311" s="190">
        <v>0</v>
      </c>
      <c r="BG311" s="190" t="s">
        <v>949</v>
      </c>
      <c r="BH311" s="190">
        <v>0</v>
      </c>
      <c r="BI311" s="189" t="s">
        <v>957</v>
      </c>
      <c r="BJ311" s="189">
        <v>0</v>
      </c>
      <c r="BK311" s="190">
        <v>0</v>
      </c>
      <c r="BL311" s="190" t="s">
        <v>949</v>
      </c>
      <c r="BM311" s="189" t="s">
        <v>957</v>
      </c>
      <c r="BN311" s="190">
        <v>0</v>
      </c>
      <c r="BO311" s="190" t="s">
        <v>949</v>
      </c>
      <c r="BP311" s="190">
        <v>0</v>
      </c>
      <c r="BQ311" s="189" t="s">
        <v>957</v>
      </c>
      <c r="BR311" s="190">
        <v>0</v>
      </c>
      <c r="BS311" s="190">
        <v>0</v>
      </c>
      <c r="BT311" s="190">
        <v>170</v>
      </c>
      <c r="BU311" s="190" t="s">
        <v>949</v>
      </c>
      <c r="BV311" s="190" t="s">
        <v>949</v>
      </c>
      <c r="BW311" s="190" t="s">
        <v>949</v>
      </c>
      <c r="BX311" s="190">
        <v>31</v>
      </c>
      <c r="BY311" s="190" t="s">
        <v>949</v>
      </c>
      <c r="BZ311" s="190" t="s">
        <v>949</v>
      </c>
      <c r="CA311" s="190" t="s">
        <v>949</v>
      </c>
    </row>
    <row r="312" spans="1:79" x14ac:dyDescent="0.2">
      <c r="A312" s="2" t="s">
        <v>729</v>
      </c>
      <c r="B312" s="3" t="s">
        <v>730</v>
      </c>
      <c r="C312" s="192">
        <v>717</v>
      </c>
      <c r="D312" s="192">
        <v>230</v>
      </c>
      <c r="E312" s="192">
        <v>519</v>
      </c>
      <c r="F312" s="192">
        <v>289</v>
      </c>
      <c r="G312" s="192">
        <v>198</v>
      </c>
      <c r="H312" s="188">
        <v>160</v>
      </c>
      <c r="I312" s="188">
        <v>0</v>
      </c>
      <c r="J312" s="188" t="s">
        <v>949</v>
      </c>
      <c r="K312" s="188">
        <v>0</v>
      </c>
      <c r="L312" s="188">
        <v>0</v>
      </c>
      <c r="M312" s="188">
        <v>16</v>
      </c>
      <c r="N312" s="188">
        <v>137</v>
      </c>
      <c r="O312" s="188">
        <v>26</v>
      </c>
      <c r="P312" s="188">
        <v>55</v>
      </c>
      <c r="Q312" s="188" t="s">
        <v>957</v>
      </c>
      <c r="R312" s="188" t="s">
        <v>957</v>
      </c>
      <c r="S312" s="188" t="s">
        <v>957</v>
      </c>
      <c r="T312" s="188" t="s">
        <v>957</v>
      </c>
      <c r="U312" s="188" t="s">
        <v>957</v>
      </c>
      <c r="V312" s="188" t="s">
        <v>949</v>
      </c>
      <c r="W312" s="188" t="s">
        <v>949</v>
      </c>
      <c r="X312" s="188">
        <v>147</v>
      </c>
      <c r="Y312" s="188">
        <v>0</v>
      </c>
      <c r="Z312" s="188" t="s">
        <v>949</v>
      </c>
      <c r="AA312" s="188">
        <v>0</v>
      </c>
      <c r="AB312" s="188">
        <v>0</v>
      </c>
      <c r="AC312" s="188">
        <v>10</v>
      </c>
      <c r="AD312" s="188">
        <v>132</v>
      </c>
      <c r="AE312" s="188">
        <v>24</v>
      </c>
      <c r="AF312" s="188">
        <v>92</v>
      </c>
      <c r="AG312" s="189" t="s">
        <v>957</v>
      </c>
      <c r="AH312" s="189" t="s">
        <v>957</v>
      </c>
      <c r="AI312" s="189" t="s">
        <v>957</v>
      </c>
      <c r="AJ312" s="189" t="s">
        <v>957</v>
      </c>
      <c r="AK312" s="189" t="s">
        <v>957</v>
      </c>
      <c r="AL312" s="188" t="s">
        <v>949</v>
      </c>
      <c r="AM312" s="188" t="s">
        <v>949</v>
      </c>
      <c r="AN312" s="188">
        <v>13</v>
      </c>
      <c r="AO312" s="188">
        <v>0</v>
      </c>
      <c r="AP312" s="188" t="s">
        <v>949</v>
      </c>
      <c r="AQ312" s="188">
        <v>0</v>
      </c>
      <c r="AR312" s="188">
        <v>0</v>
      </c>
      <c r="AS312" s="188">
        <v>6</v>
      </c>
      <c r="AT312" s="188" t="s">
        <v>949</v>
      </c>
      <c r="AU312" s="188" t="s">
        <v>949</v>
      </c>
      <c r="AV312" s="190">
        <v>160</v>
      </c>
      <c r="AW312" s="190">
        <v>55</v>
      </c>
      <c r="AX312" s="190">
        <v>92</v>
      </c>
      <c r="AY312" s="190">
        <v>13</v>
      </c>
      <c r="AZ312" s="189">
        <v>0</v>
      </c>
      <c r="BA312" s="189" t="s">
        <v>957</v>
      </c>
      <c r="BB312" s="190">
        <v>0</v>
      </c>
      <c r="BC312" s="189">
        <v>0</v>
      </c>
      <c r="BD312" s="190" t="s">
        <v>949</v>
      </c>
      <c r="BE312" s="189" t="s">
        <v>957</v>
      </c>
      <c r="BF312" s="190" t="s">
        <v>949</v>
      </c>
      <c r="BG312" s="190" t="s">
        <v>949</v>
      </c>
      <c r="BH312" s="190">
        <v>0</v>
      </c>
      <c r="BI312" s="189" t="s">
        <v>957</v>
      </c>
      <c r="BJ312" s="189">
        <v>0</v>
      </c>
      <c r="BK312" s="190">
        <v>0</v>
      </c>
      <c r="BL312" s="190">
        <v>0</v>
      </c>
      <c r="BM312" s="189" t="s">
        <v>957</v>
      </c>
      <c r="BN312" s="190">
        <v>0</v>
      </c>
      <c r="BO312" s="190">
        <v>0</v>
      </c>
      <c r="BP312" s="190">
        <v>16</v>
      </c>
      <c r="BQ312" s="189" t="s">
        <v>957</v>
      </c>
      <c r="BR312" s="190">
        <v>10</v>
      </c>
      <c r="BS312" s="190">
        <v>6</v>
      </c>
      <c r="BT312" s="190">
        <v>137</v>
      </c>
      <c r="BU312" s="190" t="s">
        <v>949</v>
      </c>
      <c r="BV312" s="190" t="s">
        <v>949</v>
      </c>
      <c r="BW312" s="190" t="s">
        <v>949</v>
      </c>
      <c r="BX312" s="190">
        <v>26</v>
      </c>
      <c r="BY312" s="190" t="s">
        <v>949</v>
      </c>
      <c r="BZ312" s="190" t="s">
        <v>949</v>
      </c>
      <c r="CA312" s="190" t="s">
        <v>949</v>
      </c>
    </row>
    <row r="313" spans="1:79" x14ac:dyDescent="0.2">
      <c r="A313" s="2" t="s">
        <v>731</v>
      </c>
      <c r="B313" s="3" t="s">
        <v>732</v>
      </c>
      <c r="C313" s="192">
        <v>984</v>
      </c>
      <c r="D313" s="192">
        <v>311</v>
      </c>
      <c r="E313" s="192">
        <v>691</v>
      </c>
      <c r="F313" s="192">
        <v>380</v>
      </c>
      <c r="G313" s="192">
        <v>293</v>
      </c>
      <c r="H313" s="188">
        <v>229</v>
      </c>
      <c r="I313" s="188">
        <v>0</v>
      </c>
      <c r="J313" s="188" t="s">
        <v>949</v>
      </c>
      <c r="K313" s="188">
        <v>0</v>
      </c>
      <c r="L313" s="188">
        <v>0</v>
      </c>
      <c r="M313" s="188">
        <v>4</v>
      </c>
      <c r="N313" s="188">
        <v>213</v>
      </c>
      <c r="O313" s="188">
        <v>39</v>
      </c>
      <c r="P313" s="188">
        <v>73</v>
      </c>
      <c r="Q313" s="188" t="s">
        <v>957</v>
      </c>
      <c r="R313" s="188" t="s">
        <v>957</v>
      </c>
      <c r="S313" s="188" t="s">
        <v>957</v>
      </c>
      <c r="T313" s="188" t="s">
        <v>957</v>
      </c>
      <c r="U313" s="188" t="s">
        <v>957</v>
      </c>
      <c r="V313" s="188">
        <v>72</v>
      </c>
      <c r="W313" s="188" t="s">
        <v>949</v>
      </c>
      <c r="X313" s="188">
        <v>212</v>
      </c>
      <c r="Y313" s="188">
        <v>0</v>
      </c>
      <c r="Z313" s="188">
        <v>0</v>
      </c>
      <c r="AA313" s="188">
        <v>0</v>
      </c>
      <c r="AB313" s="188">
        <v>0</v>
      </c>
      <c r="AC313" s="188" t="s">
        <v>949</v>
      </c>
      <c r="AD313" s="188">
        <v>201</v>
      </c>
      <c r="AE313" s="188">
        <v>36</v>
      </c>
      <c r="AF313" s="188">
        <v>139</v>
      </c>
      <c r="AG313" s="189" t="s">
        <v>957</v>
      </c>
      <c r="AH313" s="189" t="s">
        <v>957</v>
      </c>
      <c r="AI313" s="189" t="s">
        <v>957</v>
      </c>
      <c r="AJ313" s="189" t="s">
        <v>957</v>
      </c>
      <c r="AK313" s="189" t="s">
        <v>957</v>
      </c>
      <c r="AL313" s="188">
        <v>129</v>
      </c>
      <c r="AM313" s="188" t="s">
        <v>949</v>
      </c>
      <c r="AN313" s="188">
        <v>17</v>
      </c>
      <c r="AO313" s="188">
        <v>0</v>
      </c>
      <c r="AP313" s="188" t="s">
        <v>949</v>
      </c>
      <c r="AQ313" s="188">
        <v>0</v>
      </c>
      <c r="AR313" s="188">
        <v>0</v>
      </c>
      <c r="AS313" s="188" t="s">
        <v>949</v>
      </c>
      <c r="AT313" s="188">
        <v>12</v>
      </c>
      <c r="AU313" s="188" t="s">
        <v>949</v>
      </c>
      <c r="AV313" s="190">
        <v>229</v>
      </c>
      <c r="AW313" s="190">
        <v>73</v>
      </c>
      <c r="AX313" s="190">
        <v>139</v>
      </c>
      <c r="AY313" s="190">
        <v>17</v>
      </c>
      <c r="AZ313" s="189">
        <v>0</v>
      </c>
      <c r="BA313" s="189" t="s">
        <v>957</v>
      </c>
      <c r="BB313" s="190">
        <v>0</v>
      </c>
      <c r="BC313" s="189">
        <v>0</v>
      </c>
      <c r="BD313" s="190" t="s">
        <v>949</v>
      </c>
      <c r="BE313" s="189" t="s">
        <v>957</v>
      </c>
      <c r="BF313" s="190">
        <v>0</v>
      </c>
      <c r="BG313" s="190" t="s">
        <v>949</v>
      </c>
      <c r="BH313" s="190">
        <v>0</v>
      </c>
      <c r="BI313" s="189" t="s">
        <v>957</v>
      </c>
      <c r="BJ313" s="189">
        <v>0</v>
      </c>
      <c r="BK313" s="190">
        <v>0</v>
      </c>
      <c r="BL313" s="190">
        <v>0</v>
      </c>
      <c r="BM313" s="189" t="s">
        <v>957</v>
      </c>
      <c r="BN313" s="190">
        <v>0</v>
      </c>
      <c r="BO313" s="190">
        <v>0</v>
      </c>
      <c r="BP313" s="190">
        <v>4</v>
      </c>
      <c r="BQ313" s="189" t="s">
        <v>957</v>
      </c>
      <c r="BR313" s="190" t="s">
        <v>949</v>
      </c>
      <c r="BS313" s="190" t="s">
        <v>949</v>
      </c>
      <c r="BT313" s="190">
        <v>213</v>
      </c>
      <c r="BU313" s="190">
        <v>72</v>
      </c>
      <c r="BV313" s="190">
        <v>129</v>
      </c>
      <c r="BW313" s="190">
        <v>12</v>
      </c>
      <c r="BX313" s="190">
        <v>39</v>
      </c>
      <c r="BY313" s="190" t="s">
        <v>949</v>
      </c>
      <c r="BZ313" s="190" t="s">
        <v>949</v>
      </c>
      <c r="CA313" s="190" t="s">
        <v>949</v>
      </c>
    </row>
    <row r="314" spans="1:79" x14ac:dyDescent="0.2">
      <c r="A314" s="2" t="s">
        <v>733</v>
      </c>
      <c r="B314" s="3" t="s">
        <v>734</v>
      </c>
      <c r="C314" s="192">
        <v>2099</v>
      </c>
      <c r="D314" s="192">
        <v>617</v>
      </c>
      <c r="E314" s="192">
        <v>1405</v>
      </c>
      <c r="F314" s="192">
        <v>788</v>
      </c>
      <c r="G314" s="192">
        <v>694</v>
      </c>
      <c r="H314" s="188">
        <v>767</v>
      </c>
      <c r="I314" s="188">
        <v>0</v>
      </c>
      <c r="J314" s="188">
        <v>7</v>
      </c>
      <c r="K314" s="188">
        <v>0</v>
      </c>
      <c r="L314" s="188">
        <v>0</v>
      </c>
      <c r="M314" s="188">
        <v>50</v>
      </c>
      <c r="N314" s="188">
        <v>730</v>
      </c>
      <c r="O314" s="188">
        <v>66</v>
      </c>
      <c r="P314" s="188">
        <v>241</v>
      </c>
      <c r="Q314" s="188" t="s">
        <v>957</v>
      </c>
      <c r="R314" s="188" t="s">
        <v>957</v>
      </c>
      <c r="S314" s="188" t="s">
        <v>957</v>
      </c>
      <c r="T314" s="188" t="s">
        <v>957</v>
      </c>
      <c r="U314" s="188" t="s">
        <v>957</v>
      </c>
      <c r="V314" s="188">
        <v>240</v>
      </c>
      <c r="W314" s="188">
        <v>7</v>
      </c>
      <c r="X314" s="188">
        <v>706</v>
      </c>
      <c r="Y314" s="188">
        <v>0</v>
      </c>
      <c r="Z314" s="188" t="s">
        <v>949</v>
      </c>
      <c r="AA314" s="188">
        <v>0</v>
      </c>
      <c r="AB314" s="188">
        <v>0</v>
      </c>
      <c r="AC314" s="188">
        <v>37</v>
      </c>
      <c r="AD314" s="188">
        <v>681</v>
      </c>
      <c r="AE314" s="188">
        <v>61</v>
      </c>
      <c r="AF314" s="188">
        <v>465</v>
      </c>
      <c r="AG314" s="189" t="s">
        <v>957</v>
      </c>
      <c r="AH314" s="189" t="s">
        <v>957</v>
      </c>
      <c r="AI314" s="189" t="s">
        <v>957</v>
      </c>
      <c r="AJ314" s="189" t="s">
        <v>957</v>
      </c>
      <c r="AK314" s="189" t="s">
        <v>957</v>
      </c>
      <c r="AL314" s="188">
        <v>441</v>
      </c>
      <c r="AM314" s="188">
        <v>54</v>
      </c>
      <c r="AN314" s="188">
        <v>61</v>
      </c>
      <c r="AO314" s="188">
        <v>0</v>
      </c>
      <c r="AP314" s="188" t="s">
        <v>949</v>
      </c>
      <c r="AQ314" s="188">
        <v>0</v>
      </c>
      <c r="AR314" s="188">
        <v>0</v>
      </c>
      <c r="AS314" s="188">
        <v>13</v>
      </c>
      <c r="AT314" s="188">
        <v>49</v>
      </c>
      <c r="AU314" s="188">
        <v>5</v>
      </c>
      <c r="AV314" s="190">
        <v>767</v>
      </c>
      <c r="AW314" s="190">
        <v>241</v>
      </c>
      <c r="AX314" s="190">
        <v>465</v>
      </c>
      <c r="AY314" s="190">
        <v>61</v>
      </c>
      <c r="AZ314" s="189">
        <v>0</v>
      </c>
      <c r="BA314" s="189" t="s">
        <v>957</v>
      </c>
      <c r="BB314" s="190">
        <v>0</v>
      </c>
      <c r="BC314" s="189">
        <v>0</v>
      </c>
      <c r="BD314" s="190">
        <v>7</v>
      </c>
      <c r="BE314" s="189" t="s">
        <v>957</v>
      </c>
      <c r="BF314" s="190" t="s">
        <v>949</v>
      </c>
      <c r="BG314" s="190" t="s">
        <v>949</v>
      </c>
      <c r="BH314" s="190">
        <v>0</v>
      </c>
      <c r="BI314" s="189" t="s">
        <v>957</v>
      </c>
      <c r="BJ314" s="189">
        <v>0</v>
      </c>
      <c r="BK314" s="190">
        <v>0</v>
      </c>
      <c r="BL314" s="190">
        <v>0</v>
      </c>
      <c r="BM314" s="189" t="s">
        <v>957</v>
      </c>
      <c r="BN314" s="190">
        <v>0</v>
      </c>
      <c r="BO314" s="190">
        <v>0</v>
      </c>
      <c r="BP314" s="190">
        <v>50</v>
      </c>
      <c r="BQ314" s="189" t="s">
        <v>957</v>
      </c>
      <c r="BR314" s="190">
        <v>37</v>
      </c>
      <c r="BS314" s="190">
        <v>13</v>
      </c>
      <c r="BT314" s="190">
        <v>730</v>
      </c>
      <c r="BU314" s="190">
        <v>240</v>
      </c>
      <c r="BV314" s="190">
        <v>441</v>
      </c>
      <c r="BW314" s="190">
        <v>49</v>
      </c>
      <c r="BX314" s="190">
        <v>66</v>
      </c>
      <c r="BY314" s="190">
        <v>7</v>
      </c>
      <c r="BZ314" s="190">
        <v>54</v>
      </c>
      <c r="CA314" s="190">
        <v>5</v>
      </c>
    </row>
    <row r="315" spans="1:79" x14ac:dyDescent="0.2">
      <c r="A315" s="2" t="s">
        <v>320</v>
      </c>
      <c r="B315" s="3" t="s">
        <v>319</v>
      </c>
      <c r="C315" s="192">
        <v>1841</v>
      </c>
      <c r="D315" s="192">
        <v>579</v>
      </c>
      <c r="E315" s="192">
        <v>1304</v>
      </c>
      <c r="F315" s="192">
        <v>725</v>
      </c>
      <c r="G315" s="192">
        <v>537</v>
      </c>
      <c r="H315" s="188">
        <v>338</v>
      </c>
      <c r="I315" s="188">
        <v>0</v>
      </c>
      <c r="J315" s="188" t="s">
        <v>949</v>
      </c>
      <c r="K315" s="188">
        <v>0</v>
      </c>
      <c r="L315" s="188">
        <v>0</v>
      </c>
      <c r="M315" s="188">
        <v>17</v>
      </c>
      <c r="N315" s="188">
        <v>207</v>
      </c>
      <c r="O315" s="188">
        <v>193</v>
      </c>
      <c r="P315" s="188">
        <v>37</v>
      </c>
      <c r="Q315" s="188" t="s">
        <v>957</v>
      </c>
      <c r="R315" s="188" t="s">
        <v>957</v>
      </c>
      <c r="S315" s="188" t="s">
        <v>957</v>
      </c>
      <c r="T315" s="188" t="s">
        <v>957</v>
      </c>
      <c r="U315" s="188" t="s">
        <v>957</v>
      </c>
      <c r="V315" s="188">
        <v>19</v>
      </c>
      <c r="W315" s="188">
        <v>21</v>
      </c>
      <c r="X315" s="188">
        <v>300</v>
      </c>
      <c r="Y315" s="188">
        <v>0</v>
      </c>
      <c r="Z315" s="188">
        <v>0</v>
      </c>
      <c r="AA315" s="188">
        <v>0</v>
      </c>
      <c r="AB315" s="188">
        <v>0</v>
      </c>
      <c r="AC315" s="188">
        <v>10</v>
      </c>
      <c r="AD315" s="188">
        <v>192</v>
      </c>
      <c r="AE315" s="188">
        <v>172</v>
      </c>
      <c r="AF315" s="188">
        <v>263</v>
      </c>
      <c r="AG315" s="189" t="s">
        <v>957</v>
      </c>
      <c r="AH315" s="189" t="s">
        <v>957</v>
      </c>
      <c r="AI315" s="189" t="s">
        <v>957</v>
      </c>
      <c r="AJ315" s="189" t="s">
        <v>957</v>
      </c>
      <c r="AK315" s="189" t="s">
        <v>957</v>
      </c>
      <c r="AL315" s="188">
        <v>173</v>
      </c>
      <c r="AM315" s="188">
        <v>151</v>
      </c>
      <c r="AN315" s="188">
        <v>38</v>
      </c>
      <c r="AO315" s="188">
        <v>0</v>
      </c>
      <c r="AP315" s="188" t="s">
        <v>949</v>
      </c>
      <c r="AQ315" s="188">
        <v>0</v>
      </c>
      <c r="AR315" s="188">
        <v>0</v>
      </c>
      <c r="AS315" s="188">
        <v>7</v>
      </c>
      <c r="AT315" s="188">
        <v>15</v>
      </c>
      <c r="AU315" s="188">
        <v>21</v>
      </c>
      <c r="AV315" s="190">
        <v>338</v>
      </c>
      <c r="AW315" s="190">
        <v>37</v>
      </c>
      <c r="AX315" s="190">
        <v>263</v>
      </c>
      <c r="AY315" s="190">
        <v>38</v>
      </c>
      <c r="AZ315" s="189">
        <v>0</v>
      </c>
      <c r="BA315" s="189" t="s">
        <v>957</v>
      </c>
      <c r="BB315" s="190">
        <v>0</v>
      </c>
      <c r="BC315" s="189">
        <v>0</v>
      </c>
      <c r="BD315" s="190" t="s">
        <v>949</v>
      </c>
      <c r="BE315" s="189" t="s">
        <v>957</v>
      </c>
      <c r="BF315" s="190">
        <v>0</v>
      </c>
      <c r="BG315" s="190" t="s">
        <v>949</v>
      </c>
      <c r="BH315" s="190">
        <v>0</v>
      </c>
      <c r="BI315" s="189" t="s">
        <v>957</v>
      </c>
      <c r="BJ315" s="189">
        <v>0</v>
      </c>
      <c r="BK315" s="190">
        <v>0</v>
      </c>
      <c r="BL315" s="190">
        <v>0</v>
      </c>
      <c r="BM315" s="189" t="s">
        <v>957</v>
      </c>
      <c r="BN315" s="190">
        <v>0</v>
      </c>
      <c r="BO315" s="190">
        <v>0</v>
      </c>
      <c r="BP315" s="190">
        <v>17</v>
      </c>
      <c r="BQ315" s="189" t="s">
        <v>957</v>
      </c>
      <c r="BR315" s="190">
        <v>10</v>
      </c>
      <c r="BS315" s="190">
        <v>7</v>
      </c>
      <c r="BT315" s="190">
        <v>207</v>
      </c>
      <c r="BU315" s="190">
        <v>19</v>
      </c>
      <c r="BV315" s="190">
        <v>173</v>
      </c>
      <c r="BW315" s="190">
        <v>15</v>
      </c>
      <c r="BX315" s="190">
        <v>193</v>
      </c>
      <c r="BY315" s="190">
        <v>21</v>
      </c>
      <c r="BZ315" s="190">
        <v>151</v>
      </c>
      <c r="CA315" s="190">
        <v>21</v>
      </c>
    </row>
    <row r="316" spans="1:79" x14ac:dyDescent="0.2">
      <c r="A316" s="2" t="s">
        <v>735</v>
      </c>
      <c r="B316" s="3" t="s">
        <v>736</v>
      </c>
      <c r="C316" s="192">
        <v>2518</v>
      </c>
      <c r="D316" s="192">
        <v>733</v>
      </c>
      <c r="E316" s="192">
        <v>1671</v>
      </c>
      <c r="F316" s="192">
        <v>938</v>
      </c>
      <c r="G316" s="192">
        <v>847</v>
      </c>
      <c r="H316" s="188">
        <v>703</v>
      </c>
      <c r="I316" s="188">
        <v>0</v>
      </c>
      <c r="J316" s="188" t="s">
        <v>949</v>
      </c>
      <c r="K316" s="188">
        <v>0</v>
      </c>
      <c r="L316" s="188" t="s">
        <v>949</v>
      </c>
      <c r="M316" s="188">
        <v>4</v>
      </c>
      <c r="N316" s="188">
        <v>566</v>
      </c>
      <c r="O316" s="188">
        <v>214</v>
      </c>
      <c r="P316" s="188">
        <v>206</v>
      </c>
      <c r="Q316" s="188" t="s">
        <v>957</v>
      </c>
      <c r="R316" s="188" t="s">
        <v>957</v>
      </c>
      <c r="S316" s="188" t="s">
        <v>957</v>
      </c>
      <c r="T316" s="188" t="s">
        <v>957</v>
      </c>
      <c r="U316" s="188" t="s">
        <v>957</v>
      </c>
      <c r="V316" s="188">
        <v>187</v>
      </c>
      <c r="W316" s="188">
        <v>47</v>
      </c>
      <c r="X316" s="188">
        <v>640</v>
      </c>
      <c r="Y316" s="188">
        <v>0</v>
      </c>
      <c r="Z316" s="188" t="s">
        <v>949</v>
      </c>
      <c r="AA316" s="188">
        <v>0</v>
      </c>
      <c r="AB316" s="188" t="s">
        <v>949</v>
      </c>
      <c r="AC316" s="188">
        <v>4</v>
      </c>
      <c r="AD316" s="188">
        <v>525</v>
      </c>
      <c r="AE316" s="188">
        <v>190</v>
      </c>
      <c r="AF316" s="188">
        <v>434</v>
      </c>
      <c r="AG316" s="189" t="s">
        <v>957</v>
      </c>
      <c r="AH316" s="189" t="s">
        <v>957</v>
      </c>
      <c r="AI316" s="189" t="s">
        <v>957</v>
      </c>
      <c r="AJ316" s="189" t="s">
        <v>957</v>
      </c>
      <c r="AK316" s="189" t="s">
        <v>957</v>
      </c>
      <c r="AL316" s="188">
        <v>338</v>
      </c>
      <c r="AM316" s="188">
        <v>143</v>
      </c>
      <c r="AN316" s="188">
        <v>63</v>
      </c>
      <c r="AO316" s="188">
        <v>0</v>
      </c>
      <c r="AP316" s="188">
        <v>0</v>
      </c>
      <c r="AQ316" s="188">
        <v>0</v>
      </c>
      <c r="AR316" s="188" t="s">
        <v>949</v>
      </c>
      <c r="AS316" s="188">
        <v>0</v>
      </c>
      <c r="AT316" s="188">
        <v>41</v>
      </c>
      <c r="AU316" s="188">
        <v>24</v>
      </c>
      <c r="AV316" s="190">
        <v>703</v>
      </c>
      <c r="AW316" s="190">
        <v>206</v>
      </c>
      <c r="AX316" s="190">
        <v>434</v>
      </c>
      <c r="AY316" s="190">
        <v>63</v>
      </c>
      <c r="AZ316" s="189">
        <v>0</v>
      </c>
      <c r="BA316" s="189" t="s">
        <v>957</v>
      </c>
      <c r="BB316" s="190">
        <v>0</v>
      </c>
      <c r="BC316" s="189">
        <v>0</v>
      </c>
      <c r="BD316" s="190" t="s">
        <v>949</v>
      </c>
      <c r="BE316" s="189" t="s">
        <v>957</v>
      </c>
      <c r="BF316" s="190" t="s">
        <v>949</v>
      </c>
      <c r="BG316" s="190">
        <v>0</v>
      </c>
      <c r="BH316" s="190">
        <v>0</v>
      </c>
      <c r="BI316" s="189" t="s">
        <v>957</v>
      </c>
      <c r="BJ316" s="189">
        <v>0</v>
      </c>
      <c r="BK316" s="190">
        <v>0</v>
      </c>
      <c r="BL316" s="190" t="s">
        <v>949</v>
      </c>
      <c r="BM316" s="189" t="s">
        <v>957</v>
      </c>
      <c r="BN316" s="190" t="s">
        <v>949</v>
      </c>
      <c r="BO316" s="190" t="s">
        <v>949</v>
      </c>
      <c r="BP316" s="190">
        <v>4</v>
      </c>
      <c r="BQ316" s="189" t="s">
        <v>957</v>
      </c>
      <c r="BR316" s="190">
        <v>4</v>
      </c>
      <c r="BS316" s="190">
        <v>0</v>
      </c>
      <c r="BT316" s="190">
        <v>566</v>
      </c>
      <c r="BU316" s="190">
        <v>187</v>
      </c>
      <c r="BV316" s="190">
        <v>338</v>
      </c>
      <c r="BW316" s="190">
        <v>41</v>
      </c>
      <c r="BX316" s="190">
        <v>214</v>
      </c>
      <c r="BY316" s="190">
        <v>47</v>
      </c>
      <c r="BZ316" s="190">
        <v>143</v>
      </c>
      <c r="CA316" s="190">
        <v>24</v>
      </c>
    </row>
    <row r="317" spans="1:79" x14ac:dyDescent="0.2">
      <c r="A317" s="2" t="s">
        <v>737</v>
      </c>
      <c r="B317" s="3" t="s">
        <v>738</v>
      </c>
      <c r="C317" s="192">
        <v>2242</v>
      </c>
      <c r="D317" s="192">
        <v>690</v>
      </c>
      <c r="E317" s="192">
        <v>1646</v>
      </c>
      <c r="F317" s="192">
        <v>956</v>
      </c>
      <c r="G317" s="192">
        <v>596</v>
      </c>
      <c r="H317" s="188">
        <v>253</v>
      </c>
      <c r="I317" s="188">
        <v>0</v>
      </c>
      <c r="J317" s="188">
        <v>0</v>
      </c>
      <c r="K317" s="188">
        <v>0</v>
      </c>
      <c r="L317" s="188">
        <v>0</v>
      </c>
      <c r="M317" s="188">
        <v>4</v>
      </c>
      <c r="N317" s="188">
        <v>220</v>
      </c>
      <c r="O317" s="188">
        <v>37</v>
      </c>
      <c r="P317" s="188">
        <v>70</v>
      </c>
      <c r="Q317" s="188" t="s">
        <v>957</v>
      </c>
      <c r="R317" s="188" t="s">
        <v>957</v>
      </c>
      <c r="S317" s="188" t="s">
        <v>957</v>
      </c>
      <c r="T317" s="188" t="s">
        <v>957</v>
      </c>
      <c r="U317" s="188" t="s">
        <v>957</v>
      </c>
      <c r="V317" s="188">
        <v>65</v>
      </c>
      <c r="W317" s="188" t="s">
        <v>949</v>
      </c>
      <c r="X317" s="188">
        <v>245</v>
      </c>
      <c r="Y317" s="188">
        <v>0</v>
      </c>
      <c r="Z317" s="188">
        <v>0</v>
      </c>
      <c r="AA317" s="188">
        <v>0</v>
      </c>
      <c r="AB317" s="188">
        <v>0</v>
      </c>
      <c r="AC317" s="188" t="s">
        <v>949</v>
      </c>
      <c r="AD317" s="188">
        <v>216</v>
      </c>
      <c r="AE317" s="188">
        <v>36</v>
      </c>
      <c r="AF317" s="188">
        <v>175</v>
      </c>
      <c r="AG317" s="189" t="s">
        <v>957</v>
      </c>
      <c r="AH317" s="189" t="s">
        <v>957</v>
      </c>
      <c r="AI317" s="189" t="s">
        <v>957</v>
      </c>
      <c r="AJ317" s="189" t="s">
        <v>957</v>
      </c>
      <c r="AK317" s="189" t="s">
        <v>957</v>
      </c>
      <c r="AL317" s="188">
        <v>151</v>
      </c>
      <c r="AM317" s="188" t="s">
        <v>949</v>
      </c>
      <c r="AN317" s="188">
        <v>8</v>
      </c>
      <c r="AO317" s="188">
        <v>0</v>
      </c>
      <c r="AP317" s="188">
        <v>0</v>
      </c>
      <c r="AQ317" s="188">
        <v>0</v>
      </c>
      <c r="AR317" s="188">
        <v>0</v>
      </c>
      <c r="AS317" s="188" t="s">
        <v>949</v>
      </c>
      <c r="AT317" s="188">
        <v>4</v>
      </c>
      <c r="AU317" s="188" t="s">
        <v>949</v>
      </c>
      <c r="AV317" s="190">
        <v>253</v>
      </c>
      <c r="AW317" s="190">
        <v>70</v>
      </c>
      <c r="AX317" s="190">
        <v>175</v>
      </c>
      <c r="AY317" s="190">
        <v>8</v>
      </c>
      <c r="AZ317" s="189">
        <v>0</v>
      </c>
      <c r="BA317" s="189" t="s">
        <v>957</v>
      </c>
      <c r="BB317" s="190">
        <v>0</v>
      </c>
      <c r="BC317" s="189">
        <v>0</v>
      </c>
      <c r="BD317" s="190">
        <v>0</v>
      </c>
      <c r="BE317" s="189" t="s">
        <v>957</v>
      </c>
      <c r="BF317" s="190">
        <v>0</v>
      </c>
      <c r="BG317" s="190">
        <v>0</v>
      </c>
      <c r="BH317" s="190">
        <v>0</v>
      </c>
      <c r="BI317" s="189" t="s">
        <v>957</v>
      </c>
      <c r="BJ317" s="189">
        <v>0</v>
      </c>
      <c r="BK317" s="190">
        <v>0</v>
      </c>
      <c r="BL317" s="190">
        <v>0</v>
      </c>
      <c r="BM317" s="189" t="s">
        <v>957</v>
      </c>
      <c r="BN317" s="190">
        <v>0</v>
      </c>
      <c r="BO317" s="190">
        <v>0</v>
      </c>
      <c r="BP317" s="190">
        <v>4</v>
      </c>
      <c r="BQ317" s="189" t="s">
        <v>957</v>
      </c>
      <c r="BR317" s="190" t="s">
        <v>949</v>
      </c>
      <c r="BS317" s="190" t="s">
        <v>949</v>
      </c>
      <c r="BT317" s="190">
        <v>220</v>
      </c>
      <c r="BU317" s="190">
        <v>65</v>
      </c>
      <c r="BV317" s="190">
        <v>151</v>
      </c>
      <c r="BW317" s="190">
        <v>4</v>
      </c>
      <c r="BX317" s="190">
        <v>37</v>
      </c>
      <c r="BY317" s="190" t="s">
        <v>949</v>
      </c>
      <c r="BZ317" s="190" t="s">
        <v>949</v>
      </c>
      <c r="CA317" s="190" t="s">
        <v>949</v>
      </c>
    </row>
    <row r="318" spans="1:79" x14ac:dyDescent="0.2">
      <c r="A318" s="2" t="s">
        <v>322</v>
      </c>
      <c r="B318" s="3" t="s">
        <v>321</v>
      </c>
      <c r="C318" s="192">
        <v>962</v>
      </c>
      <c r="D318" s="192">
        <v>303</v>
      </c>
      <c r="E318" s="192">
        <v>656</v>
      </c>
      <c r="F318" s="192">
        <v>353</v>
      </c>
      <c r="G318" s="192">
        <v>306</v>
      </c>
      <c r="H318" s="188">
        <v>25</v>
      </c>
      <c r="I318" s="188">
        <v>0</v>
      </c>
      <c r="J318" s="188">
        <v>4</v>
      </c>
      <c r="K318" s="188">
        <v>0</v>
      </c>
      <c r="L318" s="188">
        <v>0</v>
      </c>
      <c r="M318" s="188" t="s">
        <v>949</v>
      </c>
      <c r="N318" s="188">
        <v>4</v>
      </c>
      <c r="O318" s="188">
        <v>15</v>
      </c>
      <c r="P318" s="188" t="s">
        <v>949</v>
      </c>
      <c r="Q318" s="188" t="s">
        <v>957</v>
      </c>
      <c r="R318" s="188" t="s">
        <v>957</v>
      </c>
      <c r="S318" s="188" t="s">
        <v>957</v>
      </c>
      <c r="T318" s="188" t="s">
        <v>957</v>
      </c>
      <c r="U318" s="188" t="s">
        <v>957</v>
      </c>
      <c r="V318" s="188" t="s">
        <v>949</v>
      </c>
      <c r="W318" s="188" t="s">
        <v>949</v>
      </c>
      <c r="X318" s="188">
        <v>19</v>
      </c>
      <c r="Y318" s="188">
        <v>0</v>
      </c>
      <c r="Z318" s="188" t="s">
        <v>949</v>
      </c>
      <c r="AA318" s="188">
        <v>0</v>
      </c>
      <c r="AB318" s="188">
        <v>0</v>
      </c>
      <c r="AC318" s="188" t="s">
        <v>949</v>
      </c>
      <c r="AD318" s="188" t="s">
        <v>949</v>
      </c>
      <c r="AE318" s="188">
        <v>13</v>
      </c>
      <c r="AF318" s="188" t="s">
        <v>949</v>
      </c>
      <c r="AG318" s="189" t="s">
        <v>957</v>
      </c>
      <c r="AH318" s="189" t="s">
        <v>957</v>
      </c>
      <c r="AI318" s="189" t="s">
        <v>957</v>
      </c>
      <c r="AJ318" s="189" t="s">
        <v>957</v>
      </c>
      <c r="AK318" s="189" t="s">
        <v>957</v>
      </c>
      <c r="AL318" s="188" t="s">
        <v>949</v>
      </c>
      <c r="AM318" s="188" t="s">
        <v>949</v>
      </c>
      <c r="AN318" s="188">
        <v>6</v>
      </c>
      <c r="AO318" s="188">
        <v>0</v>
      </c>
      <c r="AP318" s="188" t="s">
        <v>949</v>
      </c>
      <c r="AQ318" s="188">
        <v>0</v>
      </c>
      <c r="AR318" s="188">
        <v>0</v>
      </c>
      <c r="AS318" s="188" t="s">
        <v>949</v>
      </c>
      <c r="AT318" s="188">
        <v>0</v>
      </c>
      <c r="AU318" s="188" t="s">
        <v>949</v>
      </c>
      <c r="AV318" s="190">
        <v>25</v>
      </c>
      <c r="AW318" s="190" t="s">
        <v>949</v>
      </c>
      <c r="AX318" s="190" t="s">
        <v>949</v>
      </c>
      <c r="AY318" s="190">
        <v>6</v>
      </c>
      <c r="AZ318" s="189">
        <v>0</v>
      </c>
      <c r="BA318" s="189" t="s">
        <v>957</v>
      </c>
      <c r="BB318" s="190">
        <v>0</v>
      </c>
      <c r="BC318" s="189">
        <v>0</v>
      </c>
      <c r="BD318" s="190">
        <v>4</v>
      </c>
      <c r="BE318" s="189" t="s">
        <v>957</v>
      </c>
      <c r="BF318" s="190" t="s">
        <v>949</v>
      </c>
      <c r="BG318" s="190" t="s">
        <v>949</v>
      </c>
      <c r="BH318" s="190">
        <v>0</v>
      </c>
      <c r="BI318" s="189" t="s">
        <v>957</v>
      </c>
      <c r="BJ318" s="189">
        <v>0</v>
      </c>
      <c r="BK318" s="190">
        <v>0</v>
      </c>
      <c r="BL318" s="190">
        <v>0</v>
      </c>
      <c r="BM318" s="189" t="s">
        <v>957</v>
      </c>
      <c r="BN318" s="190">
        <v>0</v>
      </c>
      <c r="BO318" s="190">
        <v>0</v>
      </c>
      <c r="BP318" s="190" t="s">
        <v>949</v>
      </c>
      <c r="BQ318" s="189" t="s">
        <v>957</v>
      </c>
      <c r="BR318" s="190" t="s">
        <v>949</v>
      </c>
      <c r="BS318" s="190" t="s">
        <v>949</v>
      </c>
      <c r="BT318" s="190">
        <v>4</v>
      </c>
      <c r="BU318" s="190" t="s">
        <v>949</v>
      </c>
      <c r="BV318" s="190" t="s">
        <v>949</v>
      </c>
      <c r="BW318" s="190">
        <v>0</v>
      </c>
      <c r="BX318" s="190">
        <v>15</v>
      </c>
      <c r="BY318" s="190" t="s">
        <v>949</v>
      </c>
      <c r="BZ318" s="190" t="s">
        <v>949</v>
      </c>
      <c r="CA318" s="190" t="s">
        <v>949</v>
      </c>
    </row>
    <row r="319" spans="1:79" x14ac:dyDescent="0.2">
      <c r="A319" s="2" t="s">
        <v>739</v>
      </c>
      <c r="B319" s="3" t="s">
        <v>740</v>
      </c>
      <c r="C319" s="192">
        <v>564</v>
      </c>
      <c r="D319" s="192">
        <v>180</v>
      </c>
      <c r="E319" s="192">
        <v>372</v>
      </c>
      <c r="F319" s="192">
        <v>192</v>
      </c>
      <c r="G319" s="192">
        <v>192</v>
      </c>
      <c r="H319" s="188">
        <v>69</v>
      </c>
      <c r="I319" s="188">
        <v>0</v>
      </c>
      <c r="J319" s="188">
        <v>0</v>
      </c>
      <c r="K319" s="188">
        <v>0</v>
      </c>
      <c r="L319" s="188">
        <v>0</v>
      </c>
      <c r="M319" s="188">
        <v>0</v>
      </c>
      <c r="N319" s="188">
        <v>62</v>
      </c>
      <c r="O319" s="188">
        <v>9</v>
      </c>
      <c r="P319" s="188" t="s">
        <v>949</v>
      </c>
      <c r="Q319" s="188" t="s">
        <v>957</v>
      </c>
      <c r="R319" s="188" t="s">
        <v>957</v>
      </c>
      <c r="S319" s="188" t="s">
        <v>957</v>
      </c>
      <c r="T319" s="188" t="s">
        <v>957</v>
      </c>
      <c r="U319" s="188" t="s">
        <v>957</v>
      </c>
      <c r="V319" s="188" t="s">
        <v>949</v>
      </c>
      <c r="W319" s="188">
        <v>0</v>
      </c>
      <c r="X319" s="188">
        <v>67</v>
      </c>
      <c r="Y319" s="188">
        <v>0</v>
      </c>
      <c r="Z319" s="188">
        <v>0</v>
      </c>
      <c r="AA319" s="188">
        <v>0</v>
      </c>
      <c r="AB319" s="188">
        <v>0</v>
      </c>
      <c r="AC319" s="188">
        <v>0</v>
      </c>
      <c r="AD319" s="188">
        <v>60</v>
      </c>
      <c r="AE319" s="188">
        <v>9</v>
      </c>
      <c r="AF319" s="188" t="s">
        <v>949</v>
      </c>
      <c r="AG319" s="189" t="s">
        <v>957</v>
      </c>
      <c r="AH319" s="189" t="s">
        <v>957</v>
      </c>
      <c r="AI319" s="189" t="s">
        <v>957</v>
      </c>
      <c r="AJ319" s="189" t="s">
        <v>957</v>
      </c>
      <c r="AK319" s="189" t="s">
        <v>957</v>
      </c>
      <c r="AL319" s="188" t="s">
        <v>949</v>
      </c>
      <c r="AM319" s="188">
        <v>9</v>
      </c>
      <c r="AN319" s="188" t="s">
        <v>949</v>
      </c>
      <c r="AO319" s="188">
        <v>0</v>
      </c>
      <c r="AP319" s="188">
        <v>0</v>
      </c>
      <c r="AQ319" s="188">
        <v>0</v>
      </c>
      <c r="AR319" s="188">
        <v>0</v>
      </c>
      <c r="AS319" s="188">
        <v>0</v>
      </c>
      <c r="AT319" s="188" t="s">
        <v>949</v>
      </c>
      <c r="AU319" s="188">
        <v>0</v>
      </c>
      <c r="AV319" s="190">
        <v>69</v>
      </c>
      <c r="AW319" s="190" t="s">
        <v>949</v>
      </c>
      <c r="AX319" s="190" t="s">
        <v>949</v>
      </c>
      <c r="AY319" s="190" t="s">
        <v>949</v>
      </c>
      <c r="AZ319" s="189">
        <v>0</v>
      </c>
      <c r="BA319" s="189" t="s">
        <v>957</v>
      </c>
      <c r="BB319" s="190">
        <v>0</v>
      </c>
      <c r="BC319" s="189">
        <v>0</v>
      </c>
      <c r="BD319" s="190">
        <v>0</v>
      </c>
      <c r="BE319" s="189" t="s">
        <v>957</v>
      </c>
      <c r="BF319" s="190">
        <v>0</v>
      </c>
      <c r="BG319" s="190">
        <v>0</v>
      </c>
      <c r="BH319" s="190">
        <v>0</v>
      </c>
      <c r="BI319" s="189" t="s">
        <v>957</v>
      </c>
      <c r="BJ319" s="189">
        <v>0</v>
      </c>
      <c r="BK319" s="190">
        <v>0</v>
      </c>
      <c r="BL319" s="190">
        <v>0</v>
      </c>
      <c r="BM319" s="189" t="s">
        <v>957</v>
      </c>
      <c r="BN319" s="190">
        <v>0</v>
      </c>
      <c r="BO319" s="190">
        <v>0</v>
      </c>
      <c r="BP319" s="190">
        <v>0</v>
      </c>
      <c r="BQ319" s="189" t="s">
        <v>957</v>
      </c>
      <c r="BR319" s="190">
        <v>0</v>
      </c>
      <c r="BS319" s="190">
        <v>0</v>
      </c>
      <c r="BT319" s="190">
        <v>62</v>
      </c>
      <c r="BU319" s="190" t="s">
        <v>949</v>
      </c>
      <c r="BV319" s="190" t="s">
        <v>949</v>
      </c>
      <c r="BW319" s="190" t="s">
        <v>949</v>
      </c>
      <c r="BX319" s="190">
        <v>9</v>
      </c>
      <c r="BY319" s="190">
        <v>0</v>
      </c>
      <c r="BZ319" s="190">
        <v>9</v>
      </c>
      <c r="CA319" s="190">
        <v>0</v>
      </c>
    </row>
    <row r="320" spans="1:79" x14ac:dyDescent="0.2">
      <c r="A320" s="2" t="s">
        <v>324</v>
      </c>
      <c r="B320" s="3" t="s">
        <v>323</v>
      </c>
      <c r="C320" s="192">
        <v>654</v>
      </c>
      <c r="D320" s="192">
        <v>184</v>
      </c>
      <c r="E320" s="192">
        <v>445</v>
      </c>
      <c r="F320" s="192">
        <v>261</v>
      </c>
      <c r="G320" s="192">
        <v>209</v>
      </c>
      <c r="H320" s="188">
        <v>24</v>
      </c>
      <c r="I320" s="188">
        <v>0</v>
      </c>
      <c r="J320" s="188">
        <v>0</v>
      </c>
      <c r="K320" s="188">
        <v>0</v>
      </c>
      <c r="L320" s="188">
        <v>0</v>
      </c>
      <c r="M320" s="188">
        <v>0</v>
      </c>
      <c r="N320" s="188">
        <v>11</v>
      </c>
      <c r="O320" s="188">
        <v>16</v>
      </c>
      <c r="P320" s="188" t="s">
        <v>949</v>
      </c>
      <c r="Q320" s="188" t="s">
        <v>957</v>
      </c>
      <c r="R320" s="188" t="s">
        <v>957</v>
      </c>
      <c r="S320" s="188" t="s">
        <v>957</v>
      </c>
      <c r="T320" s="188" t="s">
        <v>957</v>
      </c>
      <c r="U320" s="188" t="s">
        <v>957</v>
      </c>
      <c r="V320" s="188">
        <v>0</v>
      </c>
      <c r="W320" s="188" t="s">
        <v>949</v>
      </c>
      <c r="X320" s="188">
        <v>21</v>
      </c>
      <c r="Y320" s="188">
        <v>0</v>
      </c>
      <c r="Z320" s="188">
        <v>0</v>
      </c>
      <c r="AA320" s="188">
        <v>0</v>
      </c>
      <c r="AB320" s="188">
        <v>0</v>
      </c>
      <c r="AC320" s="188">
        <v>0</v>
      </c>
      <c r="AD320" s="188" t="s">
        <v>949</v>
      </c>
      <c r="AE320" s="188">
        <v>13</v>
      </c>
      <c r="AF320" s="188" t="s">
        <v>949</v>
      </c>
      <c r="AG320" s="189" t="s">
        <v>957</v>
      </c>
      <c r="AH320" s="189" t="s">
        <v>957</v>
      </c>
      <c r="AI320" s="189" t="s">
        <v>957</v>
      </c>
      <c r="AJ320" s="189" t="s">
        <v>957</v>
      </c>
      <c r="AK320" s="189" t="s">
        <v>957</v>
      </c>
      <c r="AL320" s="188" t="s">
        <v>949</v>
      </c>
      <c r="AM320" s="188" t="s">
        <v>949</v>
      </c>
      <c r="AN320" s="188" t="s">
        <v>949</v>
      </c>
      <c r="AO320" s="188">
        <v>0</v>
      </c>
      <c r="AP320" s="188">
        <v>0</v>
      </c>
      <c r="AQ320" s="188">
        <v>0</v>
      </c>
      <c r="AR320" s="188">
        <v>0</v>
      </c>
      <c r="AS320" s="188">
        <v>0</v>
      </c>
      <c r="AT320" s="188" t="s">
        <v>949</v>
      </c>
      <c r="AU320" s="188">
        <v>3</v>
      </c>
      <c r="AV320" s="190">
        <v>24</v>
      </c>
      <c r="AW320" s="190" t="s">
        <v>949</v>
      </c>
      <c r="AX320" s="190" t="s">
        <v>949</v>
      </c>
      <c r="AY320" s="190" t="s">
        <v>949</v>
      </c>
      <c r="AZ320" s="189">
        <v>0</v>
      </c>
      <c r="BA320" s="189" t="s">
        <v>957</v>
      </c>
      <c r="BB320" s="190">
        <v>0</v>
      </c>
      <c r="BC320" s="189">
        <v>0</v>
      </c>
      <c r="BD320" s="190">
        <v>0</v>
      </c>
      <c r="BE320" s="189" t="s">
        <v>957</v>
      </c>
      <c r="BF320" s="190">
        <v>0</v>
      </c>
      <c r="BG320" s="190">
        <v>0</v>
      </c>
      <c r="BH320" s="190">
        <v>0</v>
      </c>
      <c r="BI320" s="189" t="s">
        <v>957</v>
      </c>
      <c r="BJ320" s="189">
        <v>0</v>
      </c>
      <c r="BK320" s="190">
        <v>0</v>
      </c>
      <c r="BL320" s="190">
        <v>0</v>
      </c>
      <c r="BM320" s="189" t="s">
        <v>957</v>
      </c>
      <c r="BN320" s="190">
        <v>0</v>
      </c>
      <c r="BO320" s="190">
        <v>0</v>
      </c>
      <c r="BP320" s="190">
        <v>0</v>
      </c>
      <c r="BQ320" s="189" t="s">
        <v>957</v>
      </c>
      <c r="BR320" s="190">
        <v>0</v>
      </c>
      <c r="BS320" s="190">
        <v>0</v>
      </c>
      <c r="BT320" s="190">
        <v>11</v>
      </c>
      <c r="BU320" s="190">
        <v>0</v>
      </c>
      <c r="BV320" s="190" t="s">
        <v>949</v>
      </c>
      <c r="BW320" s="190" t="s">
        <v>949</v>
      </c>
      <c r="BX320" s="190">
        <v>16</v>
      </c>
      <c r="BY320" s="190" t="s">
        <v>949</v>
      </c>
      <c r="BZ320" s="190" t="s">
        <v>949</v>
      </c>
      <c r="CA320" s="190">
        <v>3</v>
      </c>
    </row>
    <row r="321" spans="1:79" x14ac:dyDescent="0.2">
      <c r="A321" s="2" t="s">
        <v>741</v>
      </c>
      <c r="B321" s="3" t="s">
        <v>742</v>
      </c>
      <c r="C321" s="192">
        <v>713</v>
      </c>
      <c r="D321" s="192">
        <v>254</v>
      </c>
      <c r="E321" s="192">
        <v>505</v>
      </c>
      <c r="F321" s="192">
        <v>251</v>
      </c>
      <c r="G321" s="192">
        <v>208</v>
      </c>
      <c r="H321" s="188">
        <v>120</v>
      </c>
      <c r="I321" s="188">
        <v>0</v>
      </c>
      <c r="J321" s="188">
        <v>0</v>
      </c>
      <c r="K321" s="188">
        <v>0</v>
      </c>
      <c r="L321" s="188">
        <v>0</v>
      </c>
      <c r="M321" s="188">
        <v>4</v>
      </c>
      <c r="N321" s="188">
        <v>115</v>
      </c>
      <c r="O321" s="188">
        <v>13</v>
      </c>
      <c r="P321" s="188" t="s">
        <v>949</v>
      </c>
      <c r="Q321" s="188" t="s">
        <v>957</v>
      </c>
      <c r="R321" s="188" t="s">
        <v>957</v>
      </c>
      <c r="S321" s="188" t="s">
        <v>957</v>
      </c>
      <c r="T321" s="188" t="s">
        <v>957</v>
      </c>
      <c r="U321" s="188" t="s">
        <v>957</v>
      </c>
      <c r="V321" s="188" t="s">
        <v>949</v>
      </c>
      <c r="W321" s="188" t="s">
        <v>949</v>
      </c>
      <c r="X321" s="188">
        <v>118</v>
      </c>
      <c r="Y321" s="188">
        <v>0</v>
      </c>
      <c r="Z321" s="188">
        <v>0</v>
      </c>
      <c r="AA321" s="188">
        <v>0</v>
      </c>
      <c r="AB321" s="188">
        <v>0</v>
      </c>
      <c r="AC321" s="188">
        <v>4</v>
      </c>
      <c r="AD321" s="188">
        <v>114</v>
      </c>
      <c r="AE321" s="188">
        <v>12</v>
      </c>
      <c r="AF321" s="188" t="s">
        <v>949</v>
      </c>
      <c r="AG321" s="189" t="s">
        <v>957</v>
      </c>
      <c r="AH321" s="189" t="s">
        <v>957</v>
      </c>
      <c r="AI321" s="189" t="s">
        <v>957</v>
      </c>
      <c r="AJ321" s="189" t="s">
        <v>957</v>
      </c>
      <c r="AK321" s="189" t="s">
        <v>957</v>
      </c>
      <c r="AL321" s="188" t="s">
        <v>949</v>
      </c>
      <c r="AM321" s="188" t="s">
        <v>949</v>
      </c>
      <c r="AN321" s="188" t="s">
        <v>949</v>
      </c>
      <c r="AO321" s="188">
        <v>0</v>
      </c>
      <c r="AP321" s="188">
        <v>0</v>
      </c>
      <c r="AQ321" s="188">
        <v>0</v>
      </c>
      <c r="AR321" s="188">
        <v>0</v>
      </c>
      <c r="AS321" s="188">
        <v>0</v>
      </c>
      <c r="AT321" s="188" t="s">
        <v>949</v>
      </c>
      <c r="AU321" s="188" t="s">
        <v>949</v>
      </c>
      <c r="AV321" s="190">
        <v>120</v>
      </c>
      <c r="AW321" s="190" t="s">
        <v>949</v>
      </c>
      <c r="AX321" s="190" t="s">
        <v>949</v>
      </c>
      <c r="AY321" s="190" t="s">
        <v>949</v>
      </c>
      <c r="AZ321" s="189">
        <v>0</v>
      </c>
      <c r="BA321" s="189" t="s">
        <v>957</v>
      </c>
      <c r="BB321" s="190">
        <v>0</v>
      </c>
      <c r="BC321" s="189">
        <v>0</v>
      </c>
      <c r="BD321" s="190">
        <v>0</v>
      </c>
      <c r="BE321" s="189" t="s">
        <v>957</v>
      </c>
      <c r="BF321" s="190">
        <v>0</v>
      </c>
      <c r="BG321" s="190">
        <v>0</v>
      </c>
      <c r="BH321" s="190">
        <v>0</v>
      </c>
      <c r="BI321" s="189" t="s">
        <v>957</v>
      </c>
      <c r="BJ321" s="189">
        <v>0</v>
      </c>
      <c r="BK321" s="190">
        <v>0</v>
      </c>
      <c r="BL321" s="190">
        <v>0</v>
      </c>
      <c r="BM321" s="189" t="s">
        <v>957</v>
      </c>
      <c r="BN321" s="190">
        <v>0</v>
      </c>
      <c r="BO321" s="190">
        <v>0</v>
      </c>
      <c r="BP321" s="190">
        <v>4</v>
      </c>
      <c r="BQ321" s="189" t="s">
        <v>957</v>
      </c>
      <c r="BR321" s="190">
        <v>4</v>
      </c>
      <c r="BS321" s="190">
        <v>0</v>
      </c>
      <c r="BT321" s="190">
        <v>115</v>
      </c>
      <c r="BU321" s="190" t="s">
        <v>949</v>
      </c>
      <c r="BV321" s="190" t="s">
        <v>949</v>
      </c>
      <c r="BW321" s="190" t="s">
        <v>949</v>
      </c>
      <c r="BX321" s="190">
        <v>13</v>
      </c>
      <c r="BY321" s="190" t="s">
        <v>949</v>
      </c>
      <c r="BZ321" s="190" t="s">
        <v>949</v>
      </c>
      <c r="CA321" s="190" t="s">
        <v>949</v>
      </c>
    </row>
    <row r="322" spans="1:79" x14ac:dyDescent="0.2">
      <c r="A322" s="2" t="s">
        <v>743</v>
      </c>
      <c r="B322" s="3" t="s">
        <v>744</v>
      </c>
      <c r="C322" s="192">
        <v>1427</v>
      </c>
      <c r="D322" s="192">
        <v>403</v>
      </c>
      <c r="E322" s="192">
        <v>977</v>
      </c>
      <c r="F322" s="192">
        <v>574</v>
      </c>
      <c r="G322" s="192">
        <v>450</v>
      </c>
      <c r="H322" s="188">
        <v>105</v>
      </c>
      <c r="I322" s="188">
        <v>0</v>
      </c>
      <c r="J322" s="188" t="s">
        <v>949</v>
      </c>
      <c r="K322" s="188">
        <v>0</v>
      </c>
      <c r="L322" s="188">
        <v>5</v>
      </c>
      <c r="M322" s="188">
        <v>6</v>
      </c>
      <c r="N322" s="188">
        <v>57</v>
      </c>
      <c r="O322" s="188">
        <v>43</v>
      </c>
      <c r="P322" s="188">
        <v>11</v>
      </c>
      <c r="Q322" s="188" t="s">
        <v>957</v>
      </c>
      <c r="R322" s="188" t="s">
        <v>957</v>
      </c>
      <c r="S322" s="188" t="s">
        <v>957</v>
      </c>
      <c r="T322" s="188" t="s">
        <v>957</v>
      </c>
      <c r="U322" s="188" t="s">
        <v>957</v>
      </c>
      <c r="V322" s="188">
        <v>8</v>
      </c>
      <c r="W322" s="188">
        <v>3</v>
      </c>
      <c r="X322" s="188">
        <v>88</v>
      </c>
      <c r="Y322" s="188">
        <v>0</v>
      </c>
      <c r="Z322" s="188" t="s">
        <v>949</v>
      </c>
      <c r="AA322" s="188">
        <v>0</v>
      </c>
      <c r="AB322" s="188">
        <v>0</v>
      </c>
      <c r="AC322" s="188" t="s">
        <v>949</v>
      </c>
      <c r="AD322" s="188">
        <v>52</v>
      </c>
      <c r="AE322" s="188">
        <v>39</v>
      </c>
      <c r="AF322" s="188">
        <v>77</v>
      </c>
      <c r="AG322" s="189" t="s">
        <v>957</v>
      </c>
      <c r="AH322" s="189" t="s">
        <v>957</v>
      </c>
      <c r="AI322" s="189" t="s">
        <v>957</v>
      </c>
      <c r="AJ322" s="189" t="s">
        <v>957</v>
      </c>
      <c r="AK322" s="189" t="s">
        <v>957</v>
      </c>
      <c r="AL322" s="188">
        <v>44</v>
      </c>
      <c r="AM322" s="188">
        <v>36</v>
      </c>
      <c r="AN322" s="188">
        <v>17</v>
      </c>
      <c r="AO322" s="188">
        <v>0</v>
      </c>
      <c r="AP322" s="188" t="s">
        <v>949</v>
      </c>
      <c r="AQ322" s="188">
        <v>0</v>
      </c>
      <c r="AR322" s="188">
        <v>5</v>
      </c>
      <c r="AS322" s="188" t="s">
        <v>949</v>
      </c>
      <c r="AT322" s="188">
        <v>5</v>
      </c>
      <c r="AU322" s="188">
        <v>4</v>
      </c>
      <c r="AV322" s="190">
        <v>105</v>
      </c>
      <c r="AW322" s="190">
        <v>11</v>
      </c>
      <c r="AX322" s="190">
        <v>77</v>
      </c>
      <c r="AY322" s="190">
        <v>17</v>
      </c>
      <c r="AZ322" s="189">
        <v>0</v>
      </c>
      <c r="BA322" s="189" t="s">
        <v>957</v>
      </c>
      <c r="BB322" s="190">
        <v>0</v>
      </c>
      <c r="BC322" s="189">
        <v>0</v>
      </c>
      <c r="BD322" s="190" t="s">
        <v>949</v>
      </c>
      <c r="BE322" s="189" t="s">
        <v>957</v>
      </c>
      <c r="BF322" s="190" t="s">
        <v>949</v>
      </c>
      <c r="BG322" s="190" t="s">
        <v>949</v>
      </c>
      <c r="BH322" s="190">
        <v>0</v>
      </c>
      <c r="BI322" s="189" t="s">
        <v>957</v>
      </c>
      <c r="BJ322" s="189">
        <v>0</v>
      </c>
      <c r="BK322" s="190">
        <v>0</v>
      </c>
      <c r="BL322" s="190">
        <v>5</v>
      </c>
      <c r="BM322" s="189" t="s">
        <v>957</v>
      </c>
      <c r="BN322" s="190">
        <v>0</v>
      </c>
      <c r="BO322" s="190">
        <v>5</v>
      </c>
      <c r="BP322" s="190">
        <v>6</v>
      </c>
      <c r="BQ322" s="189" t="s">
        <v>957</v>
      </c>
      <c r="BR322" s="190" t="s">
        <v>949</v>
      </c>
      <c r="BS322" s="190" t="s">
        <v>949</v>
      </c>
      <c r="BT322" s="190">
        <v>57</v>
      </c>
      <c r="BU322" s="190">
        <v>8</v>
      </c>
      <c r="BV322" s="190">
        <v>44</v>
      </c>
      <c r="BW322" s="190">
        <v>5</v>
      </c>
      <c r="BX322" s="190">
        <v>43</v>
      </c>
      <c r="BY322" s="190">
        <v>3</v>
      </c>
      <c r="BZ322" s="190">
        <v>36</v>
      </c>
      <c r="CA322" s="190">
        <v>4</v>
      </c>
    </row>
    <row r="323" spans="1:79" x14ac:dyDescent="0.2">
      <c r="A323" s="2" t="s">
        <v>326</v>
      </c>
      <c r="B323" s="3" t="s">
        <v>325</v>
      </c>
      <c r="C323" s="192">
        <v>1019</v>
      </c>
      <c r="D323" s="192">
        <v>322</v>
      </c>
      <c r="E323" s="192">
        <v>760</v>
      </c>
      <c r="F323" s="192">
        <v>438</v>
      </c>
      <c r="G323" s="192">
        <v>259</v>
      </c>
      <c r="H323" s="188">
        <v>115</v>
      </c>
      <c r="I323" s="188">
        <v>0</v>
      </c>
      <c r="J323" s="188" t="s">
        <v>949</v>
      </c>
      <c r="K323" s="188">
        <v>0</v>
      </c>
      <c r="L323" s="188">
        <v>0</v>
      </c>
      <c r="M323" s="188">
        <v>3</v>
      </c>
      <c r="N323" s="188">
        <v>93</v>
      </c>
      <c r="O323" s="188">
        <v>27</v>
      </c>
      <c r="P323" s="188">
        <v>20</v>
      </c>
      <c r="Q323" s="188" t="s">
        <v>957</v>
      </c>
      <c r="R323" s="188" t="s">
        <v>957</v>
      </c>
      <c r="S323" s="188" t="s">
        <v>957</v>
      </c>
      <c r="T323" s="188" t="s">
        <v>957</v>
      </c>
      <c r="U323" s="188" t="s">
        <v>957</v>
      </c>
      <c r="V323" s="188" t="s">
        <v>949</v>
      </c>
      <c r="W323" s="188" t="s">
        <v>949</v>
      </c>
      <c r="X323" s="188">
        <v>109</v>
      </c>
      <c r="Y323" s="188">
        <v>0</v>
      </c>
      <c r="Z323" s="188">
        <v>0</v>
      </c>
      <c r="AA323" s="188">
        <v>0</v>
      </c>
      <c r="AB323" s="188">
        <v>0</v>
      </c>
      <c r="AC323" s="188" t="s">
        <v>949</v>
      </c>
      <c r="AD323" s="188">
        <v>91</v>
      </c>
      <c r="AE323" s="188">
        <v>26</v>
      </c>
      <c r="AF323" s="188">
        <v>89</v>
      </c>
      <c r="AG323" s="189" t="s">
        <v>957</v>
      </c>
      <c r="AH323" s="189" t="s">
        <v>957</v>
      </c>
      <c r="AI323" s="189" t="s">
        <v>957</v>
      </c>
      <c r="AJ323" s="189" t="s">
        <v>957</v>
      </c>
      <c r="AK323" s="189" t="s">
        <v>957</v>
      </c>
      <c r="AL323" s="188" t="s">
        <v>949</v>
      </c>
      <c r="AM323" s="188" t="s">
        <v>949</v>
      </c>
      <c r="AN323" s="188">
        <v>6</v>
      </c>
      <c r="AO323" s="188">
        <v>0</v>
      </c>
      <c r="AP323" s="188" t="s">
        <v>949</v>
      </c>
      <c r="AQ323" s="188">
        <v>0</v>
      </c>
      <c r="AR323" s="188">
        <v>0</v>
      </c>
      <c r="AS323" s="188" t="s">
        <v>949</v>
      </c>
      <c r="AT323" s="188" t="s">
        <v>949</v>
      </c>
      <c r="AU323" s="188" t="s">
        <v>949</v>
      </c>
      <c r="AV323" s="190">
        <v>115</v>
      </c>
      <c r="AW323" s="190">
        <v>20</v>
      </c>
      <c r="AX323" s="190">
        <v>89</v>
      </c>
      <c r="AY323" s="190">
        <v>6</v>
      </c>
      <c r="AZ323" s="189">
        <v>0</v>
      </c>
      <c r="BA323" s="189" t="s">
        <v>957</v>
      </c>
      <c r="BB323" s="190">
        <v>0</v>
      </c>
      <c r="BC323" s="189">
        <v>0</v>
      </c>
      <c r="BD323" s="190" t="s">
        <v>949</v>
      </c>
      <c r="BE323" s="189" t="s">
        <v>957</v>
      </c>
      <c r="BF323" s="190">
        <v>0</v>
      </c>
      <c r="BG323" s="190" t="s">
        <v>949</v>
      </c>
      <c r="BH323" s="190">
        <v>0</v>
      </c>
      <c r="BI323" s="189" t="s">
        <v>957</v>
      </c>
      <c r="BJ323" s="189">
        <v>0</v>
      </c>
      <c r="BK323" s="190">
        <v>0</v>
      </c>
      <c r="BL323" s="190">
        <v>0</v>
      </c>
      <c r="BM323" s="189" t="s">
        <v>957</v>
      </c>
      <c r="BN323" s="190">
        <v>0</v>
      </c>
      <c r="BO323" s="190">
        <v>0</v>
      </c>
      <c r="BP323" s="190">
        <v>3</v>
      </c>
      <c r="BQ323" s="189" t="s">
        <v>957</v>
      </c>
      <c r="BR323" s="190" t="s">
        <v>949</v>
      </c>
      <c r="BS323" s="190" t="s">
        <v>949</v>
      </c>
      <c r="BT323" s="190">
        <v>93</v>
      </c>
      <c r="BU323" s="190" t="s">
        <v>949</v>
      </c>
      <c r="BV323" s="190" t="s">
        <v>949</v>
      </c>
      <c r="BW323" s="190" t="s">
        <v>949</v>
      </c>
      <c r="BX323" s="190">
        <v>27</v>
      </c>
      <c r="BY323" s="190" t="s">
        <v>949</v>
      </c>
      <c r="BZ323" s="190" t="s">
        <v>949</v>
      </c>
      <c r="CA323" s="190" t="s">
        <v>949</v>
      </c>
    </row>
    <row r="324" spans="1:79" x14ac:dyDescent="0.2">
      <c r="A324" s="2" t="s">
        <v>328</v>
      </c>
      <c r="B324" s="3" t="s">
        <v>327</v>
      </c>
      <c r="C324" s="192">
        <v>977</v>
      </c>
      <c r="D324" s="192">
        <v>313</v>
      </c>
      <c r="E324" s="192">
        <v>703</v>
      </c>
      <c r="F324" s="192">
        <v>390</v>
      </c>
      <c r="G324" s="192">
        <v>274</v>
      </c>
      <c r="H324" s="188">
        <v>130</v>
      </c>
      <c r="I324" s="188">
        <v>0</v>
      </c>
      <c r="J324" s="188">
        <v>6</v>
      </c>
      <c r="K324" s="188">
        <v>0</v>
      </c>
      <c r="L324" s="188">
        <v>0</v>
      </c>
      <c r="M324" s="188">
        <v>5</v>
      </c>
      <c r="N324" s="188">
        <v>113</v>
      </c>
      <c r="O324" s="188">
        <v>15</v>
      </c>
      <c r="P324" s="188" t="s">
        <v>949</v>
      </c>
      <c r="Q324" s="188" t="s">
        <v>957</v>
      </c>
      <c r="R324" s="188" t="s">
        <v>957</v>
      </c>
      <c r="S324" s="188" t="s">
        <v>957</v>
      </c>
      <c r="T324" s="188" t="s">
        <v>957</v>
      </c>
      <c r="U324" s="188" t="s">
        <v>957</v>
      </c>
      <c r="V324" s="188">
        <v>37</v>
      </c>
      <c r="W324" s="188" t="s">
        <v>949</v>
      </c>
      <c r="X324" s="188">
        <v>117</v>
      </c>
      <c r="Y324" s="188">
        <v>0</v>
      </c>
      <c r="Z324" s="188" t="s">
        <v>949</v>
      </c>
      <c r="AA324" s="188">
        <v>0</v>
      </c>
      <c r="AB324" s="188">
        <v>0</v>
      </c>
      <c r="AC324" s="188" t="s">
        <v>949</v>
      </c>
      <c r="AD324" s="188">
        <v>106</v>
      </c>
      <c r="AE324" s="188">
        <v>12</v>
      </c>
      <c r="AF324" s="188" t="s">
        <v>949</v>
      </c>
      <c r="AG324" s="189" t="s">
        <v>957</v>
      </c>
      <c r="AH324" s="189" t="s">
        <v>957</v>
      </c>
      <c r="AI324" s="189" t="s">
        <v>957</v>
      </c>
      <c r="AJ324" s="189" t="s">
        <v>957</v>
      </c>
      <c r="AK324" s="189" t="s">
        <v>957</v>
      </c>
      <c r="AL324" s="188">
        <v>69</v>
      </c>
      <c r="AM324" s="188" t="s">
        <v>949</v>
      </c>
      <c r="AN324" s="188">
        <v>13</v>
      </c>
      <c r="AO324" s="188">
        <v>0</v>
      </c>
      <c r="AP324" s="188" t="s">
        <v>949</v>
      </c>
      <c r="AQ324" s="188">
        <v>0</v>
      </c>
      <c r="AR324" s="188">
        <v>0</v>
      </c>
      <c r="AS324" s="188" t="s">
        <v>949</v>
      </c>
      <c r="AT324" s="188">
        <v>7</v>
      </c>
      <c r="AU324" s="188">
        <v>3</v>
      </c>
      <c r="AV324" s="190">
        <v>130</v>
      </c>
      <c r="AW324" s="190" t="s">
        <v>949</v>
      </c>
      <c r="AX324" s="190" t="s">
        <v>949</v>
      </c>
      <c r="AY324" s="190">
        <v>13</v>
      </c>
      <c r="AZ324" s="189">
        <v>0</v>
      </c>
      <c r="BA324" s="189" t="s">
        <v>957</v>
      </c>
      <c r="BB324" s="190">
        <v>0</v>
      </c>
      <c r="BC324" s="189">
        <v>0</v>
      </c>
      <c r="BD324" s="190">
        <v>6</v>
      </c>
      <c r="BE324" s="189" t="s">
        <v>957</v>
      </c>
      <c r="BF324" s="190" t="s">
        <v>949</v>
      </c>
      <c r="BG324" s="190" t="s">
        <v>949</v>
      </c>
      <c r="BH324" s="190">
        <v>0</v>
      </c>
      <c r="BI324" s="189" t="s">
        <v>957</v>
      </c>
      <c r="BJ324" s="189">
        <v>0</v>
      </c>
      <c r="BK324" s="190">
        <v>0</v>
      </c>
      <c r="BL324" s="190">
        <v>0</v>
      </c>
      <c r="BM324" s="189" t="s">
        <v>957</v>
      </c>
      <c r="BN324" s="190">
        <v>0</v>
      </c>
      <c r="BO324" s="190">
        <v>0</v>
      </c>
      <c r="BP324" s="190">
        <v>5</v>
      </c>
      <c r="BQ324" s="189" t="s">
        <v>957</v>
      </c>
      <c r="BR324" s="190" t="s">
        <v>949</v>
      </c>
      <c r="BS324" s="190" t="s">
        <v>949</v>
      </c>
      <c r="BT324" s="190">
        <v>113</v>
      </c>
      <c r="BU324" s="190">
        <v>37</v>
      </c>
      <c r="BV324" s="190">
        <v>69</v>
      </c>
      <c r="BW324" s="190">
        <v>7</v>
      </c>
      <c r="BX324" s="190">
        <v>15</v>
      </c>
      <c r="BY324" s="190" t="s">
        <v>949</v>
      </c>
      <c r="BZ324" s="190" t="s">
        <v>949</v>
      </c>
      <c r="CA324" s="190">
        <v>3</v>
      </c>
    </row>
    <row r="325" spans="1:79" x14ac:dyDescent="0.2">
      <c r="A325" s="2" t="s">
        <v>330</v>
      </c>
      <c r="B325" s="3" t="s">
        <v>329</v>
      </c>
      <c r="C325" s="192">
        <v>1321</v>
      </c>
      <c r="D325" s="192">
        <v>386</v>
      </c>
      <c r="E325" s="192">
        <v>862</v>
      </c>
      <c r="F325" s="192">
        <v>476</v>
      </c>
      <c r="G325" s="192">
        <v>459</v>
      </c>
      <c r="H325" s="188">
        <v>179</v>
      </c>
      <c r="I325" s="188">
        <v>0</v>
      </c>
      <c r="J325" s="188">
        <v>3</v>
      </c>
      <c r="K325" s="188" t="s">
        <v>949</v>
      </c>
      <c r="L325" s="188" t="s">
        <v>949</v>
      </c>
      <c r="M325" s="188" t="s">
        <v>949</v>
      </c>
      <c r="N325" s="188">
        <v>169</v>
      </c>
      <c r="O325" s="188">
        <v>5</v>
      </c>
      <c r="P325" s="188">
        <v>41</v>
      </c>
      <c r="Q325" s="188" t="s">
        <v>957</v>
      </c>
      <c r="R325" s="188" t="s">
        <v>957</v>
      </c>
      <c r="S325" s="188" t="s">
        <v>957</v>
      </c>
      <c r="T325" s="188" t="s">
        <v>957</v>
      </c>
      <c r="U325" s="188" t="s">
        <v>957</v>
      </c>
      <c r="V325" s="188">
        <v>41</v>
      </c>
      <c r="W325" s="188">
        <v>0</v>
      </c>
      <c r="X325" s="188">
        <v>163</v>
      </c>
      <c r="Y325" s="188">
        <v>0</v>
      </c>
      <c r="Z325" s="188">
        <v>0</v>
      </c>
      <c r="AA325" s="188">
        <v>0</v>
      </c>
      <c r="AB325" s="188">
        <v>0</v>
      </c>
      <c r="AC325" s="188" t="s">
        <v>949</v>
      </c>
      <c r="AD325" s="188">
        <v>159</v>
      </c>
      <c r="AE325" s="188" t="s">
        <v>949</v>
      </c>
      <c r="AF325" s="188">
        <v>122</v>
      </c>
      <c r="AG325" s="189" t="s">
        <v>957</v>
      </c>
      <c r="AH325" s="189" t="s">
        <v>957</v>
      </c>
      <c r="AI325" s="189" t="s">
        <v>957</v>
      </c>
      <c r="AJ325" s="189" t="s">
        <v>957</v>
      </c>
      <c r="AK325" s="189" t="s">
        <v>957</v>
      </c>
      <c r="AL325" s="188">
        <v>118</v>
      </c>
      <c r="AM325" s="188" t="s">
        <v>949</v>
      </c>
      <c r="AN325" s="188">
        <v>16</v>
      </c>
      <c r="AO325" s="188">
        <v>0</v>
      </c>
      <c r="AP325" s="188">
        <v>3</v>
      </c>
      <c r="AQ325" s="188" t="s">
        <v>949</v>
      </c>
      <c r="AR325" s="188" t="s">
        <v>949</v>
      </c>
      <c r="AS325" s="188" t="s">
        <v>949</v>
      </c>
      <c r="AT325" s="188">
        <v>10</v>
      </c>
      <c r="AU325" s="188" t="s">
        <v>949</v>
      </c>
      <c r="AV325" s="190">
        <v>179</v>
      </c>
      <c r="AW325" s="190">
        <v>41</v>
      </c>
      <c r="AX325" s="190">
        <v>122</v>
      </c>
      <c r="AY325" s="190">
        <v>16</v>
      </c>
      <c r="AZ325" s="189">
        <v>0</v>
      </c>
      <c r="BA325" s="189" t="s">
        <v>957</v>
      </c>
      <c r="BB325" s="190">
        <v>0</v>
      </c>
      <c r="BC325" s="189">
        <v>0</v>
      </c>
      <c r="BD325" s="190">
        <v>3</v>
      </c>
      <c r="BE325" s="189" t="s">
        <v>957</v>
      </c>
      <c r="BF325" s="190">
        <v>0</v>
      </c>
      <c r="BG325" s="190">
        <v>3</v>
      </c>
      <c r="BH325" s="190" t="s">
        <v>949</v>
      </c>
      <c r="BI325" s="189" t="s">
        <v>957</v>
      </c>
      <c r="BJ325" s="189">
        <v>0</v>
      </c>
      <c r="BK325" s="190" t="s">
        <v>949</v>
      </c>
      <c r="BL325" s="190" t="s">
        <v>949</v>
      </c>
      <c r="BM325" s="189" t="s">
        <v>957</v>
      </c>
      <c r="BN325" s="190">
        <v>0</v>
      </c>
      <c r="BO325" s="190" t="s">
        <v>949</v>
      </c>
      <c r="BP325" s="190" t="s">
        <v>949</v>
      </c>
      <c r="BQ325" s="189" t="s">
        <v>957</v>
      </c>
      <c r="BR325" s="190" t="s">
        <v>949</v>
      </c>
      <c r="BS325" s="190" t="s">
        <v>949</v>
      </c>
      <c r="BT325" s="190">
        <v>169</v>
      </c>
      <c r="BU325" s="190">
        <v>41</v>
      </c>
      <c r="BV325" s="190">
        <v>118</v>
      </c>
      <c r="BW325" s="190">
        <v>10</v>
      </c>
      <c r="BX325" s="190">
        <v>5</v>
      </c>
      <c r="BY325" s="190">
        <v>0</v>
      </c>
      <c r="BZ325" s="190" t="s">
        <v>949</v>
      </c>
      <c r="CA325" s="190" t="s">
        <v>949</v>
      </c>
    </row>
    <row r="326" spans="1:79" x14ac:dyDescent="0.2">
      <c r="A326" s="2" t="s">
        <v>332</v>
      </c>
      <c r="B326" s="3" t="s">
        <v>331</v>
      </c>
      <c r="C326" s="192">
        <v>6585</v>
      </c>
      <c r="D326" s="192">
        <v>1963</v>
      </c>
      <c r="E326" s="192">
        <v>4509</v>
      </c>
      <c r="F326" s="192">
        <v>2546</v>
      </c>
      <c r="G326" s="192">
        <v>2076</v>
      </c>
      <c r="H326" s="188">
        <v>772</v>
      </c>
      <c r="I326" s="188">
        <v>9</v>
      </c>
      <c r="J326" s="188">
        <v>3</v>
      </c>
      <c r="K326" s="188">
        <v>0</v>
      </c>
      <c r="L326" s="188">
        <v>3</v>
      </c>
      <c r="M326" s="188">
        <v>24</v>
      </c>
      <c r="N326" s="188">
        <v>733</v>
      </c>
      <c r="O326" s="188">
        <v>12</v>
      </c>
      <c r="P326" s="188">
        <v>349</v>
      </c>
      <c r="Q326" s="188" t="s">
        <v>957</v>
      </c>
      <c r="R326" s="188" t="s">
        <v>957</v>
      </c>
      <c r="S326" s="188" t="s">
        <v>957</v>
      </c>
      <c r="T326" s="188" t="s">
        <v>957</v>
      </c>
      <c r="U326" s="188" t="s">
        <v>957</v>
      </c>
      <c r="V326" s="188" t="s">
        <v>949</v>
      </c>
      <c r="W326" s="188" t="s">
        <v>949</v>
      </c>
      <c r="X326" s="188">
        <v>759</v>
      </c>
      <c r="Y326" s="188">
        <v>9</v>
      </c>
      <c r="Z326" s="188" t="s">
        <v>949</v>
      </c>
      <c r="AA326" s="188">
        <v>0</v>
      </c>
      <c r="AB326" s="188" t="s">
        <v>949</v>
      </c>
      <c r="AC326" s="188">
        <v>16</v>
      </c>
      <c r="AD326" s="188">
        <v>731</v>
      </c>
      <c r="AE326" s="188">
        <v>12</v>
      </c>
      <c r="AF326" s="188">
        <v>410</v>
      </c>
      <c r="AG326" s="189" t="s">
        <v>957</v>
      </c>
      <c r="AH326" s="189" t="s">
        <v>957</v>
      </c>
      <c r="AI326" s="189" t="s">
        <v>957</v>
      </c>
      <c r="AJ326" s="189" t="s">
        <v>957</v>
      </c>
      <c r="AK326" s="189" t="s">
        <v>957</v>
      </c>
      <c r="AL326" s="188" t="s">
        <v>949</v>
      </c>
      <c r="AM326" s="188" t="s">
        <v>949</v>
      </c>
      <c r="AN326" s="188">
        <v>13</v>
      </c>
      <c r="AO326" s="188">
        <v>0</v>
      </c>
      <c r="AP326" s="188" t="s">
        <v>949</v>
      </c>
      <c r="AQ326" s="188">
        <v>0</v>
      </c>
      <c r="AR326" s="188" t="s">
        <v>949</v>
      </c>
      <c r="AS326" s="188">
        <v>8</v>
      </c>
      <c r="AT326" s="188" t="s">
        <v>949</v>
      </c>
      <c r="AU326" s="188">
        <v>0</v>
      </c>
      <c r="AV326" s="190">
        <v>772</v>
      </c>
      <c r="AW326" s="190">
        <v>349</v>
      </c>
      <c r="AX326" s="190">
        <v>410</v>
      </c>
      <c r="AY326" s="190">
        <v>13</v>
      </c>
      <c r="AZ326" s="189">
        <v>9</v>
      </c>
      <c r="BA326" s="189" t="s">
        <v>957</v>
      </c>
      <c r="BB326" s="190">
        <v>9</v>
      </c>
      <c r="BC326" s="189">
        <v>0</v>
      </c>
      <c r="BD326" s="190">
        <v>3</v>
      </c>
      <c r="BE326" s="189" t="s">
        <v>957</v>
      </c>
      <c r="BF326" s="190" t="s">
        <v>949</v>
      </c>
      <c r="BG326" s="190" t="s">
        <v>949</v>
      </c>
      <c r="BH326" s="190">
        <v>0</v>
      </c>
      <c r="BI326" s="189" t="s">
        <v>957</v>
      </c>
      <c r="BJ326" s="189">
        <v>0</v>
      </c>
      <c r="BK326" s="190">
        <v>0</v>
      </c>
      <c r="BL326" s="190">
        <v>3</v>
      </c>
      <c r="BM326" s="189" t="s">
        <v>957</v>
      </c>
      <c r="BN326" s="190" t="s">
        <v>949</v>
      </c>
      <c r="BO326" s="190" t="s">
        <v>949</v>
      </c>
      <c r="BP326" s="190">
        <v>24</v>
      </c>
      <c r="BQ326" s="189" t="s">
        <v>957</v>
      </c>
      <c r="BR326" s="190">
        <v>16</v>
      </c>
      <c r="BS326" s="190">
        <v>8</v>
      </c>
      <c r="BT326" s="190">
        <v>733</v>
      </c>
      <c r="BU326" s="190" t="s">
        <v>949</v>
      </c>
      <c r="BV326" s="190" t="s">
        <v>949</v>
      </c>
      <c r="BW326" s="190" t="s">
        <v>949</v>
      </c>
      <c r="BX326" s="190">
        <v>12</v>
      </c>
      <c r="BY326" s="190" t="s">
        <v>949</v>
      </c>
      <c r="BZ326" s="190" t="s">
        <v>949</v>
      </c>
      <c r="CA326" s="190">
        <v>0</v>
      </c>
    </row>
    <row r="327" spans="1:79" x14ac:dyDescent="0.2">
      <c r="A327" s="2" t="s">
        <v>334</v>
      </c>
      <c r="B327" s="3" t="s">
        <v>333</v>
      </c>
      <c r="C327" s="192">
        <v>715</v>
      </c>
      <c r="D327" s="192">
        <v>232</v>
      </c>
      <c r="E327" s="192">
        <v>479</v>
      </c>
      <c r="F327" s="192">
        <v>247</v>
      </c>
      <c r="G327" s="192">
        <v>236</v>
      </c>
      <c r="H327" s="188">
        <v>173</v>
      </c>
      <c r="I327" s="188">
        <v>0</v>
      </c>
      <c r="J327" s="188">
        <v>0</v>
      </c>
      <c r="K327" s="188">
        <v>0</v>
      </c>
      <c r="L327" s="188">
        <v>0</v>
      </c>
      <c r="M327" s="188" t="s">
        <v>949</v>
      </c>
      <c r="N327" s="188">
        <v>163</v>
      </c>
      <c r="O327" s="188">
        <v>17</v>
      </c>
      <c r="P327" s="188" t="s">
        <v>949</v>
      </c>
      <c r="Q327" s="188" t="s">
        <v>957</v>
      </c>
      <c r="R327" s="188" t="s">
        <v>957</v>
      </c>
      <c r="S327" s="188" t="s">
        <v>957</v>
      </c>
      <c r="T327" s="188" t="s">
        <v>957</v>
      </c>
      <c r="U327" s="188" t="s">
        <v>957</v>
      </c>
      <c r="V327" s="188">
        <v>56</v>
      </c>
      <c r="W327" s="188" t="s">
        <v>949</v>
      </c>
      <c r="X327" s="188">
        <v>161</v>
      </c>
      <c r="Y327" s="188">
        <v>0</v>
      </c>
      <c r="Z327" s="188">
        <v>0</v>
      </c>
      <c r="AA327" s="188">
        <v>0</v>
      </c>
      <c r="AB327" s="188">
        <v>0</v>
      </c>
      <c r="AC327" s="188" t="s">
        <v>949</v>
      </c>
      <c r="AD327" s="188">
        <v>155</v>
      </c>
      <c r="AE327" s="188">
        <v>13</v>
      </c>
      <c r="AF327" s="188" t="s">
        <v>949</v>
      </c>
      <c r="AG327" s="189" t="s">
        <v>957</v>
      </c>
      <c r="AH327" s="189" t="s">
        <v>957</v>
      </c>
      <c r="AI327" s="189" t="s">
        <v>957</v>
      </c>
      <c r="AJ327" s="189" t="s">
        <v>957</v>
      </c>
      <c r="AK327" s="189" t="s">
        <v>957</v>
      </c>
      <c r="AL327" s="188">
        <v>99</v>
      </c>
      <c r="AM327" s="188" t="s">
        <v>949</v>
      </c>
      <c r="AN327" s="188">
        <v>12</v>
      </c>
      <c r="AO327" s="188">
        <v>0</v>
      </c>
      <c r="AP327" s="188">
        <v>0</v>
      </c>
      <c r="AQ327" s="188">
        <v>0</v>
      </c>
      <c r="AR327" s="188">
        <v>0</v>
      </c>
      <c r="AS327" s="188">
        <v>0</v>
      </c>
      <c r="AT327" s="188">
        <v>8</v>
      </c>
      <c r="AU327" s="188">
        <v>4</v>
      </c>
      <c r="AV327" s="190">
        <v>173</v>
      </c>
      <c r="AW327" s="190" t="s">
        <v>949</v>
      </c>
      <c r="AX327" s="190" t="s">
        <v>949</v>
      </c>
      <c r="AY327" s="190">
        <v>12</v>
      </c>
      <c r="AZ327" s="189">
        <v>0</v>
      </c>
      <c r="BA327" s="189" t="s">
        <v>957</v>
      </c>
      <c r="BB327" s="190">
        <v>0</v>
      </c>
      <c r="BC327" s="189">
        <v>0</v>
      </c>
      <c r="BD327" s="190">
        <v>0</v>
      </c>
      <c r="BE327" s="189" t="s">
        <v>957</v>
      </c>
      <c r="BF327" s="190">
        <v>0</v>
      </c>
      <c r="BG327" s="190">
        <v>0</v>
      </c>
      <c r="BH327" s="190">
        <v>0</v>
      </c>
      <c r="BI327" s="189" t="s">
        <v>957</v>
      </c>
      <c r="BJ327" s="189">
        <v>0</v>
      </c>
      <c r="BK327" s="190">
        <v>0</v>
      </c>
      <c r="BL327" s="190">
        <v>0</v>
      </c>
      <c r="BM327" s="189" t="s">
        <v>957</v>
      </c>
      <c r="BN327" s="190">
        <v>0</v>
      </c>
      <c r="BO327" s="190">
        <v>0</v>
      </c>
      <c r="BP327" s="190" t="s">
        <v>949</v>
      </c>
      <c r="BQ327" s="189" t="s">
        <v>957</v>
      </c>
      <c r="BR327" s="190" t="s">
        <v>949</v>
      </c>
      <c r="BS327" s="190">
        <v>0</v>
      </c>
      <c r="BT327" s="190">
        <v>163</v>
      </c>
      <c r="BU327" s="190">
        <v>56</v>
      </c>
      <c r="BV327" s="190">
        <v>99</v>
      </c>
      <c r="BW327" s="190">
        <v>8</v>
      </c>
      <c r="BX327" s="190">
        <v>17</v>
      </c>
      <c r="BY327" s="190" t="s">
        <v>949</v>
      </c>
      <c r="BZ327" s="190" t="s">
        <v>949</v>
      </c>
      <c r="CA327" s="190">
        <v>4</v>
      </c>
    </row>
    <row r="328" spans="1:79" x14ac:dyDescent="0.2">
      <c r="A328" s="2" t="s">
        <v>336</v>
      </c>
      <c r="B328" s="3" t="s">
        <v>335</v>
      </c>
      <c r="C328" s="192">
        <v>1032</v>
      </c>
      <c r="D328" s="192">
        <v>358</v>
      </c>
      <c r="E328" s="192">
        <v>718</v>
      </c>
      <c r="F328" s="192">
        <v>360</v>
      </c>
      <c r="G328" s="192">
        <v>314</v>
      </c>
      <c r="H328" s="188">
        <v>341</v>
      </c>
      <c r="I328" s="188">
        <v>0</v>
      </c>
      <c r="J328" s="188">
        <v>0</v>
      </c>
      <c r="K328" s="188">
        <v>0</v>
      </c>
      <c r="L328" s="188">
        <v>0</v>
      </c>
      <c r="M328" s="188">
        <v>8</v>
      </c>
      <c r="N328" s="188">
        <v>311</v>
      </c>
      <c r="O328" s="188">
        <v>63</v>
      </c>
      <c r="P328" s="188">
        <v>128</v>
      </c>
      <c r="Q328" s="188" t="s">
        <v>957</v>
      </c>
      <c r="R328" s="188" t="s">
        <v>957</v>
      </c>
      <c r="S328" s="188" t="s">
        <v>957</v>
      </c>
      <c r="T328" s="188" t="s">
        <v>957</v>
      </c>
      <c r="U328" s="188" t="s">
        <v>957</v>
      </c>
      <c r="V328" s="188">
        <v>126</v>
      </c>
      <c r="W328" s="188">
        <v>7</v>
      </c>
      <c r="X328" s="188">
        <v>317</v>
      </c>
      <c r="Y328" s="188">
        <v>0</v>
      </c>
      <c r="Z328" s="188">
        <v>0</v>
      </c>
      <c r="AA328" s="188">
        <v>0</v>
      </c>
      <c r="AB328" s="188">
        <v>0</v>
      </c>
      <c r="AC328" s="188" t="s">
        <v>949</v>
      </c>
      <c r="AD328" s="188">
        <v>299</v>
      </c>
      <c r="AE328" s="188">
        <v>50</v>
      </c>
      <c r="AF328" s="188">
        <v>189</v>
      </c>
      <c r="AG328" s="189" t="s">
        <v>957</v>
      </c>
      <c r="AH328" s="189" t="s">
        <v>957</v>
      </c>
      <c r="AI328" s="189" t="s">
        <v>957</v>
      </c>
      <c r="AJ328" s="189" t="s">
        <v>957</v>
      </c>
      <c r="AK328" s="189" t="s">
        <v>957</v>
      </c>
      <c r="AL328" s="188">
        <v>173</v>
      </c>
      <c r="AM328" s="188">
        <v>43</v>
      </c>
      <c r="AN328" s="188">
        <v>24</v>
      </c>
      <c r="AO328" s="188">
        <v>0</v>
      </c>
      <c r="AP328" s="188">
        <v>0</v>
      </c>
      <c r="AQ328" s="188">
        <v>0</v>
      </c>
      <c r="AR328" s="188">
        <v>0</v>
      </c>
      <c r="AS328" s="188" t="s">
        <v>949</v>
      </c>
      <c r="AT328" s="188">
        <v>12</v>
      </c>
      <c r="AU328" s="188">
        <v>13</v>
      </c>
      <c r="AV328" s="190">
        <v>341</v>
      </c>
      <c r="AW328" s="190">
        <v>128</v>
      </c>
      <c r="AX328" s="190">
        <v>189</v>
      </c>
      <c r="AY328" s="190">
        <v>24</v>
      </c>
      <c r="AZ328" s="189">
        <v>0</v>
      </c>
      <c r="BA328" s="189" t="s">
        <v>957</v>
      </c>
      <c r="BB328" s="190">
        <v>0</v>
      </c>
      <c r="BC328" s="189">
        <v>0</v>
      </c>
      <c r="BD328" s="190">
        <v>0</v>
      </c>
      <c r="BE328" s="189" t="s">
        <v>957</v>
      </c>
      <c r="BF328" s="190">
        <v>0</v>
      </c>
      <c r="BG328" s="190">
        <v>0</v>
      </c>
      <c r="BH328" s="190">
        <v>0</v>
      </c>
      <c r="BI328" s="189" t="s">
        <v>957</v>
      </c>
      <c r="BJ328" s="189">
        <v>0</v>
      </c>
      <c r="BK328" s="190">
        <v>0</v>
      </c>
      <c r="BL328" s="190">
        <v>0</v>
      </c>
      <c r="BM328" s="189" t="s">
        <v>957</v>
      </c>
      <c r="BN328" s="190">
        <v>0</v>
      </c>
      <c r="BO328" s="190">
        <v>0</v>
      </c>
      <c r="BP328" s="190">
        <v>8</v>
      </c>
      <c r="BQ328" s="189" t="s">
        <v>957</v>
      </c>
      <c r="BR328" s="190" t="s">
        <v>949</v>
      </c>
      <c r="BS328" s="190" t="s">
        <v>949</v>
      </c>
      <c r="BT328" s="190">
        <v>311</v>
      </c>
      <c r="BU328" s="190">
        <v>126</v>
      </c>
      <c r="BV328" s="190">
        <v>173</v>
      </c>
      <c r="BW328" s="190">
        <v>12</v>
      </c>
      <c r="BX328" s="190">
        <v>63</v>
      </c>
      <c r="BY328" s="190">
        <v>7</v>
      </c>
      <c r="BZ328" s="190">
        <v>43</v>
      </c>
      <c r="CA328" s="190">
        <v>13</v>
      </c>
    </row>
    <row r="329" spans="1:79" x14ac:dyDescent="0.2">
      <c r="A329" s="2" t="s">
        <v>745</v>
      </c>
      <c r="B329" s="3" t="s">
        <v>746</v>
      </c>
      <c r="C329" s="192">
        <v>485</v>
      </c>
      <c r="D329" s="192">
        <v>178</v>
      </c>
      <c r="E329" s="192">
        <v>329</v>
      </c>
      <c r="F329" s="192">
        <v>151</v>
      </c>
      <c r="G329" s="192">
        <v>156</v>
      </c>
      <c r="H329" s="188" t="s">
        <v>949</v>
      </c>
      <c r="I329" s="188">
        <v>0</v>
      </c>
      <c r="J329" s="188">
        <v>0</v>
      </c>
      <c r="K329" s="188">
        <v>0</v>
      </c>
      <c r="L329" s="188">
        <v>0</v>
      </c>
      <c r="M329" s="188">
        <v>0</v>
      </c>
      <c r="N329" s="188" t="s">
        <v>949</v>
      </c>
      <c r="O329" s="188">
        <v>37</v>
      </c>
      <c r="P329" s="188">
        <v>5</v>
      </c>
      <c r="Q329" s="188" t="s">
        <v>957</v>
      </c>
      <c r="R329" s="188" t="s">
        <v>957</v>
      </c>
      <c r="S329" s="188" t="s">
        <v>957</v>
      </c>
      <c r="T329" s="188" t="s">
        <v>957</v>
      </c>
      <c r="U329" s="188" t="s">
        <v>957</v>
      </c>
      <c r="V329" s="188">
        <v>0</v>
      </c>
      <c r="W329" s="188">
        <v>5</v>
      </c>
      <c r="X329" s="188" t="s">
        <v>949</v>
      </c>
      <c r="Y329" s="188">
        <v>0</v>
      </c>
      <c r="Z329" s="188">
        <v>0</v>
      </c>
      <c r="AA329" s="188">
        <v>0</v>
      </c>
      <c r="AB329" s="188">
        <v>0</v>
      </c>
      <c r="AC329" s="188">
        <v>0</v>
      </c>
      <c r="AD329" s="188" t="s">
        <v>949</v>
      </c>
      <c r="AE329" s="188">
        <v>34</v>
      </c>
      <c r="AF329" s="188" t="s">
        <v>949</v>
      </c>
      <c r="AG329" s="189" t="s">
        <v>957</v>
      </c>
      <c r="AH329" s="189" t="s">
        <v>957</v>
      </c>
      <c r="AI329" s="189" t="s">
        <v>957</v>
      </c>
      <c r="AJ329" s="189" t="s">
        <v>957</v>
      </c>
      <c r="AK329" s="189" t="s">
        <v>957</v>
      </c>
      <c r="AL329" s="188" t="s">
        <v>949</v>
      </c>
      <c r="AM329" s="188">
        <v>29</v>
      </c>
      <c r="AN329" s="188">
        <v>3</v>
      </c>
      <c r="AO329" s="188">
        <v>0</v>
      </c>
      <c r="AP329" s="188">
        <v>0</v>
      </c>
      <c r="AQ329" s="188">
        <v>0</v>
      </c>
      <c r="AR329" s="188">
        <v>0</v>
      </c>
      <c r="AS329" s="188">
        <v>0</v>
      </c>
      <c r="AT329" s="188">
        <v>0</v>
      </c>
      <c r="AU329" s="188">
        <v>3</v>
      </c>
      <c r="AV329" s="190" t="s">
        <v>949</v>
      </c>
      <c r="AW329" s="190">
        <v>5</v>
      </c>
      <c r="AX329" s="190" t="s">
        <v>949</v>
      </c>
      <c r="AY329" s="190">
        <v>3</v>
      </c>
      <c r="AZ329" s="189">
        <v>0</v>
      </c>
      <c r="BA329" s="189" t="s">
        <v>957</v>
      </c>
      <c r="BB329" s="190">
        <v>0</v>
      </c>
      <c r="BC329" s="189">
        <v>0</v>
      </c>
      <c r="BD329" s="190">
        <v>0</v>
      </c>
      <c r="BE329" s="189" t="s">
        <v>957</v>
      </c>
      <c r="BF329" s="190">
        <v>0</v>
      </c>
      <c r="BG329" s="190">
        <v>0</v>
      </c>
      <c r="BH329" s="190">
        <v>0</v>
      </c>
      <c r="BI329" s="189" t="s">
        <v>957</v>
      </c>
      <c r="BJ329" s="189">
        <v>0</v>
      </c>
      <c r="BK329" s="190">
        <v>0</v>
      </c>
      <c r="BL329" s="190">
        <v>0</v>
      </c>
      <c r="BM329" s="189" t="s">
        <v>957</v>
      </c>
      <c r="BN329" s="190">
        <v>0</v>
      </c>
      <c r="BO329" s="190">
        <v>0</v>
      </c>
      <c r="BP329" s="190">
        <v>0</v>
      </c>
      <c r="BQ329" s="189" t="s">
        <v>957</v>
      </c>
      <c r="BR329" s="190">
        <v>0</v>
      </c>
      <c r="BS329" s="190">
        <v>0</v>
      </c>
      <c r="BT329" s="190" t="s">
        <v>949</v>
      </c>
      <c r="BU329" s="190">
        <v>0</v>
      </c>
      <c r="BV329" s="190" t="s">
        <v>949</v>
      </c>
      <c r="BW329" s="190">
        <v>0</v>
      </c>
      <c r="BX329" s="190">
        <v>37</v>
      </c>
      <c r="BY329" s="190">
        <v>5</v>
      </c>
      <c r="BZ329" s="190">
        <v>29</v>
      </c>
      <c r="CA329" s="190">
        <v>3</v>
      </c>
    </row>
    <row r="330" spans="1:79" x14ac:dyDescent="0.2">
      <c r="A330" s="2" t="s">
        <v>338</v>
      </c>
      <c r="B330" s="3" t="s">
        <v>337</v>
      </c>
      <c r="C330" s="192">
        <v>969</v>
      </c>
      <c r="D330" s="192">
        <v>315</v>
      </c>
      <c r="E330" s="192">
        <v>691</v>
      </c>
      <c r="F330" s="192">
        <v>376</v>
      </c>
      <c r="G330" s="192">
        <v>278</v>
      </c>
      <c r="H330" s="188">
        <v>71</v>
      </c>
      <c r="I330" s="188">
        <v>0</v>
      </c>
      <c r="J330" s="188">
        <v>11</v>
      </c>
      <c r="K330" s="188">
        <v>0</v>
      </c>
      <c r="L330" s="188">
        <v>0</v>
      </c>
      <c r="M330" s="188" t="s">
        <v>949</v>
      </c>
      <c r="N330" s="188">
        <v>3</v>
      </c>
      <c r="O330" s="188">
        <v>62</v>
      </c>
      <c r="P330" s="188">
        <v>6</v>
      </c>
      <c r="Q330" s="188" t="s">
        <v>957</v>
      </c>
      <c r="R330" s="188" t="s">
        <v>957</v>
      </c>
      <c r="S330" s="188" t="s">
        <v>957</v>
      </c>
      <c r="T330" s="188" t="s">
        <v>957</v>
      </c>
      <c r="U330" s="188" t="s">
        <v>957</v>
      </c>
      <c r="V330" s="188">
        <v>0</v>
      </c>
      <c r="W330" s="188">
        <v>6</v>
      </c>
      <c r="X330" s="188">
        <v>51</v>
      </c>
      <c r="Y330" s="188">
        <v>0</v>
      </c>
      <c r="Z330" s="188" t="s">
        <v>949</v>
      </c>
      <c r="AA330" s="188">
        <v>0</v>
      </c>
      <c r="AB330" s="188">
        <v>0</v>
      </c>
      <c r="AC330" s="188" t="s">
        <v>949</v>
      </c>
      <c r="AD330" s="188">
        <v>0</v>
      </c>
      <c r="AE330" s="188">
        <v>48</v>
      </c>
      <c r="AF330" s="188">
        <v>45</v>
      </c>
      <c r="AG330" s="189" t="s">
        <v>957</v>
      </c>
      <c r="AH330" s="189" t="s">
        <v>957</v>
      </c>
      <c r="AI330" s="189" t="s">
        <v>957</v>
      </c>
      <c r="AJ330" s="189" t="s">
        <v>957</v>
      </c>
      <c r="AK330" s="189" t="s">
        <v>957</v>
      </c>
      <c r="AL330" s="188">
        <v>0</v>
      </c>
      <c r="AM330" s="188">
        <v>42</v>
      </c>
      <c r="AN330" s="188">
        <v>20</v>
      </c>
      <c r="AO330" s="188">
        <v>0</v>
      </c>
      <c r="AP330" s="188" t="s">
        <v>949</v>
      </c>
      <c r="AQ330" s="188">
        <v>0</v>
      </c>
      <c r="AR330" s="188">
        <v>0</v>
      </c>
      <c r="AS330" s="188">
        <v>0</v>
      </c>
      <c r="AT330" s="188">
        <v>3</v>
      </c>
      <c r="AU330" s="188">
        <v>14</v>
      </c>
      <c r="AV330" s="190">
        <v>71</v>
      </c>
      <c r="AW330" s="190">
        <v>6</v>
      </c>
      <c r="AX330" s="190">
        <v>45</v>
      </c>
      <c r="AY330" s="190">
        <v>20</v>
      </c>
      <c r="AZ330" s="189">
        <v>0</v>
      </c>
      <c r="BA330" s="189" t="s">
        <v>957</v>
      </c>
      <c r="BB330" s="190">
        <v>0</v>
      </c>
      <c r="BC330" s="189">
        <v>0</v>
      </c>
      <c r="BD330" s="190">
        <v>11</v>
      </c>
      <c r="BE330" s="189" t="s">
        <v>957</v>
      </c>
      <c r="BF330" s="190" t="s">
        <v>949</v>
      </c>
      <c r="BG330" s="190" t="s">
        <v>949</v>
      </c>
      <c r="BH330" s="190">
        <v>0</v>
      </c>
      <c r="BI330" s="189" t="s">
        <v>957</v>
      </c>
      <c r="BJ330" s="189">
        <v>0</v>
      </c>
      <c r="BK330" s="190">
        <v>0</v>
      </c>
      <c r="BL330" s="190">
        <v>0</v>
      </c>
      <c r="BM330" s="189" t="s">
        <v>957</v>
      </c>
      <c r="BN330" s="190">
        <v>0</v>
      </c>
      <c r="BO330" s="190">
        <v>0</v>
      </c>
      <c r="BP330" s="190" t="s">
        <v>949</v>
      </c>
      <c r="BQ330" s="189" t="s">
        <v>957</v>
      </c>
      <c r="BR330" s="190" t="s">
        <v>949</v>
      </c>
      <c r="BS330" s="190">
        <v>0</v>
      </c>
      <c r="BT330" s="190">
        <v>3</v>
      </c>
      <c r="BU330" s="190">
        <v>0</v>
      </c>
      <c r="BV330" s="190">
        <v>0</v>
      </c>
      <c r="BW330" s="190">
        <v>3</v>
      </c>
      <c r="BX330" s="190">
        <v>62</v>
      </c>
      <c r="BY330" s="190">
        <v>6</v>
      </c>
      <c r="BZ330" s="190">
        <v>42</v>
      </c>
      <c r="CA330" s="190">
        <v>14</v>
      </c>
    </row>
    <row r="331" spans="1:79" x14ac:dyDescent="0.2">
      <c r="A331" s="2" t="s">
        <v>747</v>
      </c>
      <c r="B331" s="3" t="s">
        <v>748</v>
      </c>
      <c r="C331" s="192">
        <v>2611</v>
      </c>
      <c r="D331" s="192">
        <v>852</v>
      </c>
      <c r="E331" s="192">
        <v>1919</v>
      </c>
      <c r="F331" s="192">
        <v>1067</v>
      </c>
      <c r="G331" s="192">
        <v>692</v>
      </c>
      <c r="H331" s="188">
        <v>605</v>
      </c>
      <c r="I331" s="188">
        <v>0</v>
      </c>
      <c r="J331" s="188">
        <v>0</v>
      </c>
      <c r="K331" s="188">
        <v>0</v>
      </c>
      <c r="L331" s="188" t="s">
        <v>949</v>
      </c>
      <c r="M331" s="188">
        <v>3</v>
      </c>
      <c r="N331" s="188">
        <v>549</v>
      </c>
      <c r="O331" s="188">
        <v>115</v>
      </c>
      <c r="P331" s="188">
        <v>218</v>
      </c>
      <c r="Q331" s="188" t="s">
        <v>957</v>
      </c>
      <c r="R331" s="188" t="s">
        <v>957</v>
      </c>
      <c r="S331" s="188" t="s">
        <v>957</v>
      </c>
      <c r="T331" s="188" t="s">
        <v>957</v>
      </c>
      <c r="U331" s="188" t="s">
        <v>957</v>
      </c>
      <c r="V331" s="188">
        <v>200</v>
      </c>
      <c r="W331" s="188">
        <v>33</v>
      </c>
      <c r="X331" s="188">
        <v>569</v>
      </c>
      <c r="Y331" s="188">
        <v>0</v>
      </c>
      <c r="Z331" s="188">
        <v>0</v>
      </c>
      <c r="AA331" s="188">
        <v>0</v>
      </c>
      <c r="AB331" s="188">
        <v>0</v>
      </c>
      <c r="AC331" s="188" t="s">
        <v>949</v>
      </c>
      <c r="AD331" s="188">
        <v>524</v>
      </c>
      <c r="AE331" s="188">
        <v>105</v>
      </c>
      <c r="AF331" s="188">
        <v>351</v>
      </c>
      <c r="AG331" s="189" t="s">
        <v>957</v>
      </c>
      <c r="AH331" s="189" t="s">
        <v>957</v>
      </c>
      <c r="AI331" s="189" t="s">
        <v>957</v>
      </c>
      <c r="AJ331" s="189" t="s">
        <v>957</v>
      </c>
      <c r="AK331" s="189" t="s">
        <v>957</v>
      </c>
      <c r="AL331" s="188">
        <v>324</v>
      </c>
      <c r="AM331" s="188">
        <v>72</v>
      </c>
      <c r="AN331" s="188">
        <v>36</v>
      </c>
      <c r="AO331" s="188">
        <v>0</v>
      </c>
      <c r="AP331" s="188">
        <v>0</v>
      </c>
      <c r="AQ331" s="188">
        <v>0</v>
      </c>
      <c r="AR331" s="188" t="s">
        <v>949</v>
      </c>
      <c r="AS331" s="188" t="s">
        <v>949</v>
      </c>
      <c r="AT331" s="188">
        <v>25</v>
      </c>
      <c r="AU331" s="188">
        <v>10</v>
      </c>
      <c r="AV331" s="190">
        <v>605</v>
      </c>
      <c r="AW331" s="190">
        <v>218</v>
      </c>
      <c r="AX331" s="190">
        <v>351</v>
      </c>
      <c r="AY331" s="190">
        <v>36</v>
      </c>
      <c r="AZ331" s="189">
        <v>0</v>
      </c>
      <c r="BA331" s="189" t="s">
        <v>957</v>
      </c>
      <c r="BB331" s="190">
        <v>0</v>
      </c>
      <c r="BC331" s="189">
        <v>0</v>
      </c>
      <c r="BD331" s="190">
        <v>0</v>
      </c>
      <c r="BE331" s="189" t="s">
        <v>957</v>
      </c>
      <c r="BF331" s="190">
        <v>0</v>
      </c>
      <c r="BG331" s="190">
        <v>0</v>
      </c>
      <c r="BH331" s="190">
        <v>0</v>
      </c>
      <c r="BI331" s="189" t="s">
        <v>957</v>
      </c>
      <c r="BJ331" s="189">
        <v>0</v>
      </c>
      <c r="BK331" s="190">
        <v>0</v>
      </c>
      <c r="BL331" s="190" t="s">
        <v>949</v>
      </c>
      <c r="BM331" s="189" t="s">
        <v>957</v>
      </c>
      <c r="BN331" s="190">
        <v>0</v>
      </c>
      <c r="BO331" s="190" t="s">
        <v>949</v>
      </c>
      <c r="BP331" s="190">
        <v>3</v>
      </c>
      <c r="BQ331" s="189" t="s">
        <v>957</v>
      </c>
      <c r="BR331" s="190" t="s">
        <v>949</v>
      </c>
      <c r="BS331" s="190" t="s">
        <v>949</v>
      </c>
      <c r="BT331" s="190">
        <v>549</v>
      </c>
      <c r="BU331" s="190">
        <v>200</v>
      </c>
      <c r="BV331" s="190">
        <v>324</v>
      </c>
      <c r="BW331" s="190">
        <v>25</v>
      </c>
      <c r="BX331" s="190">
        <v>115</v>
      </c>
      <c r="BY331" s="190">
        <v>33</v>
      </c>
      <c r="BZ331" s="190">
        <v>72</v>
      </c>
      <c r="CA331" s="190">
        <v>10</v>
      </c>
    </row>
    <row r="332" spans="1:79" x14ac:dyDescent="0.2">
      <c r="A332" s="2" t="s">
        <v>749</v>
      </c>
      <c r="B332" s="3" t="s">
        <v>750</v>
      </c>
      <c r="C332" s="192">
        <v>1072</v>
      </c>
      <c r="D332" s="192">
        <v>368</v>
      </c>
      <c r="E332" s="192">
        <v>792</v>
      </c>
      <c r="F332" s="192">
        <v>424</v>
      </c>
      <c r="G332" s="192">
        <v>280</v>
      </c>
      <c r="H332" s="188">
        <v>101</v>
      </c>
      <c r="I332" s="188" t="s">
        <v>949</v>
      </c>
      <c r="J332" s="188" t="s">
        <v>949</v>
      </c>
      <c r="K332" s="188">
        <v>0</v>
      </c>
      <c r="L332" s="188">
        <v>0</v>
      </c>
      <c r="M332" s="188">
        <v>0</v>
      </c>
      <c r="N332" s="188">
        <v>83</v>
      </c>
      <c r="O332" s="188">
        <v>17</v>
      </c>
      <c r="P332" s="188">
        <v>31</v>
      </c>
      <c r="Q332" s="188" t="s">
        <v>957</v>
      </c>
      <c r="R332" s="188" t="s">
        <v>957</v>
      </c>
      <c r="S332" s="188" t="s">
        <v>957</v>
      </c>
      <c r="T332" s="188" t="s">
        <v>957</v>
      </c>
      <c r="U332" s="188" t="s">
        <v>957</v>
      </c>
      <c r="V332" s="188" t="s">
        <v>949</v>
      </c>
      <c r="W332" s="188" t="s">
        <v>949</v>
      </c>
      <c r="X332" s="188">
        <v>94</v>
      </c>
      <c r="Y332" s="188">
        <v>0</v>
      </c>
      <c r="Z332" s="188" t="s">
        <v>949</v>
      </c>
      <c r="AA332" s="188">
        <v>0</v>
      </c>
      <c r="AB332" s="188">
        <v>0</v>
      </c>
      <c r="AC332" s="188">
        <v>0</v>
      </c>
      <c r="AD332" s="188">
        <v>79</v>
      </c>
      <c r="AE332" s="188" t="s">
        <v>949</v>
      </c>
      <c r="AF332" s="188">
        <v>63</v>
      </c>
      <c r="AG332" s="189" t="s">
        <v>957</v>
      </c>
      <c r="AH332" s="189" t="s">
        <v>957</v>
      </c>
      <c r="AI332" s="189" t="s">
        <v>957</v>
      </c>
      <c r="AJ332" s="189" t="s">
        <v>957</v>
      </c>
      <c r="AK332" s="189" t="s">
        <v>957</v>
      </c>
      <c r="AL332" s="188" t="s">
        <v>949</v>
      </c>
      <c r="AM332" s="188">
        <v>14</v>
      </c>
      <c r="AN332" s="188">
        <v>7</v>
      </c>
      <c r="AO332" s="188" t="s">
        <v>949</v>
      </c>
      <c r="AP332" s="188">
        <v>0</v>
      </c>
      <c r="AQ332" s="188">
        <v>0</v>
      </c>
      <c r="AR332" s="188">
        <v>0</v>
      </c>
      <c r="AS332" s="188">
        <v>0</v>
      </c>
      <c r="AT332" s="188">
        <v>4</v>
      </c>
      <c r="AU332" s="188" t="s">
        <v>949</v>
      </c>
      <c r="AV332" s="190">
        <v>101</v>
      </c>
      <c r="AW332" s="190">
        <v>31</v>
      </c>
      <c r="AX332" s="190">
        <v>63</v>
      </c>
      <c r="AY332" s="190">
        <v>7</v>
      </c>
      <c r="AZ332" s="189" t="s">
        <v>949</v>
      </c>
      <c r="BA332" s="189" t="s">
        <v>957</v>
      </c>
      <c r="BB332" s="190">
        <v>0</v>
      </c>
      <c r="BC332" s="189" t="s">
        <v>949</v>
      </c>
      <c r="BD332" s="190" t="s">
        <v>949</v>
      </c>
      <c r="BE332" s="189" t="s">
        <v>957</v>
      </c>
      <c r="BF332" s="190" t="s">
        <v>949</v>
      </c>
      <c r="BG332" s="190">
        <v>0</v>
      </c>
      <c r="BH332" s="190">
        <v>0</v>
      </c>
      <c r="BI332" s="189" t="s">
        <v>957</v>
      </c>
      <c r="BJ332" s="189">
        <v>0</v>
      </c>
      <c r="BK332" s="190">
        <v>0</v>
      </c>
      <c r="BL332" s="190">
        <v>0</v>
      </c>
      <c r="BM332" s="189" t="s">
        <v>957</v>
      </c>
      <c r="BN332" s="190">
        <v>0</v>
      </c>
      <c r="BO332" s="190">
        <v>0</v>
      </c>
      <c r="BP332" s="190">
        <v>0</v>
      </c>
      <c r="BQ332" s="189" t="s">
        <v>957</v>
      </c>
      <c r="BR332" s="190">
        <v>0</v>
      </c>
      <c r="BS332" s="190">
        <v>0</v>
      </c>
      <c r="BT332" s="190">
        <v>83</v>
      </c>
      <c r="BU332" s="190" t="s">
        <v>949</v>
      </c>
      <c r="BV332" s="190" t="s">
        <v>949</v>
      </c>
      <c r="BW332" s="190">
        <v>4</v>
      </c>
      <c r="BX332" s="190">
        <v>17</v>
      </c>
      <c r="BY332" s="190" t="s">
        <v>949</v>
      </c>
      <c r="BZ332" s="190">
        <v>14</v>
      </c>
      <c r="CA332" s="190" t="s">
        <v>949</v>
      </c>
    </row>
    <row r="333" spans="1:79" x14ac:dyDescent="0.2">
      <c r="A333" s="2" t="s">
        <v>340</v>
      </c>
      <c r="B333" s="3" t="s">
        <v>339</v>
      </c>
      <c r="C333" s="192">
        <v>813</v>
      </c>
      <c r="D333" s="192">
        <v>255</v>
      </c>
      <c r="E333" s="192">
        <v>571</v>
      </c>
      <c r="F333" s="192">
        <v>316</v>
      </c>
      <c r="G333" s="192">
        <v>242</v>
      </c>
      <c r="H333" s="188">
        <v>38</v>
      </c>
      <c r="I333" s="188">
        <v>0</v>
      </c>
      <c r="J333" s="188">
        <v>0</v>
      </c>
      <c r="K333" s="188">
        <v>0</v>
      </c>
      <c r="L333" s="188">
        <v>0</v>
      </c>
      <c r="M333" s="188" t="s">
        <v>949</v>
      </c>
      <c r="N333" s="188" t="s">
        <v>949</v>
      </c>
      <c r="O333" s="188">
        <v>32</v>
      </c>
      <c r="P333" s="188" t="s">
        <v>949</v>
      </c>
      <c r="Q333" s="188" t="s">
        <v>957</v>
      </c>
      <c r="R333" s="188" t="s">
        <v>957</v>
      </c>
      <c r="S333" s="188" t="s">
        <v>957</v>
      </c>
      <c r="T333" s="188" t="s">
        <v>957</v>
      </c>
      <c r="U333" s="188" t="s">
        <v>957</v>
      </c>
      <c r="V333" s="188">
        <v>3</v>
      </c>
      <c r="W333" s="188" t="s">
        <v>949</v>
      </c>
      <c r="X333" s="188">
        <v>36</v>
      </c>
      <c r="Y333" s="188">
        <v>0</v>
      </c>
      <c r="Z333" s="188">
        <v>0</v>
      </c>
      <c r="AA333" s="188">
        <v>0</v>
      </c>
      <c r="AB333" s="188">
        <v>0</v>
      </c>
      <c r="AC333" s="188" t="s">
        <v>949</v>
      </c>
      <c r="AD333" s="188" t="s">
        <v>949</v>
      </c>
      <c r="AE333" s="188">
        <v>31</v>
      </c>
      <c r="AF333" s="188" t="s">
        <v>949</v>
      </c>
      <c r="AG333" s="189" t="s">
        <v>957</v>
      </c>
      <c r="AH333" s="189" t="s">
        <v>957</v>
      </c>
      <c r="AI333" s="189" t="s">
        <v>957</v>
      </c>
      <c r="AJ333" s="189" t="s">
        <v>957</v>
      </c>
      <c r="AK333" s="189" t="s">
        <v>957</v>
      </c>
      <c r="AL333" s="188" t="s">
        <v>949</v>
      </c>
      <c r="AM333" s="188" t="s">
        <v>949</v>
      </c>
      <c r="AN333" s="188" t="s">
        <v>949</v>
      </c>
      <c r="AO333" s="188">
        <v>0</v>
      </c>
      <c r="AP333" s="188">
        <v>0</v>
      </c>
      <c r="AQ333" s="188">
        <v>0</v>
      </c>
      <c r="AR333" s="188">
        <v>0</v>
      </c>
      <c r="AS333" s="188" t="s">
        <v>949</v>
      </c>
      <c r="AT333" s="188">
        <v>0</v>
      </c>
      <c r="AU333" s="188" t="s">
        <v>949</v>
      </c>
      <c r="AV333" s="190">
        <v>38</v>
      </c>
      <c r="AW333" s="190" t="s">
        <v>949</v>
      </c>
      <c r="AX333" s="190" t="s">
        <v>949</v>
      </c>
      <c r="AY333" s="190" t="s">
        <v>949</v>
      </c>
      <c r="AZ333" s="189">
        <v>0</v>
      </c>
      <c r="BA333" s="189" t="s">
        <v>957</v>
      </c>
      <c r="BB333" s="190">
        <v>0</v>
      </c>
      <c r="BC333" s="189">
        <v>0</v>
      </c>
      <c r="BD333" s="190">
        <v>0</v>
      </c>
      <c r="BE333" s="189" t="s">
        <v>957</v>
      </c>
      <c r="BF333" s="190">
        <v>0</v>
      </c>
      <c r="BG333" s="190">
        <v>0</v>
      </c>
      <c r="BH333" s="190">
        <v>0</v>
      </c>
      <c r="BI333" s="189" t="s">
        <v>957</v>
      </c>
      <c r="BJ333" s="189">
        <v>0</v>
      </c>
      <c r="BK333" s="190">
        <v>0</v>
      </c>
      <c r="BL333" s="190">
        <v>0</v>
      </c>
      <c r="BM333" s="189" t="s">
        <v>957</v>
      </c>
      <c r="BN333" s="190">
        <v>0</v>
      </c>
      <c r="BO333" s="190">
        <v>0</v>
      </c>
      <c r="BP333" s="190" t="s">
        <v>949</v>
      </c>
      <c r="BQ333" s="189" t="s">
        <v>957</v>
      </c>
      <c r="BR333" s="190" t="s">
        <v>949</v>
      </c>
      <c r="BS333" s="190" t="s">
        <v>949</v>
      </c>
      <c r="BT333" s="190" t="s">
        <v>949</v>
      </c>
      <c r="BU333" s="190">
        <v>3</v>
      </c>
      <c r="BV333" s="190" t="s">
        <v>949</v>
      </c>
      <c r="BW333" s="190">
        <v>0</v>
      </c>
      <c r="BX333" s="190">
        <v>32</v>
      </c>
      <c r="BY333" s="190" t="s">
        <v>949</v>
      </c>
      <c r="BZ333" s="190" t="s">
        <v>949</v>
      </c>
      <c r="CA333" s="190" t="s">
        <v>949</v>
      </c>
    </row>
    <row r="334" spans="1:79" x14ac:dyDescent="0.2">
      <c r="A334" s="2" t="s">
        <v>424</v>
      </c>
      <c r="B334" s="3" t="s">
        <v>423</v>
      </c>
      <c r="C334" s="192">
        <v>1728</v>
      </c>
      <c r="D334" s="192">
        <v>553</v>
      </c>
      <c r="E334" s="192">
        <v>1200</v>
      </c>
      <c r="F334" s="192">
        <v>647</v>
      </c>
      <c r="G334" s="192">
        <v>528</v>
      </c>
      <c r="H334" s="188">
        <v>118</v>
      </c>
      <c r="I334" s="188">
        <v>0</v>
      </c>
      <c r="J334" s="188" t="s">
        <v>949</v>
      </c>
      <c r="K334" s="188">
        <v>0</v>
      </c>
      <c r="L334" s="188" t="s">
        <v>949</v>
      </c>
      <c r="M334" s="188">
        <v>8</v>
      </c>
      <c r="N334" s="188">
        <v>106</v>
      </c>
      <c r="O334" s="188">
        <v>3</v>
      </c>
      <c r="P334" s="188">
        <v>14</v>
      </c>
      <c r="Q334" s="188" t="s">
        <v>957</v>
      </c>
      <c r="R334" s="188" t="s">
        <v>957</v>
      </c>
      <c r="S334" s="188" t="s">
        <v>957</v>
      </c>
      <c r="T334" s="188" t="s">
        <v>957</v>
      </c>
      <c r="U334" s="188" t="s">
        <v>957</v>
      </c>
      <c r="V334" s="188" t="s">
        <v>949</v>
      </c>
      <c r="W334" s="188" t="s">
        <v>949</v>
      </c>
      <c r="X334" s="188">
        <v>97</v>
      </c>
      <c r="Y334" s="188">
        <v>0</v>
      </c>
      <c r="Z334" s="188" t="s">
        <v>949</v>
      </c>
      <c r="AA334" s="188">
        <v>0</v>
      </c>
      <c r="AB334" s="188">
        <v>0</v>
      </c>
      <c r="AC334" s="188" t="s">
        <v>949</v>
      </c>
      <c r="AD334" s="188">
        <v>89</v>
      </c>
      <c r="AE334" s="188">
        <v>3</v>
      </c>
      <c r="AF334" s="188">
        <v>83</v>
      </c>
      <c r="AG334" s="189" t="s">
        <v>957</v>
      </c>
      <c r="AH334" s="189" t="s">
        <v>957</v>
      </c>
      <c r="AI334" s="189" t="s">
        <v>957</v>
      </c>
      <c r="AJ334" s="189" t="s">
        <v>957</v>
      </c>
      <c r="AK334" s="189" t="s">
        <v>957</v>
      </c>
      <c r="AL334" s="188" t="s">
        <v>949</v>
      </c>
      <c r="AM334" s="188" t="s">
        <v>949</v>
      </c>
      <c r="AN334" s="188">
        <v>21</v>
      </c>
      <c r="AO334" s="188">
        <v>0</v>
      </c>
      <c r="AP334" s="188">
        <v>0</v>
      </c>
      <c r="AQ334" s="188">
        <v>0</v>
      </c>
      <c r="AR334" s="188" t="s">
        <v>949</v>
      </c>
      <c r="AS334" s="188" t="s">
        <v>949</v>
      </c>
      <c r="AT334" s="188">
        <v>17</v>
      </c>
      <c r="AU334" s="188">
        <v>0</v>
      </c>
      <c r="AV334" s="190">
        <v>118</v>
      </c>
      <c r="AW334" s="190">
        <v>14</v>
      </c>
      <c r="AX334" s="190">
        <v>83</v>
      </c>
      <c r="AY334" s="190">
        <v>21</v>
      </c>
      <c r="AZ334" s="189">
        <v>0</v>
      </c>
      <c r="BA334" s="189" t="s">
        <v>957</v>
      </c>
      <c r="BB334" s="190">
        <v>0</v>
      </c>
      <c r="BC334" s="189">
        <v>0</v>
      </c>
      <c r="BD334" s="190" t="s">
        <v>949</v>
      </c>
      <c r="BE334" s="189" t="s">
        <v>957</v>
      </c>
      <c r="BF334" s="190" t="s">
        <v>949</v>
      </c>
      <c r="BG334" s="190">
        <v>0</v>
      </c>
      <c r="BH334" s="190">
        <v>0</v>
      </c>
      <c r="BI334" s="189" t="s">
        <v>957</v>
      </c>
      <c r="BJ334" s="189">
        <v>0</v>
      </c>
      <c r="BK334" s="190">
        <v>0</v>
      </c>
      <c r="BL334" s="190" t="s">
        <v>949</v>
      </c>
      <c r="BM334" s="189" t="s">
        <v>957</v>
      </c>
      <c r="BN334" s="190">
        <v>0</v>
      </c>
      <c r="BO334" s="190" t="s">
        <v>949</v>
      </c>
      <c r="BP334" s="190">
        <v>8</v>
      </c>
      <c r="BQ334" s="189" t="s">
        <v>957</v>
      </c>
      <c r="BR334" s="190" t="s">
        <v>949</v>
      </c>
      <c r="BS334" s="190" t="s">
        <v>949</v>
      </c>
      <c r="BT334" s="190">
        <v>106</v>
      </c>
      <c r="BU334" s="190" t="s">
        <v>949</v>
      </c>
      <c r="BV334" s="190" t="s">
        <v>949</v>
      </c>
      <c r="BW334" s="190">
        <v>17</v>
      </c>
      <c r="BX334" s="190">
        <v>3</v>
      </c>
      <c r="BY334" s="190" t="s">
        <v>949</v>
      </c>
      <c r="BZ334" s="190" t="s">
        <v>949</v>
      </c>
      <c r="CA334" s="190">
        <v>0</v>
      </c>
    </row>
    <row r="335" spans="1:79" x14ac:dyDescent="0.2">
      <c r="A335" s="2" t="s">
        <v>342</v>
      </c>
      <c r="B335" s="3" t="s">
        <v>341</v>
      </c>
      <c r="C335" s="192">
        <v>719</v>
      </c>
      <c r="D335" s="192">
        <v>250</v>
      </c>
      <c r="E335" s="192">
        <v>519</v>
      </c>
      <c r="F335" s="192">
        <v>269</v>
      </c>
      <c r="G335" s="192">
        <v>200</v>
      </c>
      <c r="H335" s="188">
        <v>49</v>
      </c>
      <c r="I335" s="188">
        <v>0</v>
      </c>
      <c r="J335" s="188">
        <v>0</v>
      </c>
      <c r="K335" s="188">
        <v>0</v>
      </c>
      <c r="L335" s="188">
        <v>0</v>
      </c>
      <c r="M335" s="188">
        <v>0</v>
      </c>
      <c r="N335" s="188">
        <v>46</v>
      </c>
      <c r="O335" s="188">
        <v>6</v>
      </c>
      <c r="P335" s="188" t="s">
        <v>949</v>
      </c>
      <c r="Q335" s="188" t="s">
        <v>957</v>
      </c>
      <c r="R335" s="188" t="s">
        <v>957</v>
      </c>
      <c r="S335" s="188" t="s">
        <v>957</v>
      </c>
      <c r="T335" s="188" t="s">
        <v>957</v>
      </c>
      <c r="U335" s="188" t="s">
        <v>957</v>
      </c>
      <c r="V335" s="188">
        <v>12</v>
      </c>
      <c r="W335" s="188" t="s">
        <v>949</v>
      </c>
      <c r="X335" s="188">
        <v>46</v>
      </c>
      <c r="Y335" s="188">
        <v>0</v>
      </c>
      <c r="Z335" s="188">
        <v>0</v>
      </c>
      <c r="AA335" s="188">
        <v>0</v>
      </c>
      <c r="AB335" s="188">
        <v>0</v>
      </c>
      <c r="AC335" s="188">
        <v>0</v>
      </c>
      <c r="AD335" s="188">
        <v>43</v>
      </c>
      <c r="AE335" s="188">
        <v>6</v>
      </c>
      <c r="AF335" s="188" t="s">
        <v>949</v>
      </c>
      <c r="AG335" s="189" t="s">
        <v>957</v>
      </c>
      <c r="AH335" s="189" t="s">
        <v>957</v>
      </c>
      <c r="AI335" s="189" t="s">
        <v>957</v>
      </c>
      <c r="AJ335" s="189" t="s">
        <v>957</v>
      </c>
      <c r="AK335" s="189" t="s">
        <v>957</v>
      </c>
      <c r="AL335" s="188">
        <v>31</v>
      </c>
      <c r="AM335" s="188" t="s">
        <v>949</v>
      </c>
      <c r="AN335" s="188">
        <v>3</v>
      </c>
      <c r="AO335" s="188">
        <v>0</v>
      </c>
      <c r="AP335" s="188">
        <v>0</v>
      </c>
      <c r="AQ335" s="188">
        <v>0</v>
      </c>
      <c r="AR335" s="188">
        <v>0</v>
      </c>
      <c r="AS335" s="188">
        <v>0</v>
      </c>
      <c r="AT335" s="188">
        <v>3</v>
      </c>
      <c r="AU335" s="188">
        <v>0</v>
      </c>
      <c r="AV335" s="190">
        <v>49</v>
      </c>
      <c r="AW335" s="190" t="s">
        <v>949</v>
      </c>
      <c r="AX335" s="190" t="s">
        <v>949</v>
      </c>
      <c r="AY335" s="190">
        <v>3</v>
      </c>
      <c r="AZ335" s="189">
        <v>0</v>
      </c>
      <c r="BA335" s="189" t="s">
        <v>957</v>
      </c>
      <c r="BB335" s="190">
        <v>0</v>
      </c>
      <c r="BC335" s="189">
        <v>0</v>
      </c>
      <c r="BD335" s="190">
        <v>0</v>
      </c>
      <c r="BE335" s="189" t="s">
        <v>957</v>
      </c>
      <c r="BF335" s="190">
        <v>0</v>
      </c>
      <c r="BG335" s="190">
        <v>0</v>
      </c>
      <c r="BH335" s="190">
        <v>0</v>
      </c>
      <c r="BI335" s="189" t="s">
        <v>957</v>
      </c>
      <c r="BJ335" s="189">
        <v>0</v>
      </c>
      <c r="BK335" s="190">
        <v>0</v>
      </c>
      <c r="BL335" s="190">
        <v>0</v>
      </c>
      <c r="BM335" s="189" t="s">
        <v>957</v>
      </c>
      <c r="BN335" s="190">
        <v>0</v>
      </c>
      <c r="BO335" s="190">
        <v>0</v>
      </c>
      <c r="BP335" s="190">
        <v>0</v>
      </c>
      <c r="BQ335" s="189" t="s">
        <v>957</v>
      </c>
      <c r="BR335" s="190">
        <v>0</v>
      </c>
      <c r="BS335" s="190">
        <v>0</v>
      </c>
      <c r="BT335" s="190">
        <v>46</v>
      </c>
      <c r="BU335" s="190">
        <v>12</v>
      </c>
      <c r="BV335" s="190">
        <v>31</v>
      </c>
      <c r="BW335" s="190">
        <v>3</v>
      </c>
      <c r="BX335" s="190">
        <v>6</v>
      </c>
      <c r="BY335" s="190" t="s">
        <v>949</v>
      </c>
      <c r="BZ335" s="190" t="s">
        <v>949</v>
      </c>
      <c r="CA335" s="190">
        <v>0</v>
      </c>
    </row>
    <row r="336" spans="1:79" x14ac:dyDescent="0.2">
      <c r="A336" s="2" t="s">
        <v>344</v>
      </c>
      <c r="B336" s="3" t="s">
        <v>343</v>
      </c>
      <c r="C336" s="192">
        <v>987</v>
      </c>
      <c r="D336" s="192">
        <v>283</v>
      </c>
      <c r="E336" s="192">
        <v>660</v>
      </c>
      <c r="F336" s="192">
        <v>377</v>
      </c>
      <c r="G336" s="192">
        <v>327</v>
      </c>
      <c r="H336" s="188">
        <v>19</v>
      </c>
      <c r="I336" s="188">
        <v>0</v>
      </c>
      <c r="J336" s="188">
        <v>4</v>
      </c>
      <c r="K336" s="188">
        <v>0</v>
      </c>
      <c r="L336" s="188">
        <v>0</v>
      </c>
      <c r="M336" s="188" t="s">
        <v>949</v>
      </c>
      <c r="N336" s="188" t="s">
        <v>949</v>
      </c>
      <c r="O336" s="188">
        <v>12</v>
      </c>
      <c r="P336" s="188">
        <v>0</v>
      </c>
      <c r="Q336" s="188" t="s">
        <v>957</v>
      </c>
      <c r="R336" s="188" t="s">
        <v>957</v>
      </c>
      <c r="S336" s="188" t="s">
        <v>957</v>
      </c>
      <c r="T336" s="188" t="s">
        <v>957</v>
      </c>
      <c r="U336" s="188" t="s">
        <v>957</v>
      </c>
      <c r="V336" s="188">
        <v>0</v>
      </c>
      <c r="W336" s="188">
        <v>0</v>
      </c>
      <c r="X336" s="188" t="s">
        <v>949</v>
      </c>
      <c r="Y336" s="188">
        <v>0</v>
      </c>
      <c r="Z336" s="188" t="s">
        <v>949</v>
      </c>
      <c r="AA336" s="188">
        <v>0</v>
      </c>
      <c r="AB336" s="188">
        <v>0</v>
      </c>
      <c r="AC336" s="188" t="s">
        <v>949</v>
      </c>
      <c r="AD336" s="188" t="s">
        <v>949</v>
      </c>
      <c r="AE336" s="188" t="s">
        <v>949</v>
      </c>
      <c r="AF336" s="188" t="s">
        <v>949</v>
      </c>
      <c r="AG336" s="189" t="s">
        <v>957</v>
      </c>
      <c r="AH336" s="189" t="s">
        <v>957</v>
      </c>
      <c r="AI336" s="189" t="s">
        <v>957</v>
      </c>
      <c r="AJ336" s="189" t="s">
        <v>957</v>
      </c>
      <c r="AK336" s="189" t="s">
        <v>957</v>
      </c>
      <c r="AL336" s="188" t="s">
        <v>949</v>
      </c>
      <c r="AM336" s="188" t="s">
        <v>949</v>
      </c>
      <c r="AN336" s="188" t="s">
        <v>949</v>
      </c>
      <c r="AO336" s="188">
        <v>0</v>
      </c>
      <c r="AP336" s="188" t="s">
        <v>949</v>
      </c>
      <c r="AQ336" s="188">
        <v>0</v>
      </c>
      <c r="AR336" s="188">
        <v>0</v>
      </c>
      <c r="AS336" s="188">
        <v>0</v>
      </c>
      <c r="AT336" s="188">
        <v>0</v>
      </c>
      <c r="AU336" s="188" t="s">
        <v>949</v>
      </c>
      <c r="AV336" s="190">
        <v>19</v>
      </c>
      <c r="AW336" s="190">
        <v>0</v>
      </c>
      <c r="AX336" s="190" t="s">
        <v>949</v>
      </c>
      <c r="AY336" s="190" t="s">
        <v>949</v>
      </c>
      <c r="AZ336" s="189">
        <v>0</v>
      </c>
      <c r="BA336" s="189" t="s">
        <v>957</v>
      </c>
      <c r="BB336" s="190">
        <v>0</v>
      </c>
      <c r="BC336" s="189">
        <v>0</v>
      </c>
      <c r="BD336" s="190">
        <v>4</v>
      </c>
      <c r="BE336" s="189" t="s">
        <v>957</v>
      </c>
      <c r="BF336" s="190" t="s">
        <v>949</v>
      </c>
      <c r="BG336" s="190" t="s">
        <v>949</v>
      </c>
      <c r="BH336" s="190">
        <v>0</v>
      </c>
      <c r="BI336" s="189" t="s">
        <v>957</v>
      </c>
      <c r="BJ336" s="189">
        <v>0</v>
      </c>
      <c r="BK336" s="190">
        <v>0</v>
      </c>
      <c r="BL336" s="190">
        <v>0</v>
      </c>
      <c r="BM336" s="189" t="s">
        <v>957</v>
      </c>
      <c r="BN336" s="190">
        <v>0</v>
      </c>
      <c r="BO336" s="190">
        <v>0</v>
      </c>
      <c r="BP336" s="190" t="s">
        <v>949</v>
      </c>
      <c r="BQ336" s="189" t="s">
        <v>957</v>
      </c>
      <c r="BR336" s="190" t="s">
        <v>949</v>
      </c>
      <c r="BS336" s="190">
        <v>0</v>
      </c>
      <c r="BT336" s="190" t="s">
        <v>949</v>
      </c>
      <c r="BU336" s="190">
        <v>0</v>
      </c>
      <c r="BV336" s="190" t="s">
        <v>949</v>
      </c>
      <c r="BW336" s="190">
        <v>0</v>
      </c>
      <c r="BX336" s="190">
        <v>12</v>
      </c>
      <c r="BY336" s="190">
        <v>0</v>
      </c>
      <c r="BZ336" s="190" t="s">
        <v>949</v>
      </c>
      <c r="CA336" s="190" t="s">
        <v>949</v>
      </c>
    </row>
    <row r="337" spans="1:79" x14ac:dyDescent="0.2">
      <c r="A337" s="2" t="s">
        <v>751</v>
      </c>
      <c r="B337" s="3" t="s">
        <v>752</v>
      </c>
      <c r="C337" s="192">
        <v>643</v>
      </c>
      <c r="D337" s="192">
        <v>187</v>
      </c>
      <c r="E337" s="192">
        <v>427</v>
      </c>
      <c r="F337" s="192">
        <v>240</v>
      </c>
      <c r="G337" s="192">
        <v>216</v>
      </c>
      <c r="H337" s="188">
        <v>71</v>
      </c>
      <c r="I337" s="188">
        <v>0</v>
      </c>
      <c r="J337" s="188">
        <v>0</v>
      </c>
      <c r="K337" s="188">
        <v>0</v>
      </c>
      <c r="L337" s="188">
        <v>0</v>
      </c>
      <c r="M337" s="188" t="s">
        <v>949</v>
      </c>
      <c r="N337" s="188">
        <v>62</v>
      </c>
      <c r="O337" s="188" t="s">
        <v>949</v>
      </c>
      <c r="P337" s="188" t="s">
        <v>949</v>
      </c>
      <c r="Q337" s="188" t="s">
        <v>957</v>
      </c>
      <c r="R337" s="188" t="s">
        <v>957</v>
      </c>
      <c r="S337" s="188" t="s">
        <v>957</v>
      </c>
      <c r="T337" s="188" t="s">
        <v>957</v>
      </c>
      <c r="U337" s="188" t="s">
        <v>957</v>
      </c>
      <c r="V337" s="188" t="s">
        <v>949</v>
      </c>
      <c r="W337" s="188" t="s">
        <v>949</v>
      </c>
      <c r="X337" s="188">
        <v>68</v>
      </c>
      <c r="Y337" s="188">
        <v>0</v>
      </c>
      <c r="Z337" s="188">
        <v>0</v>
      </c>
      <c r="AA337" s="188">
        <v>0</v>
      </c>
      <c r="AB337" s="188">
        <v>0</v>
      </c>
      <c r="AC337" s="188" t="s">
        <v>949</v>
      </c>
      <c r="AD337" s="188">
        <v>60</v>
      </c>
      <c r="AE337" s="188" t="s">
        <v>949</v>
      </c>
      <c r="AF337" s="188" t="s">
        <v>949</v>
      </c>
      <c r="AG337" s="189" t="s">
        <v>957</v>
      </c>
      <c r="AH337" s="189" t="s">
        <v>957</v>
      </c>
      <c r="AI337" s="189" t="s">
        <v>957</v>
      </c>
      <c r="AJ337" s="189" t="s">
        <v>957</v>
      </c>
      <c r="AK337" s="189" t="s">
        <v>957</v>
      </c>
      <c r="AL337" s="188" t="s">
        <v>949</v>
      </c>
      <c r="AM337" s="188">
        <v>6</v>
      </c>
      <c r="AN337" s="188" t="s">
        <v>949</v>
      </c>
      <c r="AO337" s="188">
        <v>0</v>
      </c>
      <c r="AP337" s="188">
        <v>0</v>
      </c>
      <c r="AQ337" s="188">
        <v>0</v>
      </c>
      <c r="AR337" s="188">
        <v>0</v>
      </c>
      <c r="AS337" s="188">
        <v>0</v>
      </c>
      <c r="AT337" s="188" t="s">
        <v>949</v>
      </c>
      <c r="AU337" s="188" t="s">
        <v>949</v>
      </c>
      <c r="AV337" s="190">
        <v>71</v>
      </c>
      <c r="AW337" s="190" t="s">
        <v>949</v>
      </c>
      <c r="AX337" s="190" t="s">
        <v>949</v>
      </c>
      <c r="AY337" s="190" t="s">
        <v>949</v>
      </c>
      <c r="AZ337" s="189">
        <v>0</v>
      </c>
      <c r="BA337" s="189" t="s">
        <v>957</v>
      </c>
      <c r="BB337" s="190">
        <v>0</v>
      </c>
      <c r="BC337" s="189">
        <v>0</v>
      </c>
      <c r="BD337" s="190">
        <v>0</v>
      </c>
      <c r="BE337" s="189" t="s">
        <v>957</v>
      </c>
      <c r="BF337" s="190">
        <v>0</v>
      </c>
      <c r="BG337" s="190">
        <v>0</v>
      </c>
      <c r="BH337" s="190">
        <v>0</v>
      </c>
      <c r="BI337" s="189" t="s">
        <v>957</v>
      </c>
      <c r="BJ337" s="189">
        <v>0</v>
      </c>
      <c r="BK337" s="190">
        <v>0</v>
      </c>
      <c r="BL337" s="190">
        <v>0</v>
      </c>
      <c r="BM337" s="189" t="s">
        <v>957</v>
      </c>
      <c r="BN337" s="190">
        <v>0</v>
      </c>
      <c r="BO337" s="190">
        <v>0</v>
      </c>
      <c r="BP337" s="190" t="s">
        <v>949</v>
      </c>
      <c r="BQ337" s="189" t="s">
        <v>957</v>
      </c>
      <c r="BR337" s="190" t="s">
        <v>949</v>
      </c>
      <c r="BS337" s="190">
        <v>0</v>
      </c>
      <c r="BT337" s="190">
        <v>62</v>
      </c>
      <c r="BU337" s="190" t="s">
        <v>949</v>
      </c>
      <c r="BV337" s="190" t="s">
        <v>949</v>
      </c>
      <c r="BW337" s="190" t="s">
        <v>949</v>
      </c>
      <c r="BX337" s="190" t="s">
        <v>949</v>
      </c>
      <c r="BY337" s="190" t="s">
        <v>949</v>
      </c>
      <c r="BZ337" s="190">
        <v>6</v>
      </c>
      <c r="CA337" s="190" t="s">
        <v>949</v>
      </c>
    </row>
    <row r="338" spans="1:79" x14ac:dyDescent="0.2">
      <c r="A338" s="2" t="s">
        <v>346</v>
      </c>
      <c r="B338" s="3" t="s">
        <v>345</v>
      </c>
      <c r="C338" s="192">
        <v>680</v>
      </c>
      <c r="D338" s="192">
        <v>206</v>
      </c>
      <c r="E338" s="192">
        <v>492</v>
      </c>
      <c r="F338" s="192">
        <v>286</v>
      </c>
      <c r="G338" s="192">
        <v>188</v>
      </c>
      <c r="H338" s="188">
        <v>34</v>
      </c>
      <c r="I338" s="188" t="s">
        <v>949</v>
      </c>
      <c r="J338" s="188" t="s">
        <v>949</v>
      </c>
      <c r="K338" s="188">
        <v>0</v>
      </c>
      <c r="L338" s="188">
        <v>0</v>
      </c>
      <c r="M338" s="188" t="s">
        <v>949</v>
      </c>
      <c r="N338" s="188">
        <v>25</v>
      </c>
      <c r="O338" s="188">
        <v>7</v>
      </c>
      <c r="P338" s="188" t="s">
        <v>949</v>
      </c>
      <c r="Q338" s="188" t="s">
        <v>957</v>
      </c>
      <c r="R338" s="188" t="s">
        <v>957</v>
      </c>
      <c r="S338" s="188" t="s">
        <v>957</v>
      </c>
      <c r="T338" s="188" t="s">
        <v>957</v>
      </c>
      <c r="U338" s="188" t="s">
        <v>957</v>
      </c>
      <c r="V338" s="188" t="s">
        <v>949</v>
      </c>
      <c r="W338" s="188">
        <v>0</v>
      </c>
      <c r="X338" s="188">
        <v>29</v>
      </c>
      <c r="Y338" s="188" t="s">
        <v>949</v>
      </c>
      <c r="Z338" s="188" t="s">
        <v>949</v>
      </c>
      <c r="AA338" s="188">
        <v>0</v>
      </c>
      <c r="AB338" s="188">
        <v>0</v>
      </c>
      <c r="AC338" s="188">
        <v>0</v>
      </c>
      <c r="AD338" s="188">
        <v>23</v>
      </c>
      <c r="AE338" s="188" t="s">
        <v>949</v>
      </c>
      <c r="AF338" s="188" t="s">
        <v>949</v>
      </c>
      <c r="AG338" s="189" t="s">
        <v>957</v>
      </c>
      <c r="AH338" s="189" t="s">
        <v>957</v>
      </c>
      <c r="AI338" s="189" t="s">
        <v>957</v>
      </c>
      <c r="AJ338" s="189" t="s">
        <v>957</v>
      </c>
      <c r="AK338" s="189" t="s">
        <v>957</v>
      </c>
      <c r="AL338" s="188" t="s">
        <v>949</v>
      </c>
      <c r="AM338" s="188" t="s">
        <v>949</v>
      </c>
      <c r="AN338" s="188" t="s">
        <v>949</v>
      </c>
      <c r="AO338" s="188">
        <v>0</v>
      </c>
      <c r="AP338" s="188">
        <v>0</v>
      </c>
      <c r="AQ338" s="188">
        <v>0</v>
      </c>
      <c r="AR338" s="188">
        <v>0</v>
      </c>
      <c r="AS338" s="188" t="s">
        <v>949</v>
      </c>
      <c r="AT338" s="188" t="s">
        <v>949</v>
      </c>
      <c r="AU338" s="188" t="s">
        <v>949</v>
      </c>
      <c r="AV338" s="190">
        <v>34</v>
      </c>
      <c r="AW338" s="190" t="s">
        <v>949</v>
      </c>
      <c r="AX338" s="190" t="s">
        <v>949</v>
      </c>
      <c r="AY338" s="190" t="s">
        <v>949</v>
      </c>
      <c r="AZ338" s="189" t="s">
        <v>949</v>
      </c>
      <c r="BA338" s="189" t="s">
        <v>957</v>
      </c>
      <c r="BB338" s="190" t="s">
        <v>949</v>
      </c>
      <c r="BC338" s="189">
        <v>0</v>
      </c>
      <c r="BD338" s="190" t="s">
        <v>949</v>
      </c>
      <c r="BE338" s="189" t="s">
        <v>957</v>
      </c>
      <c r="BF338" s="190" t="s">
        <v>949</v>
      </c>
      <c r="BG338" s="190">
        <v>0</v>
      </c>
      <c r="BH338" s="190">
        <v>0</v>
      </c>
      <c r="BI338" s="189" t="s">
        <v>957</v>
      </c>
      <c r="BJ338" s="189">
        <v>0</v>
      </c>
      <c r="BK338" s="190">
        <v>0</v>
      </c>
      <c r="BL338" s="190">
        <v>0</v>
      </c>
      <c r="BM338" s="189" t="s">
        <v>957</v>
      </c>
      <c r="BN338" s="190">
        <v>0</v>
      </c>
      <c r="BO338" s="190">
        <v>0</v>
      </c>
      <c r="BP338" s="190" t="s">
        <v>949</v>
      </c>
      <c r="BQ338" s="189" t="s">
        <v>957</v>
      </c>
      <c r="BR338" s="190">
        <v>0</v>
      </c>
      <c r="BS338" s="190" t="s">
        <v>949</v>
      </c>
      <c r="BT338" s="190">
        <v>25</v>
      </c>
      <c r="BU338" s="190" t="s">
        <v>949</v>
      </c>
      <c r="BV338" s="190" t="s">
        <v>949</v>
      </c>
      <c r="BW338" s="190" t="s">
        <v>949</v>
      </c>
      <c r="BX338" s="190">
        <v>7</v>
      </c>
      <c r="BY338" s="190">
        <v>0</v>
      </c>
      <c r="BZ338" s="190" t="s">
        <v>949</v>
      </c>
      <c r="CA338" s="190" t="s">
        <v>949</v>
      </c>
    </row>
    <row r="339" spans="1:79" x14ac:dyDescent="0.2">
      <c r="A339" s="2" t="s">
        <v>348</v>
      </c>
      <c r="B339" s="3" t="s">
        <v>347</v>
      </c>
      <c r="C339" s="192">
        <v>1009</v>
      </c>
      <c r="D339" s="192">
        <v>364</v>
      </c>
      <c r="E339" s="192">
        <v>724</v>
      </c>
      <c r="F339" s="192">
        <v>360</v>
      </c>
      <c r="G339" s="192">
        <v>285</v>
      </c>
      <c r="H339" s="188">
        <v>99</v>
      </c>
      <c r="I339" s="188">
        <v>0</v>
      </c>
      <c r="J339" s="188">
        <v>0</v>
      </c>
      <c r="K339" s="188" t="s">
        <v>949</v>
      </c>
      <c r="L339" s="188">
        <v>0</v>
      </c>
      <c r="M339" s="188">
        <v>0</v>
      </c>
      <c r="N339" s="188">
        <v>59</v>
      </c>
      <c r="O339" s="188">
        <v>44</v>
      </c>
      <c r="P339" s="188" t="s">
        <v>949</v>
      </c>
      <c r="Q339" s="188" t="s">
        <v>957</v>
      </c>
      <c r="R339" s="188" t="s">
        <v>957</v>
      </c>
      <c r="S339" s="188" t="s">
        <v>957</v>
      </c>
      <c r="T339" s="188" t="s">
        <v>957</v>
      </c>
      <c r="U339" s="188" t="s">
        <v>957</v>
      </c>
      <c r="V339" s="188" t="s">
        <v>949</v>
      </c>
      <c r="W339" s="188">
        <v>5</v>
      </c>
      <c r="X339" s="188">
        <v>96</v>
      </c>
      <c r="Y339" s="188">
        <v>0</v>
      </c>
      <c r="Z339" s="188">
        <v>0</v>
      </c>
      <c r="AA339" s="188" t="s">
        <v>949</v>
      </c>
      <c r="AB339" s="188">
        <v>0</v>
      </c>
      <c r="AC339" s="188">
        <v>0</v>
      </c>
      <c r="AD339" s="188">
        <v>58</v>
      </c>
      <c r="AE339" s="188">
        <v>41</v>
      </c>
      <c r="AF339" s="188" t="s">
        <v>949</v>
      </c>
      <c r="AG339" s="189" t="s">
        <v>957</v>
      </c>
      <c r="AH339" s="189" t="s">
        <v>957</v>
      </c>
      <c r="AI339" s="189" t="s">
        <v>957</v>
      </c>
      <c r="AJ339" s="189" t="s">
        <v>957</v>
      </c>
      <c r="AK339" s="189" t="s">
        <v>957</v>
      </c>
      <c r="AL339" s="188" t="s">
        <v>949</v>
      </c>
      <c r="AM339" s="188">
        <v>36</v>
      </c>
      <c r="AN339" s="188" t="s">
        <v>949</v>
      </c>
      <c r="AO339" s="188">
        <v>0</v>
      </c>
      <c r="AP339" s="188">
        <v>0</v>
      </c>
      <c r="AQ339" s="188">
        <v>0</v>
      </c>
      <c r="AR339" s="188">
        <v>0</v>
      </c>
      <c r="AS339" s="188">
        <v>0</v>
      </c>
      <c r="AT339" s="188" t="s">
        <v>949</v>
      </c>
      <c r="AU339" s="188">
        <v>3</v>
      </c>
      <c r="AV339" s="190">
        <v>99</v>
      </c>
      <c r="AW339" s="190" t="s">
        <v>949</v>
      </c>
      <c r="AX339" s="190" t="s">
        <v>949</v>
      </c>
      <c r="AY339" s="190" t="s">
        <v>949</v>
      </c>
      <c r="AZ339" s="189">
        <v>0</v>
      </c>
      <c r="BA339" s="189" t="s">
        <v>957</v>
      </c>
      <c r="BB339" s="190">
        <v>0</v>
      </c>
      <c r="BC339" s="189">
        <v>0</v>
      </c>
      <c r="BD339" s="190">
        <v>0</v>
      </c>
      <c r="BE339" s="189" t="s">
        <v>957</v>
      </c>
      <c r="BF339" s="190">
        <v>0</v>
      </c>
      <c r="BG339" s="190">
        <v>0</v>
      </c>
      <c r="BH339" s="190" t="s">
        <v>949</v>
      </c>
      <c r="BI339" s="189" t="s">
        <v>957</v>
      </c>
      <c r="BJ339" s="189" t="s">
        <v>949</v>
      </c>
      <c r="BK339" s="190">
        <v>0</v>
      </c>
      <c r="BL339" s="190">
        <v>0</v>
      </c>
      <c r="BM339" s="189" t="s">
        <v>957</v>
      </c>
      <c r="BN339" s="190">
        <v>0</v>
      </c>
      <c r="BO339" s="190">
        <v>0</v>
      </c>
      <c r="BP339" s="190">
        <v>0</v>
      </c>
      <c r="BQ339" s="189" t="s">
        <v>957</v>
      </c>
      <c r="BR339" s="190">
        <v>0</v>
      </c>
      <c r="BS339" s="190">
        <v>0</v>
      </c>
      <c r="BT339" s="190">
        <v>59</v>
      </c>
      <c r="BU339" s="190" t="s">
        <v>949</v>
      </c>
      <c r="BV339" s="190" t="s">
        <v>949</v>
      </c>
      <c r="BW339" s="190" t="s">
        <v>949</v>
      </c>
      <c r="BX339" s="190">
        <v>44</v>
      </c>
      <c r="BY339" s="190">
        <v>5</v>
      </c>
      <c r="BZ339" s="190">
        <v>36</v>
      </c>
      <c r="CA339" s="190">
        <v>3</v>
      </c>
    </row>
    <row r="340" spans="1:79" x14ac:dyDescent="0.2">
      <c r="A340" s="2" t="s">
        <v>753</v>
      </c>
      <c r="B340" s="3" t="s">
        <v>754</v>
      </c>
      <c r="C340" s="192">
        <v>17517</v>
      </c>
      <c r="D340" s="192">
        <v>5000</v>
      </c>
      <c r="E340" s="192">
        <v>11505</v>
      </c>
      <c r="F340" s="192">
        <v>6505</v>
      </c>
      <c r="G340" s="192">
        <v>6012</v>
      </c>
      <c r="H340" s="188" t="s">
        <v>958</v>
      </c>
      <c r="I340" s="188" t="s">
        <v>958</v>
      </c>
      <c r="J340" s="188" t="s">
        <v>958</v>
      </c>
      <c r="K340" s="188" t="s">
        <v>958</v>
      </c>
      <c r="L340" s="188" t="s">
        <v>958</v>
      </c>
      <c r="M340" s="188" t="s">
        <v>958</v>
      </c>
      <c r="N340" s="188" t="s">
        <v>958</v>
      </c>
      <c r="O340" s="188" t="s">
        <v>958</v>
      </c>
      <c r="P340" s="188" t="s">
        <v>958</v>
      </c>
      <c r="Q340" s="188" t="s">
        <v>957</v>
      </c>
      <c r="R340" s="188" t="s">
        <v>957</v>
      </c>
      <c r="S340" s="188" t="s">
        <v>957</v>
      </c>
      <c r="T340" s="188" t="s">
        <v>957</v>
      </c>
      <c r="U340" s="188" t="s">
        <v>957</v>
      </c>
      <c r="V340" s="188" t="s">
        <v>958</v>
      </c>
      <c r="W340" s="188" t="s">
        <v>958</v>
      </c>
      <c r="X340" s="188" t="s">
        <v>958</v>
      </c>
      <c r="Y340" s="188" t="s">
        <v>958</v>
      </c>
      <c r="Z340" s="188" t="s">
        <v>958</v>
      </c>
      <c r="AA340" s="188" t="s">
        <v>958</v>
      </c>
      <c r="AB340" s="188" t="s">
        <v>958</v>
      </c>
      <c r="AC340" s="188" t="s">
        <v>958</v>
      </c>
      <c r="AD340" s="188" t="s">
        <v>958</v>
      </c>
      <c r="AE340" s="188" t="s">
        <v>958</v>
      </c>
      <c r="AF340" s="188" t="s">
        <v>958</v>
      </c>
      <c r="AG340" s="189" t="s">
        <v>957</v>
      </c>
      <c r="AH340" s="189" t="s">
        <v>957</v>
      </c>
      <c r="AI340" s="189" t="s">
        <v>957</v>
      </c>
      <c r="AJ340" s="189" t="s">
        <v>957</v>
      </c>
      <c r="AK340" s="189" t="s">
        <v>957</v>
      </c>
      <c r="AL340" s="188" t="s">
        <v>958</v>
      </c>
      <c r="AM340" s="188" t="s">
        <v>958</v>
      </c>
      <c r="AN340" s="188" t="s">
        <v>958</v>
      </c>
      <c r="AO340" s="188" t="s">
        <v>958</v>
      </c>
      <c r="AP340" s="188" t="s">
        <v>958</v>
      </c>
      <c r="AQ340" s="188" t="s">
        <v>958</v>
      </c>
      <c r="AR340" s="188" t="s">
        <v>958</v>
      </c>
      <c r="AS340" s="188" t="s">
        <v>958</v>
      </c>
      <c r="AT340" s="188" t="s">
        <v>958</v>
      </c>
      <c r="AU340" s="188" t="s">
        <v>958</v>
      </c>
      <c r="AV340" s="190" t="s">
        <v>958</v>
      </c>
      <c r="AW340" s="190" t="s">
        <v>958</v>
      </c>
      <c r="AX340" s="190" t="s">
        <v>958</v>
      </c>
      <c r="AY340" s="190" t="s">
        <v>958</v>
      </c>
      <c r="AZ340" s="189" t="s">
        <v>958</v>
      </c>
      <c r="BA340" s="189" t="s">
        <v>957</v>
      </c>
      <c r="BB340" s="190" t="s">
        <v>958</v>
      </c>
      <c r="BC340" s="189" t="s">
        <v>958</v>
      </c>
      <c r="BD340" s="190" t="s">
        <v>958</v>
      </c>
      <c r="BE340" s="189" t="s">
        <v>957</v>
      </c>
      <c r="BF340" s="190" t="s">
        <v>958</v>
      </c>
      <c r="BG340" s="190" t="s">
        <v>958</v>
      </c>
      <c r="BH340" s="190" t="s">
        <v>958</v>
      </c>
      <c r="BI340" s="189" t="s">
        <v>957</v>
      </c>
      <c r="BJ340" s="189" t="s">
        <v>958</v>
      </c>
      <c r="BK340" s="190" t="s">
        <v>958</v>
      </c>
      <c r="BL340" s="190" t="s">
        <v>958</v>
      </c>
      <c r="BM340" s="189" t="s">
        <v>957</v>
      </c>
      <c r="BN340" s="190" t="s">
        <v>958</v>
      </c>
      <c r="BO340" s="190" t="s">
        <v>958</v>
      </c>
      <c r="BP340" s="190" t="s">
        <v>958</v>
      </c>
      <c r="BQ340" s="189" t="s">
        <v>957</v>
      </c>
      <c r="BR340" s="190" t="s">
        <v>958</v>
      </c>
      <c r="BS340" s="190" t="s">
        <v>958</v>
      </c>
      <c r="BT340" s="190" t="s">
        <v>958</v>
      </c>
      <c r="BU340" s="190" t="s">
        <v>958</v>
      </c>
      <c r="BV340" s="190" t="s">
        <v>958</v>
      </c>
      <c r="BW340" s="190" t="s">
        <v>958</v>
      </c>
      <c r="BX340" s="190" t="s">
        <v>958</v>
      </c>
      <c r="BY340" s="190" t="s">
        <v>958</v>
      </c>
      <c r="BZ340" s="190" t="s">
        <v>958</v>
      </c>
      <c r="CA340" s="190" t="s">
        <v>958</v>
      </c>
    </row>
    <row r="341" spans="1:79" x14ac:dyDescent="0.2">
      <c r="A341" s="2" t="s">
        <v>350</v>
      </c>
      <c r="B341" s="3" t="s">
        <v>349</v>
      </c>
      <c r="C341" s="192">
        <v>2036</v>
      </c>
      <c r="D341" s="192">
        <v>568</v>
      </c>
      <c r="E341" s="192">
        <v>1362</v>
      </c>
      <c r="F341" s="192">
        <v>794</v>
      </c>
      <c r="G341" s="192">
        <v>674</v>
      </c>
      <c r="H341" s="188">
        <v>643</v>
      </c>
      <c r="I341" s="188">
        <v>0</v>
      </c>
      <c r="J341" s="188" t="s">
        <v>949</v>
      </c>
      <c r="K341" s="188">
        <v>0</v>
      </c>
      <c r="L341" s="188">
        <v>193</v>
      </c>
      <c r="M341" s="188">
        <v>30</v>
      </c>
      <c r="N341" s="188">
        <v>460</v>
      </c>
      <c r="O341" s="188">
        <v>44</v>
      </c>
      <c r="P341" s="188">
        <v>195</v>
      </c>
      <c r="Q341" s="188" t="s">
        <v>957</v>
      </c>
      <c r="R341" s="188" t="s">
        <v>957</v>
      </c>
      <c r="S341" s="188" t="s">
        <v>957</v>
      </c>
      <c r="T341" s="188" t="s">
        <v>957</v>
      </c>
      <c r="U341" s="188" t="s">
        <v>957</v>
      </c>
      <c r="V341" s="188">
        <v>192</v>
      </c>
      <c r="W341" s="188">
        <v>4</v>
      </c>
      <c r="X341" s="188">
        <v>528</v>
      </c>
      <c r="Y341" s="188">
        <v>0</v>
      </c>
      <c r="Z341" s="188" t="s">
        <v>949</v>
      </c>
      <c r="AA341" s="188">
        <v>0</v>
      </c>
      <c r="AB341" s="188">
        <v>88</v>
      </c>
      <c r="AC341" s="188">
        <v>22</v>
      </c>
      <c r="AD341" s="188">
        <v>451</v>
      </c>
      <c r="AE341" s="188">
        <v>36</v>
      </c>
      <c r="AF341" s="188">
        <v>333</v>
      </c>
      <c r="AG341" s="189" t="s">
        <v>957</v>
      </c>
      <c r="AH341" s="189" t="s">
        <v>957</v>
      </c>
      <c r="AI341" s="189" t="s">
        <v>957</v>
      </c>
      <c r="AJ341" s="189" t="s">
        <v>957</v>
      </c>
      <c r="AK341" s="189" t="s">
        <v>957</v>
      </c>
      <c r="AL341" s="188">
        <v>259</v>
      </c>
      <c r="AM341" s="188">
        <v>32</v>
      </c>
      <c r="AN341" s="188">
        <v>115</v>
      </c>
      <c r="AO341" s="188">
        <v>0</v>
      </c>
      <c r="AP341" s="188">
        <v>0</v>
      </c>
      <c r="AQ341" s="188">
        <v>0</v>
      </c>
      <c r="AR341" s="188">
        <v>105</v>
      </c>
      <c r="AS341" s="188">
        <v>8</v>
      </c>
      <c r="AT341" s="188">
        <v>9</v>
      </c>
      <c r="AU341" s="188">
        <v>8</v>
      </c>
      <c r="AV341" s="190">
        <v>643</v>
      </c>
      <c r="AW341" s="190">
        <v>195</v>
      </c>
      <c r="AX341" s="190">
        <v>333</v>
      </c>
      <c r="AY341" s="190">
        <v>115</v>
      </c>
      <c r="AZ341" s="189">
        <v>0</v>
      </c>
      <c r="BA341" s="189" t="s">
        <v>957</v>
      </c>
      <c r="BB341" s="190">
        <v>0</v>
      </c>
      <c r="BC341" s="189">
        <v>0</v>
      </c>
      <c r="BD341" s="190" t="s">
        <v>949</v>
      </c>
      <c r="BE341" s="189" t="s">
        <v>957</v>
      </c>
      <c r="BF341" s="190" t="s">
        <v>949</v>
      </c>
      <c r="BG341" s="190">
        <v>0</v>
      </c>
      <c r="BH341" s="190">
        <v>0</v>
      </c>
      <c r="BI341" s="189" t="s">
        <v>957</v>
      </c>
      <c r="BJ341" s="189">
        <v>0</v>
      </c>
      <c r="BK341" s="190">
        <v>0</v>
      </c>
      <c r="BL341" s="190">
        <v>193</v>
      </c>
      <c r="BM341" s="189" t="s">
        <v>957</v>
      </c>
      <c r="BN341" s="190">
        <v>88</v>
      </c>
      <c r="BO341" s="190">
        <v>105</v>
      </c>
      <c r="BP341" s="190">
        <v>30</v>
      </c>
      <c r="BQ341" s="189" t="s">
        <v>957</v>
      </c>
      <c r="BR341" s="190">
        <v>22</v>
      </c>
      <c r="BS341" s="190">
        <v>8</v>
      </c>
      <c r="BT341" s="190">
        <v>460</v>
      </c>
      <c r="BU341" s="190">
        <v>192</v>
      </c>
      <c r="BV341" s="190">
        <v>259</v>
      </c>
      <c r="BW341" s="190">
        <v>9</v>
      </c>
      <c r="BX341" s="190">
        <v>44</v>
      </c>
      <c r="BY341" s="190">
        <v>4</v>
      </c>
      <c r="BZ341" s="190">
        <v>32</v>
      </c>
      <c r="CA341" s="190">
        <v>8</v>
      </c>
    </row>
    <row r="342" spans="1:79" x14ac:dyDescent="0.2">
      <c r="A342" s="2" t="s">
        <v>352</v>
      </c>
      <c r="B342" s="3" t="s">
        <v>351</v>
      </c>
      <c r="C342" s="192">
        <v>5192</v>
      </c>
      <c r="D342" s="192">
        <v>1564</v>
      </c>
      <c r="E342" s="192">
        <v>3505</v>
      </c>
      <c r="F342" s="192">
        <v>1941</v>
      </c>
      <c r="G342" s="192">
        <v>1687</v>
      </c>
      <c r="H342" s="188">
        <v>674</v>
      </c>
      <c r="I342" s="188">
        <v>0</v>
      </c>
      <c r="J342" s="188">
        <v>0</v>
      </c>
      <c r="K342" s="188">
        <v>0</v>
      </c>
      <c r="L342" s="188">
        <v>160</v>
      </c>
      <c r="M342" s="188">
        <v>55</v>
      </c>
      <c r="N342" s="188">
        <v>401</v>
      </c>
      <c r="O342" s="188">
        <v>121</v>
      </c>
      <c r="P342" s="188">
        <v>130</v>
      </c>
      <c r="Q342" s="188" t="s">
        <v>957</v>
      </c>
      <c r="R342" s="188" t="s">
        <v>957</v>
      </c>
      <c r="S342" s="188" t="s">
        <v>957</v>
      </c>
      <c r="T342" s="188" t="s">
        <v>957</v>
      </c>
      <c r="U342" s="188" t="s">
        <v>957</v>
      </c>
      <c r="V342" s="188">
        <v>121</v>
      </c>
      <c r="W342" s="188">
        <v>10</v>
      </c>
      <c r="X342" s="188">
        <v>564</v>
      </c>
      <c r="Y342" s="188">
        <v>0</v>
      </c>
      <c r="Z342" s="188">
        <v>0</v>
      </c>
      <c r="AA342" s="188">
        <v>0</v>
      </c>
      <c r="AB342" s="188">
        <v>81</v>
      </c>
      <c r="AC342" s="188">
        <v>37</v>
      </c>
      <c r="AD342" s="188">
        <v>385</v>
      </c>
      <c r="AE342" s="188">
        <v>113</v>
      </c>
      <c r="AF342" s="188">
        <v>434</v>
      </c>
      <c r="AG342" s="189" t="s">
        <v>957</v>
      </c>
      <c r="AH342" s="189" t="s">
        <v>957</v>
      </c>
      <c r="AI342" s="189" t="s">
        <v>957</v>
      </c>
      <c r="AJ342" s="189" t="s">
        <v>957</v>
      </c>
      <c r="AK342" s="189" t="s">
        <v>957</v>
      </c>
      <c r="AL342" s="188">
        <v>264</v>
      </c>
      <c r="AM342" s="188">
        <v>103</v>
      </c>
      <c r="AN342" s="188">
        <v>110</v>
      </c>
      <c r="AO342" s="188">
        <v>0</v>
      </c>
      <c r="AP342" s="188">
        <v>0</v>
      </c>
      <c r="AQ342" s="188">
        <v>0</v>
      </c>
      <c r="AR342" s="188">
        <v>79</v>
      </c>
      <c r="AS342" s="188">
        <v>18</v>
      </c>
      <c r="AT342" s="188">
        <v>16</v>
      </c>
      <c r="AU342" s="188">
        <v>8</v>
      </c>
      <c r="AV342" s="190">
        <v>674</v>
      </c>
      <c r="AW342" s="190">
        <v>130</v>
      </c>
      <c r="AX342" s="190">
        <v>434</v>
      </c>
      <c r="AY342" s="190">
        <v>110</v>
      </c>
      <c r="AZ342" s="189">
        <v>0</v>
      </c>
      <c r="BA342" s="189" t="s">
        <v>957</v>
      </c>
      <c r="BB342" s="190">
        <v>0</v>
      </c>
      <c r="BC342" s="189">
        <v>0</v>
      </c>
      <c r="BD342" s="190">
        <v>0</v>
      </c>
      <c r="BE342" s="189" t="s">
        <v>957</v>
      </c>
      <c r="BF342" s="190">
        <v>0</v>
      </c>
      <c r="BG342" s="190">
        <v>0</v>
      </c>
      <c r="BH342" s="190">
        <v>0</v>
      </c>
      <c r="BI342" s="189" t="s">
        <v>957</v>
      </c>
      <c r="BJ342" s="189">
        <v>0</v>
      </c>
      <c r="BK342" s="190">
        <v>0</v>
      </c>
      <c r="BL342" s="190">
        <v>160</v>
      </c>
      <c r="BM342" s="189" t="s">
        <v>957</v>
      </c>
      <c r="BN342" s="190">
        <v>81</v>
      </c>
      <c r="BO342" s="190">
        <v>79</v>
      </c>
      <c r="BP342" s="190">
        <v>55</v>
      </c>
      <c r="BQ342" s="189" t="s">
        <v>957</v>
      </c>
      <c r="BR342" s="190">
        <v>37</v>
      </c>
      <c r="BS342" s="190">
        <v>18</v>
      </c>
      <c r="BT342" s="190">
        <v>401</v>
      </c>
      <c r="BU342" s="190">
        <v>121</v>
      </c>
      <c r="BV342" s="190">
        <v>264</v>
      </c>
      <c r="BW342" s="190">
        <v>16</v>
      </c>
      <c r="BX342" s="190">
        <v>121</v>
      </c>
      <c r="BY342" s="190">
        <v>10</v>
      </c>
      <c r="BZ342" s="190">
        <v>103</v>
      </c>
      <c r="CA342" s="190">
        <v>8</v>
      </c>
    </row>
    <row r="343" spans="1:79" x14ac:dyDescent="0.2">
      <c r="A343" s="2" t="s">
        <v>354</v>
      </c>
      <c r="B343" s="3" t="s">
        <v>353</v>
      </c>
      <c r="C343" s="192">
        <v>4910</v>
      </c>
      <c r="D343" s="192">
        <v>1368</v>
      </c>
      <c r="E343" s="192">
        <v>3214</v>
      </c>
      <c r="F343" s="192">
        <v>1846</v>
      </c>
      <c r="G343" s="192">
        <v>1696</v>
      </c>
      <c r="H343" s="188">
        <v>1037</v>
      </c>
      <c r="I343" s="188">
        <v>9</v>
      </c>
      <c r="J343" s="188">
        <v>42</v>
      </c>
      <c r="K343" s="188">
        <v>0</v>
      </c>
      <c r="L343" s="188">
        <v>270</v>
      </c>
      <c r="M343" s="188">
        <v>48</v>
      </c>
      <c r="N343" s="188">
        <v>663</v>
      </c>
      <c r="O343" s="188">
        <v>138</v>
      </c>
      <c r="P343" s="188">
        <v>216</v>
      </c>
      <c r="Q343" s="188" t="s">
        <v>957</v>
      </c>
      <c r="R343" s="188" t="s">
        <v>957</v>
      </c>
      <c r="S343" s="188" t="s">
        <v>957</v>
      </c>
      <c r="T343" s="188" t="s">
        <v>957</v>
      </c>
      <c r="U343" s="188" t="s">
        <v>957</v>
      </c>
      <c r="V343" s="188">
        <v>207</v>
      </c>
      <c r="W343" s="188">
        <v>16</v>
      </c>
      <c r="X343" s="188">
        <v>835</v>
      </c>
      <c r="Y343" s="188">
        <v>5</v>
      </c>
      <c r="Z343" s="188" t="s">
        <v>949</v>
      </c>
      <c r="AA343" s="188">
        <v>0</v>
      </c>
      <c r="AB343" s="188">
        <v>123</v>
      </c>
      <c r="AC343" s="188">
        <v>31</v>
      </c>
      <c r="AD343" s="188">
        <v>646</v>
      </c>
      <c r="AE343" s="188">
        <v>118</v>
      </c>
      <c r="AF343" s="188">
        <v>619</v>
      </c>
      <c r="AG343" s="189" t="s">
        <v>957</v>
      </c>
      <c r="AH343" s="189" t="s">
        <v>957</v>
      </c>
      <c r="AI343" s="189" t="s">
        <v>957</v>
      </c>
      <c r="AJ343" s="189" t="s">
        <v>957</v>
      </c>
      <c r="AK343" s="189" t="s">
        <v>957</v>
      </c>
      <c r="AL343" s="188">
        <v>439</v>
      </c>
      <c r="AM343" s="188">
        <v>102</v>
      </c>
      <c r="AN343" s="188">
        <v>202</v>
      </c>
      <c r="AO343" s="188">
        <v>4</v>
      </c>
      <c r="AP343" s="188" t="s">
        <v>949</v>
      </c>
      <c r="AQ343" s="188">
        <v>0</v>
      </c>
      <c r="AR343" s="188">
        <v>147</v>
      </c>
      <c r="AS343" s="188">
        <v>17</v>
      </c>
      <c r="AT343" s="188">
        <v>17</v>
      </c>
      <c r="AU343" s="188">
        <v>20</v>
      </c>
      <c r="AV343" s="190">
        <v>1037</v>
      </c>
      <c r="AW343" s="190">
        <v>216</v>
      </c>
      <c r="AX343" s="190">
        <v>619</v>
      </c>
      <c r="AY343" s="190">
        <v>202</v>
      </c>
      <c r="AZ343" s="189">
        <v>9</v>
      </c>
      <c r="BA343" s="189" t="s">
        <v>957</v>
      </c>
      <c r="BB343" s="190">
        <v>5</v>
      </c>
      <c r="BC343" s="189">
        <v>4</v>
      </c>
      <c r="BD343" s="190">
        <v>42</v>
      </c>
      <c r="BE343" s="189" t="s">
        <v>957</v>
      </c>
      <c r="BF343" s="190" t="s">
        <v>949</v>
      </c>
      <c r="BG343" s="190" t="s">
        <v>949</v>
      </c>
      <c r="BH343" s="190">
        <v>0</v>
      </c>
      <c r="BI343" s="189" t="s">
        <v>957</v>
      </c>
      <c r="BJ343" s="189">
        <v>0</v>
      </c>
      <c r="BK343" s="190">
        <v>0</v>
      </c>
      <c r="BL343" s="190">
        <v>270</v>
      </c>
      <c r="BM343" s="189" t="s">
        <v>957</v>
      </c>
      <c r="BN343" s="190">
        <v>123</v>
      </c>
      <c r="BO343" s="190">
        <v>147</v>
      </c>
      <c r="BP343" s="190">
        <v>48</v>
      </c>
      <c r="BQ343" s="189" t="s">
        <v>957</v>
      </c>
      <c r="BR343" s="190">
        <v>31</v>
      </c>
      <c r="BS343" s="190">
        <v>17</v>
      </c>
      <c r="BT343" s="190">
        <v>663</v>
      </c>
      <c r="BU343" s="190">
        <v>207</v>
      </c>
      <c r="BV343" s="190">
        <v>439</v>
      </c>
      <c r="BW343" s="190">
        <v>17</v>
      </c>
      <c r="BX343" s="190">
        <v>138</v>
      </c>
      <c r="BY343" s="190">
        <v>16</v>
      </c>
      <c r="BZ343" s="190">
        <v>102</v>
      </c>
      <c r="CA343" s="190">
        <v>20</v>
      </c>
    </row>
    <row r="344" spans="1:79" x14ac:dyDescent="0.2">
      <c r="A344" s="2" t="s">
        <v>356</v>
      </c>
      <c r="B344" s="3" t="s">
        <v>355</v>
      </c>
      <c r="C344" s="192">
        <v>3327</v>
      </c>
      <c r="D344" s="192">
        <v>917</v>
      </c>
      <c r="E344" s="192">
        <v>2252</v>
      </c>
      <c r="F344" s="192">
        <v>1335</v>
      </c>
      <c r="G344" s="192">
        <v>1075</v>
      </c>
      <c r="H344" s="188">
        <v>921</v>
      </c>
      <c r="I344" s="188">
        <v>0</v>
      </c>
      <c r="J344" s="188">
        <v>5</v>
      </c>
      <c r="K344" s="188">
        <v>0</v>
      </c>
      <c r="L344" s="188">
        <v>286</v>
      </c>
      <c r="M344" s="188">
        <v>22</v>
      </c>
      <c r="N344" s="188">
        <v>641</v>
      </c>
      <c r="O344" s="188">
        <v>149</v>
      </c>
      <c r="P344" s="188">
        <v>129</v>
      </c>
      <c r="Q344" s="188" t="s">
        <v>957</v>
      </c>
      <c r="R344" s="188" t="s">
        <v>957</v>
      </c>
      <c r="S344" s="188" t="s">
        <v>957</v>
      </c>
      <c r="T344" s="188" t="s">
        <v>957</v>
      </c>
      <c r="U344" s="188" t="s">
        <v>957</v>
      </c>
      <c r="V344" s="188">
        <v>123</v>
      </c>
      <c r="W344" s="188">
        <v>12</v>
      </c>
      <c r="X344" s="188">
        <v>752</v>
      </c>
      <c r="Y344" s="188">
        <v>0</v>
      </c>
      <c r="Z344" s="188" t="s">
        <v>949</v>
      </c>
      <c r="AA344" s="188">
        <v>0</v>
      </c>
      <c r="AB344" s="188">
        <v>148</v>
      </c>
      <c r="AC344" s="188">
        <v>12</v>
      </c>
      <c r="AD344" s="188">
        <v>603</v>
      </c>
      <c r="AE344" s="188">
        <v>138</v>
      </c>
      <c r="AF344" s="188">
        <v>623</v>
      </c>
      <c r="AG344" s="189" t="s">
        <v>957</v>
      </c>
      <c r="AH344" s="189" t="s">
        <v>957</v>
      </c>
      <c r="AI344" s="189" t="s">
        <v>957</v>
      </c>
      <c r="AJ344" s="189" t="s">
        <v>957</v>
      </c>
      <c r="AK344" s="189" t="s">
        <v>957</v>
      </c>
      <c r="AL344" s="188">
        <v>480</v>
      </c>
      <c r="AM344" s="188">
        <v>126</v>
      </c>
      <c r="AN344" s="188">
        <v>169</v>
      </c>
      <c r="AO344" s="188">
        <v>0</v>
      </c>
      <c r="AP344" s="188" t="s">
        <v>949</v>
      </c>
      <c r="AQ344" s="188">
        <v>0</v>
      </c>
      <c r="AR344" s="188">
        <v>138</v>
      </c>
      <c r="AS344" s="188">
        <v>10</v>
      </c>
      <c r="AT344" s="188">
        <v>38</v>
      </c>
      <c r="AU344" s="188">
        <v>11</v>
      </c>
      <c r="AV344" s="190">
        <v>921</v>
      </c>
      <c r="AW344" s="190">
        <v>129</v>
      </c>
      <c r="AX344" s="190">
        <v>623</v>
      </c>
      <c r="AY344" s="190">
        <v>169</v>
      </c>
      <c r="AZ344" s="189">
        <v>0</v>
      </c>
      <c r="BA344" s="189" t="s">
        <v>957</v>
      </c>
      <c r="BB344" s="190">
        <v>0</v>
      </c>
      <c r="BC344" s="189">
        <v>0</v>
      </c>
      <c r="BD344" s="190">
        <v>5</v>
      </c>
      <c r="BE344" s="189" t="s">
        <v>957</v>
      </c>
      <c r="BF344" s="190" t="s">
        <v>949</v>
      </c>
      <c r="BG344" s="190" t="s">
        <v>949</v>
      </c>
      <c r="BH344" s="190">
        <v>0</v>
      </c>
      <c r="BI344" s="189" t="s">
        <v>957</v>
      </c>
      <c r="BJ344" s="189">
        <v>0</v>
      </c>
      <c r="BK344" s="190">
        <v>0</v>
      </c>
      <c r="BL344" s="190">
        <v>286</v>
      </c>
      <c r="BM344" s="189" t="s">
        <v>957</v>
      </c>
      <c r="BN344" s="190">
        <v>148</v>
      </c>
      <c r="BO344" s="190">
        <v>138</v>
      </c>
      <c r="BP344" s="190">
        <v>22</v>
      </c>
      <c r="BQ344" s="189" t="s">
        <v>957</v>
      </c>
      <c r="BR344" s="190">
        <v>12</v>
      </c>
      <c r="BS344" s="190">
        <v>10</v>
      </c>
      <c r="BT344" s="190">
        <v>641</v>
      </c>
      <c r="BU344" s="190">
        <v>123</v>
      </c>
      <c r="BV344" s="190">
        <v>480</v>
      </c>
      <c r="BW344" s="190">
        <v>38</v>
      </c>
      <c r="BX344" s="190">
        <v>149</v>
      </c>
      <c r="BY344" s="190">
        <v>12</v>
      </c>
      <c r="BZ344" s="190">
        <v>126</v>
      </c>
      <c r="CA344" s="190">
        <v>11</v>
      </c>
    </row>
    <row r="345" spans="1:79" x14ac:dyDescent="0.2">
      <c r="A345" s="2" t="s">
        <v>358</v>
      </c>
      <c r="B345" s="3" t="s">
        <v>357</v>
      </c>
      <c r="C345" s="192">
        <v>1508</v>
      </c>
      <c r="D345" s="192">
        <v>413</v>
      </c>
      <c r="E345" s="192">
        <v>1014</v>
      </c>
      <c r="F345" s="192">
        <v>601</v>
      </c>
      <c r="G345" s="192">
        <v>494</v>
      </c>
      <c r="H345" s="188">
        <v>508</v>
      </c>
      <c r="I345" s="188">
        <v>0</v>
      </c>
      <c r="J345" s="188">
        <v>0</v>
      </c>
      <c r="K345" s="188">
        <v>0</v>
      </c>
      <c r="L345" s="188">
        <v>274</v>
      </c>
      <c r="M345" s="188">
        <v>31</v>
      </c>
      <c r="N345" s="188">
        <v>211</v>
      </c>
      <c r="O345" s="188">
        <v>30</v>
      </c>
      <c r="P345" s="188">
        <v>77</v>
      </c>
      <c r="Q345" s="188" t="s">
        <v>957</v>
      </c>
      <c r="R345" s="188" t="s">
        <v>957</v>
      </c>
      <c r="S345" s="188" t="s">
        <v>957</v>
      </c>
      <c r="T345" s="188" t="s">
        <v>957</v>
      </c>
      <c r="U345" s="188" t="s">
        <v>957</v>
      </c>
      <c r="V345" s="188">
        <v>73</v>
      </c>
      <c r="W345" s="188">
        <v>5</v>
      </c>
      <c r="X345" s="188">
        <v>360</v>
      </c>
      <c r="Y345" s="188">
        <v>0</v>
      </c>
      <c r="Z345" s="188">
        <v>0</v>
      </c>
      <c r="AA345" s="188">
        <v>0</v>
      </c>
      <c r="AB345" s="188">
        <v>132</v>
      </c>
      <c r="AC345" s="188">
        <v>20</v>
      </c>
      <c r="AD345" s="188">
        <v>208</v>
      </c>
      <c r="AE345" s="188">
        <v>26</v>
      </c>
      <c r="AF345" s="188">
        <v>283</v>
      </c>
      <c r="AG345" s="189" t="s">
        <v>957</v>
      </c>
      <c r="AH345" s="189" t="s">
        <v>957</v>
      </c>
      <c r="AI345" s="189" t="s">
        <v>957</v>
      </c>
      <c r="AJ345" s="189" t="s">
        <v>957</v>
      </c>
      <c r="AK345" s="189" t="s">
        <v>957</v>
      </c>
      <c r="AL345" s="188">
        <v>135</v>
      </c>
      <c r="AM345" s="188">
        <v>21</v>
      </c>
      <c r="AN345" s="188">
        <v>148</v>
      </c>
      <c r="AO345" s="188">
        <v>0</v>
      </c>
      <c r="AP345" s="188">
        <v>0</v>
      </c>
      <c r="AQ345" s="188">
        <v>0</v>
      </c>
      <c r="AR345" s="188">
        <v>142</v>
      </c>
      <c r="AS345" s="188">
        <v>11</v>
      </c>
      <c r="AT345" s="188">
        <v>3</v>
      </c>
      <c r="AU345" s="188">
        <v>4</v>
      </c>
      <c r="AV345" s="190">
        <v>508</v>
      </c>
      <c r="AW345" s="190">
        <v>77</v>
      </c>
      <c r="AX345" s="190">
        <v>283</v>
      </c>
      <c r="AY345" s="190">
        <v>148</v>
      </c>
      <c r="AZ345" s="189">
        <v>0</v>
      </c>
      <c r="BA345" s="189" t="s">
        <v>957</v>
      </c>
      <c r="BB345" s="190">
        <v>0</v>
      </c>
      <c r="BC345" s="189">
        <v>0</v>
      </c>
      <c r="BD345" s="190">
        <v>0</v>
      </c>
      <c r="BE345" s="189" t="s">
        <v>957</v>
      </c>
      <c r="BF345" s="190">
        <v>0</v>
      </c>
      <c r="BG345" s="190">
        <v>0</v>
      </c>
      <c r="BH345" s="190">
        <v>0</v>
      </c>
      <c r="BI345" s="189" t="s">
        <v>957</v>
      </c>
      <c r="BJ345" s="189">
        <v>0</v>
      </c>
      <c r="BK345" s="190">
        <v>0</v>
      </c>
      <c r="BL345" s="190">
        <v>274</v>
      </c>
      <c r="BM345" s="189" t="s">
        <v>957</v>
      </c>
      <c r="BN345" s="190">
        <v>132</v>
      </c>
      <c r="BO345" s="190">
        <v>142</v>
      </c>
      <c r="BP345" s="190">
        <v>31</v>
      </c>
      <c r="BQ345" s="189" t="s">
        <v>957</v>
      </c>
      <c r="BR345" s="190">
        <v>20</v>
      </c>
      <c r="BS345" s="190">
        <v>11</v>
      </c>
      <c r="BT345" s="190">
        <v>211</v>
      </c>
      <c r="BU345" s="190">
        <v>73</v>
      </c>
      <c r="BV345" s="190">
        <v>135</v>
      </c>
      <c r="BW345" s="190">
        <v>3</v>
      </c>
      <c r="BX345" s="190">
        <v>30</v>
      </c>
      <c r="BY345" s="190">
        <v>5</v>
      </c>
      <c r="BZ345" s="190">
        <v>21</v>
      </c>
      <c r="CA345" s="190">
        <v>4</v>
      </c>
    </row>
    <row r="346" spans="1:79" x14ac:dyDescent="0.2">
      <c r="A346" s="2" t="s">
        <v>360</v>
      </c>
      <c r="B346" s="3" t="s">
        <v>359</v>
      </c>
      <c r="C346" s="192">
        <v>201770</v>
      </c>
      <c r="D346" s="192">
        <v>58293</v>
      </c>
      <c r="E346" s="192">
        <v>139126</v>
      </c>
      <c r="F346" s="192">
        <v>80833</v>
      </c>
      <c r="G346" s="192">
        <v>62644</v>
      </c>
      <c r="H346" s="188">
        <v>89998</v>
      </c>
      <c r="I346" s="188">
        <v>4827</v>
      </c>
      <c r="J346" s="188">
        <v>892</v>
      </c>
      <c r="K346" s="188">
        <v>14</v>
      </c>
      <c r="L346" s="188">
        <v>131</v>
      </c>
      <c r="M346" s="188">
        <v>68687</v>
      </c>
      <c r="N346" s="188">
        <v>49302</v>
      </c>
      <c r="O346" s="188">
        <v>10104</v>
      </c>
      <c r="P346" s="188">
        <v>13885</v>
      </c>
      <c r="Q346" s="188" t="s">
        <v>957</v>
      </c>
      <c r="R346" s="188" t="s">
        <v>957</v>
      </c>
      <c r="S346" s="188" t="s">
        <v>957</v>
      </c>
      <c r="T346" s="188" t="s">
        <v>957</v>
      </c>
      <c r="U346" s="188" t="s">
        <v>957</v>
      </c>
      <c r="V346" s="188">
        <v>12873</v>
      </c>
      <c r="W346" s="188">
        <v>1849</v>
      </c>
      <c r="X346" s="188">
        <v>70761</v>
      </c>
      <c r="Y346" s="188">
        <v>3828</v>
      </c>
      <c r="Z346" s="188">
        <v>680</v>
      </c>
      <c r="AA346" s="188">
        <v>8</v>
      </c>
      <c r="AB346" s="188">
        <v>93</v>
      </c>
      <c r="AC346" s="188">
        <v>51197</v>
      </c>
      <c r="AD346" s="188">
        <v>32700</v>
      </c>
      <c r="AE346" s="188">
        <v>8848</v>
      </c>
      <c r="AF346" s="188">
        <v>56876</v>
      </c>
      <c r="AG346" s="189" t="s">
        <v>957</v>
      </c>
      <c r="AH346" s="189" t="s">
        <v>957</v>
      </c>
      <c r="AI346" s="189" t="s">
        <v>957</v>
      </c>
      <c r="AJ346" s="189" t="s">
        <v>957</v>
      </c>
      <c r="AK346" s="189" t="s">
        <v>957</v>
      </c>
      <c r="AL346" s="188">
        <v>19827</v>
      </c>
      <c r="AM346" s="188">
        <v>6999</v>
      </c>
      <c r="AN346" s="188">
        <v>19237</v>
      </c>
      <c r="AO346" s="188">
        <v>999</v>
      </c>
      <c r="AP346" s="188">
        <v>212</v>
      </c>
      <c r="AQ346" s="188">
        <v>6</v>
      </c>
      <c r="AR346" s="188">
        <v>38</v>
      </c>
      <c r="AS346" s="188">
        <v>17490</v>
      </c>
      <c r="AT346" s="188">
        <v>16602</v>
      </c>
      <c r="AU346" s="188">
        <v>1256</v>
      </c>
      <c r="AV346" s="190">
        <v>89998</v>
      </c>
      <c r="AW346" s="190">
        <v>13885</v>
      </c>
      <c r="AX346" s="190">
        <v>56876</v>
      </c>
      <c r="AY346" s="190">
        <v>19237</v>
      </c>
      <c r="AZ346" s="189">
        <v>4827</v>
      </c>
      <c r="BA346" s="189" t="s">
        <v>957</v>
      </c>
      <c r="BB346" s="190">
        <v>3828</v>
      </c>
      <c r="BC346" s="189">
        <v>999</v>
      </c>
      <c r="BD346" s="190">
        <v>892</v>
      </c>
      <c r="BE346" s="189" t="s">
        <v>957</v>
      </c>
      <c r="BF346" s="190">
        <v>680</v>
      </c>
      <c r="BG346" s="190">
        <v>212</v>
      </c>
      <c r="BH346" s="190">
        <v>14</v>
      </c>
      <c r="BI346" s="189" t="s">
        <v>957</v>
      </c>
      <c r="BJ346" s="189">
        <v>8</v>
      </c>
      <c r="BK346" s="190">
        <v>6</v>
      </c>
      <c r="BL346" s="190">
        <v>131</v>
      </c>
      <c r="BM346" s="189" t="s">
        <v>957</v>
      </c>
      <c r="BN346" s="190">
        <v>93</v>
      </c>
      <c r="BO346" s="190">
        <v>38</v>
      </c>
      <c r="BP346" s="190">
        <v>68687</v>
      </c>
      <c r="BQ346" s="189" t="s">
        <v>957</v>
      </c>
      <c r="BR346" s="190">
        <v>51197</v>
      </c>
      <c r="BS346" s="190">
        <v>17490</v>
      </c>
      <c r="BT346" s="190">
        <v>49302</v>
      </c>
      <c r="BU346" s="190">
        <v>12873</v>
      </c>
      <c r="BV346" s="190">
        <v>19827</v>
      </c>
      <c r="BW346" s="190">
        <v>16602</v>
      </c>
      <c r="BX346" s="190">
        <v>10104</v>
      </c>
      <c r="BY346" s="190">
        <v>1849</v>
      </c>
      <c r="BZ346" s="190">
        <v>6999</v>
      </c>
      <c r="CA346" s="190">
        <v>1256</v>
      </c>
    </row>
    <row r="347" spans="1:79" x14ac:dyDescent="0.2">
      <c r="A347" s="2" t="s">
        <v>1</v>
      </c>
      <c r="B347" s="3" t="s">
        <v>0</v>
      </c>
      <c r="C347" s="192">
        <v>2947</v>
      </c>
      <c r="D347" s="192">
        <v>944</v>
      </c>
      <c r="E347" s="192">
        <v>2095</v>
      </c>
      <c r="F347" s="192">
        <v>1151</v>
      </c>
      <c r="G347" s="192">
        <v>852</v>
      </c>
      <c r="H347" s="188">
        <v>745</v>
      </c>
      <c r="I347" s="188">
        <v>0</v>
      </c>
      <c r="J347" s="188">
        <v>15</v>
      </c>
      <c r="K347" s="188">
        <v>0</v>
      </c>
      <c r="L347" s="188">
        <v>0</v>
      </c>
      <c r="M347" s="188">
        <v>63</v>
      </c>
      <c r="N347" s="188">
        <v>604</v>
      </c>
      <c r="O347" s="188">
        <v>170</v>
      </c>
      <c r="P347" s="188">
        <v>371</v>
      </c>
      <c r="Q347" s="188" t="s">
        <v>957</v>
      </c>
      <c r="R347" s="188" t="s">
        <v>957</v>
      </c>
      <c r="S347" s="188" t="s">
        <v>957</v>
      </c>
      <c r="T347" s="188" t="s">
        <v>957</v>
      </c>
      <c r="U347" s="188" t="s">
        <v>957</v>
      </c>
      <c r="V347" s="188" t="s">
        <v>949</v>
      </c>
      <c r="W347" s="188">
        <v>27</v>
      </c>
      <c r="X347" s="188">
        <v>724</v>
      </c>
      <c r="Y347" s="188">
        <v>0</v>
      </c>
      <c r="Z347" s="188" t="s">
        <v>949</v>
      </c>
      <c r="AA347" s="188">
        <v>0</v>
      </c>
      <c r="AB347" s="188">
        <v>0</v>
      </c>
      <c r="AC347" s="188" t="s">
        <v>949</v>
      </c>
      <c r="AD347" s="188">
        <v>603</v>
      </c>
      <c r="AE347" s="188">
        <v>158</v>
      </c>
      <c r="AF347" s="188">
        <v>353</v>
      </c>
      <c r="AG347" s="189" t="s">
        <v>957</v>
      </c>
      <c r="AH347" s="189" t="s">
        <v>957</v>
      </c>
      <c r="AI347" s="189" t="s">
        <v>957</v>
      </c>
      <c r="AJ347" s="189" t="s">
        <v>957</v>
      </c>
      <c r="AK347" s="189" t="s">
        <v>957</v>
      </c>
      <c r="AL347" s="188" t="s">
        <v>949</v>
      </c>
      <c r="AM347" s="188">
        <v>131</v>
      </c>
      <c r="AN347" s="188">
        <v>21</v>
      </c>
      <c r="AO347" s="188">
        <v>0</v>
      </c>
      <c r="AP347" s="188" t="s">
        <v>949</v>
      </c>
      <c r="AQ347" s="188">
        <v>0</v>
      </c>
      <c r="AR347" s="188">
        <v>0</v>
      </c>
      <c r="AS347" s="188" t="s">
        <v>949</v>
      </c>
      <c r="AT347" s="188" t="s">
        <v>949</v>
      </c>
      <c r="AU347" s="188">
        <v>12</v>
      </c>
      <c r="AV347" s="190">
        <v>745</v>
      </c>
      <c r="AW347" s="190">
        <v>371</v>
      </c>
      <c r="AX347" s="190">
        <v>353</v>
      </c>
      <c r="AY347" s="190">
        <v>21</v>
      </c>
      <c r="AZ347" s="189">
        <v>0</v>
      </c>
      <c r="BA347" s="189" t="s">
        <v>957</v>
      </c>
      <c r="BB347" s="190">
        <v>0</v>
      </c>
      <c r="BC347" s="189">
        <v>0</v>
      </c>
      <c r="BD347" s="190">
        <v>15</v>
      </c>
      <c r="BE347" s="189" t="s">
        <v>957</v>
      </c>
      <c r="BF347" s="190" t="s">
        <v>949</v>
      </c>
      <c r="BG347" s="190" t="s">
        <v>949</v>
      </c>
      <c r="BH347" s="190">
        <v>0</v>
      </c>
      <c r="BI347" s="189" t="s">
        <v>957</v>
      </c>
      <c r="BJ347" s="189">
        <v>0</v>
      </c>
      <c r="BK347" s="190">
        <v>0</v>
      </c>
      <c r="BL347" s="190">
        <v>0</v>
      </c>
      <c r="BM347" s="189" t="s">
        <v>957</v>
      </c>
      <c r="BN347" s="190">
        <v>0</v>
      </c>
      <c r="BO347" s="190">
        <v>0</v>
      </c>
      <c r="BP347" s="190">
        <v>63</v>
      </c>
      <c r="BQ347" s="189" t="s">
        <v>957</v>
      </c>
      <c r="BR347" s="190" t="s">
        <v>949</v>
      </c>
      <c r="BS347" s="190" t="s">
        <v>949</v>
      </c>
      <c r="BT347" s="190">
        <v>604</v>
      </c>
      <c r="BU347" s="190" t="s">
        <v>949</v>
      </c>
      <c r="BV347" s="190" t="s">
        <v>949</v>
      </c>
      <c r="BW347" s="190" t="s">
        <v>949</v>
      </c>
      <c r="BX347" s="190">
        <v>170</v>
      </c>
      <c r="BY347" s="190">
        <v>27</v>
      </c>
      <c r="BZ347" s="190">
        <v>131</v>
      </c>
      <c r="CA347" s="190">
        <v>12</v>
      </c>
    </row>
    <row r="348" spans="1:79" x14ac:dyDescent="0.2">
      <c r="A348" s="2" t="s">
        <v>3</v>
      </c>
      <c r="B348" s="3" t="s">
        <v>2</v>
      </c>
      <c r="C348" s="192">
        <v>4237</v>
      </c>
      <c r="D348" s="192">
        <v>1310</v>
      </c>
      <c r="E348" s="192">
        <v>2847</v>
      </c>
      <c r="F348" s="192">
        <v>1537</v>
      </c>
      <c r="G348" s="192">
        <v>1390</v>
      </c>
      <c r="H348" s="188">
        <v>269</v>
      </c>
      <c r="I348" s="188" t="s">
        <v>949</v>
      </c>
      <c r="J348" s="188">
        <v>0</v>
      </c>
      <c r="K348" s="188">
        <v>0</v>
      </c>
      <c r="L348" s="188" t="s">
        <v>949</v>
      </c>
      <c r="M348" s="188">
        <v>59</v>
      </c>
      <c r="N348" s="188">
        <v>66</v>
      </c>
      <c r="O348" s="188">
        <v>148</v>
      </c>
      <c r="P348" s="188">
        <v>49</v>
      </c>
      <c r="Q348" s="188" t="s">
        <v>957</v>
      </c>
      <c r="R348" s="188" t="s">
        <v>957</v>
      </c>
      <c r="S348" s="188" t="s">
        <v>957</v>
      </c>
      <c r="T348" s="188" t="s">
        <v>957</v>
      </c>
      <c r="U348" s="188" t="s">
        <v>957</v>
      </c>
      <c r="V348" s="188">
        <v>40</v>
      </c>
      <c r="W348" s="188">
        <v>10</v>
      </c>
      <c r="X348" s="188">
        <v>231</v>
      </c>
      <c r="Y348" s="188" t="s">
        <v>949</v>
      </c>
      <c r="Z348" s="188">
        <v>0</v>
      </c>
      <c r="AA348" s="188">
        <v>0</v>
      </c>
      <c r="AB348" s="188" t="s">
        <v>949</v>
      </c>
      <c r="AC348" s="188">
        <v>48</v>
      </c>
      <c r="AD348" s="188">
        <v>66</v>
      </c>
      <c r="AE348" s="188">
        <v>120</v>
      </c>
      <c r="AF348" s="188">
        <v>182</v>
      </c>
      <c r="AG348" s="189" t="s">
        <v>957</v>
      </c>
      <c r="AH348" s="189" t="s">
        <v>957</v>
      </c>
      <c r="AI348" s="189" t="s">
        <v>957</v>
      </c>
      <c r="AJ348" s="189" t="s">
        <v>957</v>
      </c>
      <c r="AK348" s="189" t="s">
        <v>957</v>
      </c>
      <c r="AL348" s="188">
        <v>26</v>
      </c>
      <c r="AM348" s="188">
        <v>110</v>
      </c>
      <c r="AN348" s="188">
        <v>38</v>
      </c>
      <c r="AO348" s="188">
        <v>0</v>
      </c>
      <c r="AP348" s="188">
        <v>0</v>
      </c>
      <c r="AQ348" s="188">
        <v>0</v>
      </c>
      <c r="AR348" s="188">
        <v>0</v>
      </c>
      <c r="AS348" s="188">
        <v>11</v>
      </c>
      <c r="AT348" s="188">
        <v>0</v>
      </c>
      <c r="AU348" s="188">
        <v>28</v>
      </c>
      <c r="AV348" s="190">
        <v>269</v>
      </c>
      <c r="AW348" s="190">
        <v>49</v>
      </c>
      <c r="AX348" s="190">
        <v>182</v>
      </c>
      <c r="AY348" s="190">
        <v>38</v>
      </c>
      <c r="AZ348" s="189" t="s">
        <v>949</v>
      </c>
      <c r="BA348" s="189" t="s">
        <v>957</v>
      </c>
      <c r="BB348" s="190" t="s">
        <v>949</v>
      </c>
      <c r="BC348" s="189">
        <v>0</v>
      </c>
      <c r="BD348" s="190">
        <v>0</v>
      </c>
      <c r="BE348" s="189" t="s">
        <v>957</v>
      </c>
      <c r="BF348" s="190">
        <v>0</v>
      </c>
      <c r="BG348" s="190">
        <v>0</v>
      </c>
      <c r="BH348" s="190">
        <v>0</v>
      </c>
      <c r="BI348" s="189" t="s">
        <v>957</v>
      </c>
      <c r="BJ348" s="189">
        <v>0</v>
      </c>
      <c r="BK348" s="190">
        <v>0</v>
      </c>
      <c r="BL348" s="190" t="s">
        <v>949</v>
      </c>
      <c r="BM348" s="189" t="s">
        <v>957</v>
      </c>
      <c r="BN348" s="190" t="s">
        <v>949</v>
      </c>
      <c r="BO348" s="190">
        <v>0</v>
      </c>
      <c r="BP348" s="190">
        <v>59</v>
      </c>
      <c r="BQ348" s="189" t="s">
        <v>957</v>
      </c>
      <c r="BR348" s="190">
        <v>48</v>
      </c>
      <c r="BS348" s="190">
        <v>11</v>
      </c>
      <c r="BT348" s="190">
        <v>66</v>
      </c>
      <c r="BU348" s="190">
        <v>40</v>
      </c>
      <c r="BV348" s="190">
        <v>26</v>
      </c>
      <c r="BW348" s="190">
        <v>0</v>
      </c>
      <c r="BX348" s="190">
        <v>148</v>
      </c>
      <c r="BY348" s="190">
        <v>10</v>
      </c>
      <c r="BZ348" s="190">
        <v>110</v>
      </c>
      <c r="CA348" s="190">
        <v>28</v>
      </c>
    </row>
    <row r="349" spans="1:79" x14ac:dyDescent="0.2">
      <c r="A349" s="2" t="s">
        <v>755</v>
      </c>
      <c r="B349" s="3" t="s">
        <v>756</v>
      </c>
      <c r="C349" s="192">
        <v>2459</v>
      </c>
      <c r="D349" s="192">
        <v>716</v>
      </c>
      <c r="E349" s="192">
        <v>1647</v>
      </c>
      <c r="F349" s="192">
        <v>931</v>
      </c>
      <c r="G349" s="192">
        <v>812</v>
      </c>
      <c r="H349" s="188">
        <v>720</v>
      </c>
      <c r="I349" s="188" t="s">
        <v>949</v>
      </c>
      <c r="J349" s="188">
        <v>8</v>
      </c>
      <c r="K349" s="188">
        <v>0</v>
      </c>
      <c r="L349" s="188">
        <v>0</v>
      </c>
      <c r="M349" s="188">
        <v>81</v>
      </c>
      <c r="N349" s="188">
        <v>611</v>
      </c>
      <c r="O349" s="188">
        <v>110</v>
      </c>
      <c r="P349" s="188">
        <v>235</v>
      </c>
      <c r="Q349" s="188" t="s">
        <v>957</v>
      </c>
      <c r="R349" s="188" t="s">
        <v>957</v>
      </c>
      <c r="S349" s="188" t="s">
        <v>957</v>
      </c>
      <c r="T349" s="188" t="s">
        <v>957</v>
      </c>
      <c r="U349" s="188" t="s">
        <v>957</v>
      </c>
      <c r="V349" s="188">
        <v>229</v>
      </c>
      <c r="W349" s="188">
        <v>23</v>
      </c>
      <c r="X349" s="188">
        <v>664</v>
      </c>
      <c r="Y349" s="188" t="s">
        <v>949</v>
      </c>
      <c r="Z349" s="188" t="s">
        <v>949</v>
      </c>
      <c r="AA349" s="188">
        <v>0</v>
      </c>
      <c r="AB349" s="188">
        <v>0</v>
      </c>
      <c r="AC349" s="188">
        <v>58</v>
      </c>
      <c r="AD349" s="188">
        <v>590</v>
      </c>
      <c r="AE349" s="188">
        <v>94</v>
      </c>
      <c r="AF349" s="188">
        <v>429</v>
      </c>
      <c r="AG349" s="189" t="s">
        <v>957</v>
      </c>
      <c r="AH349" s="189" t="s">
        <v>957</v>
      </c>
      <c r="AI349" s="189" t="s">
        <v>957</v>
      </c>
      <c r="AJ349" s="189" t="s">
        <v>957</v>
      </c>
      <c r="AK349" s="189" t="s">
        <v>957</v>
      </c>
      <c r="AL349" s="188">
        <v>361</v>
      </c>
      <c r="AM349" s="188">
        <v>71</v>
      </c>
      <c r="AN349" s="188">
        <v>56</v>
      </c>
      <c r="AO349" s="188">
        <v>0</v>
      </c>
      <c r="AP349" s="188" t="s">
        <v>949</v>
      </c>
      <c r="AQ349" s="188">
        <v>0</v>
      </c>
      <c r="AR349" s="188">
        <v>0</v>
      </c>
      <c r="AS349" s="188">
        <v>23</v>
      </c>
      <c r="AT349" s="188">
        <v>21</v>
      </c>
      <c r="AU349" s="188">
        <v>16</v>
      </c>
      <c r="AV349" s="190">
        <v>720</v>
      </c>
      <c r="AW349" s="190">
        <v>235</v>
      </c>
      <c r="AX349" s="190">
        <v>429</v>
      </c>
      <c r="AY349" s="190">
        <v>56</v>
      </c>
      <c r="AZ349" s="189" t="s">
        <v>949</v>
      </c>
      <c r="BA349" s="189" t="s">
        <v>957</v>
      </c>
      <c r="BB349" s="190" t="s">
        <v>949</v>
      </c>
      <c r="BC349" s="189">
        <v>0</v>
      </c>
      <c r="BD349" s="190">
        <v>8</v>
      </c>
      <c r="BE349" s="189" t="s">
        <v>957</v>
      </c>
      <c r="BF349" s="190" t="s">
        <v>949</v>
      </c>
      <c r="BG349" s="190" t="s">
        <v>949</v>
      </c>
      <c r="BH349" s="190">
        <v>0</v>
      </c>
      <c r="BI349" s="189" t="s">
        <v>957</v>
      </c>
      <c r="BJ349" s="189">
        <v>0</v>
      </c>
      <c r="BK349" s="190">
        <v>0</v>
      </c>
      <c r="BL349" s="190">
        <v>0</v>
      </c>
      <c r="BM349" s="189" t="s">
        <v>957</v>
      </c>
      <c r="BN349" s="190">
        <v>0</v>
      </c>
      <c r="BO349" s="190">
        <v>0</v>
      </c>
      <c r="BP349" s="190">
        <v>81</v>
      </c>
      <c r="BQ349" s="189" t="s">
        <v>957</v>
      </c>
      <c r="BR349" s="190">
        <v>58</v>
      </c>
      <c r="BS349" s="190">
        <v>23</v>
      </c>
      <c r="BT349" s="190">
        <v>611</v>
      </c>
      <c r="BU349" s="190">
        <v>229</v>
      </c>
      <c r="BV349" s="190">
        <v>361</v>
      </c>
      <c r="BW349" s="190">
        <v>21</v>
      </c>
      <c r="BX349" s="190">
        <v>110</v>
      </c>
      <c r="BY349" s="190">
        <v>23</v>
      </c>
      <c r="BZ349" s="190">
        <v>71</v>
      </c>
      <c r="CA349" s="190">
        <v>16</v>
      </c>
    </row>
    <row r="350" spans="1:79" x14ac:dyDescent="0.2">
      <c r="A350" s="2" t="s">
        <v>5</v>
      </c>
      <c r="B350" s="3" t="s">
        <v>4</v>
      </c>
      <c r="C350" s="192">
        <v>5153</v>
      </c>
      <c r="D350" s="192">
        <v>1641</v>
      </c>
      <c r="E350" s="192">
        <v>3583</v>
      </c>
      <c r="F350" s="192">
        <v>1942</v>
      </c>
      <c r="G350" s="192">
        <v>1570</v>
      </c>
      <c r="H350" s="188">
        <v>1138</v>
      </c>
      <c r="I350" s="188">
        <v>6</v>
      </c>
      <c r="J350" s="188">
        <v>18</v>
      </c>
      <c r="K350" s="188">
        <v>0</v>
      </c>
      <c r="L350" s="188">
        <v>152</v>
      </c>
      <c r="M350" s="188">
        <v>20</v>
      </c>
      <c r="N350" s="188">
        <v>843</v>
      </c>
      <c r="O350" s="188">
        <v>256</v>
      </c>
      <c r="P350" s="188">
        <v>483</v>
      </c>
      <c r="Q350" s="188" t="s">
        <v>957</v>
      </c>
      <c r="R350" s="188" t="s">
        <v>957</v>
      </c>
      <c r="S350" s="188" t="s">
        <v>957</v>
      </c>
      <c r="T350" s="188" t="s">
        <v>957</v>
      </c>
      <c r="U350" s="188" t="s">
        <v>957</v>
      </c>
      <c r="V350" s="188">
        <v>475</v>
      </c>
      <c r="W350" s="188">
        <v>27</v>
      </c>
      <c r="X350" s="188">
        <v>1043</v>
      </c>
      <c r="Y350" s="188">
        <v>4</v>
      </c>
      <c r="Z350" s="188">
        <v>14</v>
      </c>
      <c r="AA350" s="188">
        <v>0</v>
      </c>
      <c r="AB350" s="188">
        <v>103</v>
      </c>
      <c r="AC350" s="188">
        <v>14</v>
      </c>
      <c r="AD350" s="188">
        <v>832</v>
      </c>
      <c r="AE350" s="188">
        <v>215</v>
      </c>
      <c r="AF350" s="188">
        <v>560</v>
      </c>
      <c r="AG350" s="189" t="s">
        <v>957</v>
      </c>
      <c r="AH350" s="189" t="s">
        <v>957</v>
      </c>
      <c r="AI350" s="189" t="s">
        <v>957</v>
      </c>
      <c r="AJ350" s="189" t="s">
        <v>957</v>
      </c>
      <c r="AK350" s="189" t="s">
        <v>957</v>
      </c>
      <c r="AL350" s="188">
        <v>357</v>
      </c>
      <c r="AM350" s="188">
        <v>188</v>
      </c>
      <c r="AN350" s="188">
        <v>95</v>
      </c>
      <c r="AO350" s="188" t="s">
        <v>949</v>
      </c>
      <c r="AP350" s="188">
        <v>4</v>
      </c>
      <c r="AQ350" s="188">
        <v>0</v>
      </c>
      <c r="AR350" s="188">
        <v>49</v>
      </c>
      <c r="AS350" s="188">
        <v>6</v>
      </c>
      <c r="AT350" s="188">
        <v>11</v>
      </c>
      <c r="AU350" s="188">
        <v>41</v>
      </c>
      <c r="AV350" s="190">
        <v>1138</v>
      </c>
      <c r="AW350" s="190">
        <v>483</v>
      </c>
      <c r="AX350" s="190">
        <v>560</v>
      </c>
      <c r="AY350" s="190">
        <v>95</v>
      </c>
      <c r="AZ350" s="189">
        <v>6</v>
      </c>
      <c r="BA350" s="189" t="s">
        <v>957</v>
      </c>
      <c r="BB350" s="190">
        <v>4</v>
      </c>
      <c r="BC350" s="189" t="s">
        <v>949</v>
      </c>
      <c r="BD350" s="190">
        <v>18</v>
      </c>
      <c r="BE350" s="189" t="s">
        <v>957</v>
      </c>
      <c r="BF350" s="190">
        <v>14</v>
      </c>
      <c r="BG350" s="190">
        <v>4</v>
      </c>
      <c r="BH350" s="190">
        <v>0</v>
      </c>
      <c r="BI350" s="189" t="s">
        <v>957</v>
      </c>
      <c r="BJ350" s="189">
        <v>0</v>
      </c>
      <c r="BK350" s="190">
        <v>0</v>
      </c>
      <c r="BL350" s="190">
        <v>152</v>
      </c>
      <c r="BM350" s="189" t="s">
        <v>957</v>
      </c>
      <c r="BN350" s="190">
        <v>103</v>
      </c>
      <c r="BO350" s="190">
        <v>49</v>
      </c>
      <c r="BP350" s="190">
        <v>20</v>
      </c>
      <c r="BQ350" s="189" t="s">
        <v>957</v>
      </c>
      <c r="BR350" s="190">
        <v>14</v>
      </c>
      <c r="BS350" s="190">
        <v>6</v>
      </c>
      <c r="BT350" s="190">
        <v>843</v>
      </c>
      <c r="BU350" s="190">
        <v>475</v>
      </c>
      <c r="BV350" s="190">
        <v>357</v>
      </c>
      <c r="BW350" s="190">
        <v>11</v>
      </c>
      <c r="BX350" s="190">
        <v>256</v>
      </c>
      <c r="BY350" s="190">
        <v>27</v>
      </c>
      <c r="BZ350" s="190">
        <v>188</v>
      </c>
      <c r="CA350" s="190">
        <v>41</v>
      </c>
    </row>
    <row r="351" spans="1:79" x14ac:dyDescent="0.2">
      <c r="A351" s="2" t="s">
        <v>757</v>
      </c>
      <c r="B351" s="3" t="s">
        <v>758</v>
      </c>
      <c r="C351" s="192">
        <v>3854</v>
      </c>
      <c r="D351" s="192">
        <v>1122</v>
      </c>
      <c r="E351" s="192">
        <v>2624</v>
      </c>
      <c r="F351" s="192">
        <v>1502</v>
      </c>
      <c r="G351" s="192">
        <v>1230</v>
      </c>
      <c r="H351" s="188">
        <v>788</v>
      </c>
      <c r="I351" s="188">
        <v>0</v>
      </c>
      <c r="J351" s="188">
        <v>15</v>
      </c>
      <c r="K351" s="188">
        <v>0</v>
      </c>
      <c r="L351" s="188">
        <v>0</v>
      </c>
      <c r="M351" s="188">
        <v>56</v>
      </c>
      <c r="N351" s="188">
        <v>650</v>
      </c>
      <c r="O351" s="188">
        <v>148</v>
      </c>
      <c r="P351" s="188">
        <v>258</v>
      </c>
      <c r="Q351" s="188" t="s">
        <v>957</v>
      </c>
      <c r="R351" s="188" t="s">
        <v>957</v>
      </c>
      <c r="S351" s="188" t="s">
        <v>957</v>
      </c>
      <c r="T351" s="188" t="s">
        <v>957</v>
      </c>
      <c r="U351" s="188" t="s">
        <v>957</v>
      </c>
      <c r="V351" s="188">
        <v>250</v>
      </c>
      <c r="W351" s="188">
        <v>17</v>
      </c>
      <c r="X351" s="188">
        <v>740</v>
      </c>
      <c r="Y351" s="188">
        <v>0</v>
      </c>
      <c r="Z351" s="188">
        <v>12</v>
      </c>
      <c r="AA351" s="188">
        <v>0</v>
      </c>
      <c r="AB351" s="188">
        <v>0</v>
      </c>
      <c r="AC351" s="188">
        <v>39</v>
      </c>
      <c r="AD351" s="188">
        <v>637</v>
      </c>
      <c r="AE351" s="188">
        <v>129</v>
      </c>
      <c r="AF351" s="188">
        <v>482</v>
      </c>
      <c r="AG351" s="189" t="s">
        <v>957</v>
      </c>
      <c r="AH351" s="189" t="s">
        <v>957</v>
      </c>
      <c r="AI351" s="189" t="s">
        <v>957</v>
      </c>
      <c r="AJ351" s="189" t="s">
        <v>957</v>
      </c>
      <c r="AK351" s="189" t="s">
        <v>957</v>
      </c>
      <c r="AL351" s="188">
        <v>387</v>
      </c>
      <c r="AM351" s="188">
        <v>112</v>
      </c>
      <c r="AN351" s="188">
        <v>48</v>
      </c>
      <c r="AO351" s="188">
        <v>0</v>
      </c>
      <c r="AP351" s="188">
        <v>3</v>
      </c>
      <c r="AQ351" s="188">
        <v>0</v>
      </c>
      <c r="AR351" s="188">
        <v>0</v>
      </c>
      <c r="AS351" s="188">
        <v>17</v>
      </c>
      <c r="AT351" s="188">
        <v>13</v>
      </c>
      <c r="AU351" s="188">
        <v>19</v>
      </c>
      <c r="AV351" s="190">
        <v>788</v>
      </c>
      <c r="AW351" s="190">
        <v>258</v>
      </c>
      <c r="AX351" s="190">
        <v>482</v>
      </c>
      <c r="AY351" s="190">
        <v>48</v>
      </c>
      <c r="AZ351" s="189">
        <v>0</v>
      </c>
      <c r="BA351" s="189" t="s">
        <v>957</v>
      </c>
      <c r="BB351" s="190">
        <v>0</v>
      </c>
      <c r="BC351" s="189">
        <v>0</v>
      </c>
      <c r="BD351" s="190">
        <v>15</v>
      </c>
      <c r="BE351" s="189" t="s">
        <v>957</v>
      </c>
      <c r="BF351" s="190">
        <v>12</v>
      </c>
      <c r="BG351" s="190">
        <v>3</v>
      </c>
      <c r="BH351" s="190">
        <v>0</v>
      </c>
      <c r="BI351" s="189" t="s">
        <v>957</v>
      </c>
      <c r="BJ351" s="189">
        <v>0</v>
      </c>
      <c r="BK351" s="190">
        <v>0</v>
      </c>
      <c r="BL351" s="190">
        <v>0</v>
      </c>
      <c r="BM351" s="189" t="s">
        <v>957</v>
      </c>
      <c r="BN351" s="190">
        <v>0</v>
      </c>
      <c r="BO351" s="190">
        <v>0</v>
      </c>
      <c r="BP351" s="190">
        <v>56</v>
      </c>
      <c r="BQ351" s="189" t="s">
        <v>957</v>
      </c>
      <c r="BR351" s="190">
        <v>39</v>
      </c>
      <c r="BS351" s="190">
        <v>17</v>
      </c>
      <c r="BT351" s="190">
        <v>650</v>
      </c>
      <c r="BU351" s="190">
        <v>250</v>
      </c>
      <c r="BV351" s="190">
        <v>387</v>
      </c>
      <c r="BW351" s="190">
        <v>13</v>
      </c>
      <c r="BX351" s="190">
        <v>148</v>
      </c>
      <c r="BY351" s="190">
        <v>17</v>
      </c>
      <c r="BZ351" s="190">
        <v>112</v>
      </c>
      <c r="CA351" s="190">
        <v>19</v>
      </c>
    </row>
    <row r="352" spans="1:79" x14ac:dyDescent="0.2">
      <c r="A352" s="2" t="s">
        <v>362</v>
      </c>
      <c r="B352" s="3" t="s">
        <v>361</v>
      </c>
      <c r="C352" s="192">
        <v>2878</v>
      </c>
      <c r="D352" s="192">
        <v>901</v>
      </c>
      <c r="E352" s="192">
        <v>2030</v>
      </c>
      <c r="F352" s="192">
        <v>1129</v>
      </c>
      <c r="G352" s="192">
        <v>848</v>
      </c>
      <c r="H352" s="188">
        <v>617</v>
      </c>
      <c r="I352" s="188">
        <v>0</v>
      </c>
      <c r="J352" s="188" t="s">
        <v>949</v>
      </c>
      <c r="K352" s="188">
        <v>0</v>
      </c>
      <c r="L352" s="188" t="s">
        <v>949</v>
      </c>
      <c r="M352" s="188">
        <v>89</v>
      </c>
      <c r="N352" s="188">
        <v>515</v>
      </c>
      <c r="O352" s="188">
        <v>84</v>
      </c>
      <c r="P352" s="188">
        <v>208</v>
      </c>
      <c r="Q352" s="188" t="s">
        <v>957</v>
      </c>
      <c r="R352" s="188" t="s">
        <v>957</v>
      </c>
      <c r="S352" s="188" t="s">
        <v>957</v>
      </c>
      <c r="T352" s="188" t="s">
        <v>957</v>
      </c>
      <c r="U352" s="188" t="s">
        <v>957</v>
      </c>
      <c r="V352" s="188">
        <v>206</v>
      </c>
      <c r="W352" s="188">
        <v>11</v>
      </c>
      <c r="X352" s="188">
        <v>577</v>
      </c>
      <c r="Y352" s="188">
        <v>0</v>
      </c>
      <c r="Z352" s="188">
        <v>0</v>
      </c>
      <c r="AA352" s="188">
        <v>0</v>
      </c>
      <c r="AB352" s="188">
        <v>0</v>
      </c>
      <c r="AC352" s="188">
        <v>72</v>
      </c>
      <c r="AD352" s="188">
        <v>499</v>
      </c>
      <c r="AE352" s="188">
        <v>76</v>
      </c>
      <c r="AF352" s="188">
        <v>369</v>
      </c>
      <c r="AG352" s="189" t="s">
        <v>957</v>
      </c>
      <c r="AH352" s="189" t="s">
        <v>957</v>
      </c>
      <c r="AI352" s="189" t="s">
        <v>957</v>
      </c>
      <c r="AJ352" s="189" t="s">
        <v>957</v>
      </c>
      <c r="AK352" s="189" t="s">
        <v>957</v>
      </c>
      <c r="AL352" s="188">
        <v>293</v>
      </c>
      <c r="AM352" s="188">
        <v>65</v>
      </c>
      <c r="AN352" s="188">
        <v>40</v>
      </c>
      <c r="AO352" s="188">
        <v>0</v>
      </c>
      <c r="AP352" s="188" t="s">
        <v>949</v>
      </c>
      <c r="AQ352" s="188">
        <v>0</v>
      </c>
      <c r="AR352" s="188" t="s">
        <v>949</v>
      </c>
      <c r="AS352" s="188">
        <v>17</v>
      </c>
      <c r="AT352" s="188">
        <v>16</v>
      </c>
      <c r="AU352" s="188">
        <v>8</v>
      </c>
      <c r="AV352" s="190">
        <v>617</v>
      </c>
      <c r="AW352" s="190">
        <v>208</v>
      </c>
      <c r="AX352" s="190">
        <v>369</v>
      </c>
      <c r="AY352" s="190">
        <v>40</v>
      </c>
      <c r="AZ352" s="189">
        <v>0</v>
      </c>
      <c r="BA352" s="189" t="s">
        <v>957</v>
      </c>
      <c r="BB352" s="190">
        <v>0</v>
      </c>
      <c r="BC352" s="189">
        <v>0</v>
      </c>
      <c r="BD352" s="190" t="s">
        <v>949</v>
      </c>
      <c r="BE352" s="189" t="s">
        <v>957</v>
      </c>
      <c r="BF352" s="190">
        <v>0</v>
      </c>
      <c r="BG352" s="190" t="s">
        <v>949</v>
      </c>
      <c r="BH352" s="190">
        <v>0</v>
      </c>
      <c r="BI352" s="189" t="s">
        <v>957</v>
      </c>
      <c r="BJ352" s="189">
        <v>0</v>
      </c>
      <c r="BK352" s="190">
        <v>0</v>
      </c>
      <c r="BL352" s="190" t="s">
        <v>949</v>
      </c>
      <c r="BM352" s="189" t="s">
        <v>957</v>
      </c>
      <c r="BN352" s="190">
        <v>0</v>
      </c>
      <c r="BO352" s="190" t="s">
        <v>949</v>
      </c>
      <c r="BP352" s="190">
        <v>89</v>
      </c>
      <c r="BQ352" s="189" t="s">
        <v>957</v>
      </c>
      <c r="BR352" s="190">
        <v>72</v>
      </c>
      <c r="BS352" s="190">
        <v>17</v>
      </c>
      <c r="BT352" s="190">
        <v>515</v>
      </c>
      <c r="BU352" s="190">
        <v>206</v>
      </c>
      <c r="BV352" s="190">
        <v>293</v>
      </c>
      <c r="BW352" s="190">
        <v>16</v>
      </c>
      <c r="BX352" s="190">
        <v>84</v>
      </c>
      <c r="BY352" s="190">
        <v>11</v>
      </c>
      <c r="BZ352" s="190">
        <v>65</v>
      </c>
      <c r="CA352" s="190">
        <v>8</v>
      </c>
    </row>
    <row r="353" spans="1:79" x14ac:dyDescent="0.2">
      <c r="A353" s="2" t="s">
        <v>759</v>
      </c>
      <c r="B353" s="3" t="s">
        <v>760</v>
      </c>
      <c r="C353" s="192">
        <v>2246</v>
      </c>
      <c r="D353" s="192">
        <v>665</v>
      </c>
      <c r="E353" s="192">
        <v>1543</v>
      </c>
      <c r="F353" s="192">
        <v>878</v>
      </c>
      <c r="G353" s="192">
        <v>703</v>
      </c>
      <c r="H353" s="188">
        <v>718</v>
      </c>
      <c r="I353" s="188" t="s">
        <v>949</v>
      </c>
      <c r="J353" s="188">
        <v>14</v>
      </c>
      <c r="K353" s="188">
        <v>0</v>
      </c>
      <c r="L353" s="188" t="s">
        <v>949</v>
      </c>
      <c r="M353" s="188">
        <v>36</v>
      </c>
      <c r="N353" s="188">
        <v>639</v>
      </c>
      <c r="O353" s="188">
        <v>102</v>
      </c>
      <c r="P353" s="188">
        <v>292</v>
      </c>
      <c r="Q353" s="188" t="s">
        <v>957</v>
      </c>
      <c r="R353" s="188" t="s">
        <v>957</v>
      </c>
      <c r="S353" s="188" t="s">
        <v>957</v>
      </c>
      <c r="T353" s="188" t="s">
        <v>957</v>
      </c>
      <c r="U353" s="188" t="s">
        <v>957</v>
      </c>
      <c r="V353" s="188">
        <v>289</v>
      </c>
      <c r="W353" s="188">
        <v>12</v>
      </c>
      <c r="X353" s="188">
        <v>686</v>
      </c>
      <c r="Y353" s="188">
        <v>0</v>
      </c>
      <c r="Z353" s="188">
        <v>14</v>
      </c>
      <c r="AA353" s="188">
        <v>0</v>
      </c>
      <c r="AB353" s="188" t="s">
        <v>949</v>
      </c>
      <c r="AC353" s="188">
        <v>31</v>
      </c>
      <c r="AD353" s="188">
        <v>621</v>
      </c>
      <c r="AE353" s="188">
        <v>92</v>
      </c>
      <c r="AF353" s="188">
        <v>394</v>
      </c>
      <c r="AG353" s="189" t="s">
        <v>957</v>
      </c>
      <c r="AH353" s="189" t="s">
        <v>957</v>
      </c>
      <c r="AI353" s="189" t="s">
        <v>957</v>
      </c>
      <c r="AJ353" s="189" t="s">
        <v>957</v>
      </c>
      <c r="AK353" s="189" t="s">
        <v>957</v>
      </c>
      <c r="AL353" s="188">
        <v>332</v>
      </c>
      <c r="AM353" s="188">
        <v>80</v>
      </c>
      <c r="AN353" s="188">
        <v>32</v>
      </c>
      <c r="AO353" s="188" t="s">
        <v>949</v>
      </c>
      <c r="AP353" s="188">
        <v>0</v>
      </c>
      <c r="AQ353" s="188">
        <v>0</v>
      </c>
      <c r="AR353" s="188">
        <v>0</v>
      </c>
      <c r="AS353" s="188">
        <v>5</v>
      </c>
      <c r="AT353" s="188">
        <v>18</v>
      </c>
      <c r="AU353" s="188">
        <v>10</v>
      </c>
      <c r="AV353" s="190">
        <v>718</v>
      </c>
      <c r="AW353" s="190">
        <v>292</v>
      </c>
      <c r="AX353" s="190">
        <v>394</v>
      </c>
      <c r="AY353" s="190">
        <v>32</v>
      </c>
      <c r="AZ353" s="189" t="s">
        <v>949</v>
      </c>
      <c r="BA353" s="189" t="s">
        <v>957</v>
      </c>
      <c r="BB353" s="190">
        <v>0</v>
      </c>
      <c r="BC353" s="189" t="s">
        <v>949</v>
      </c>
      <c r="BD353" s="190">
        <v>14</v>
      </c>
      <c r="BE353" s="189" t="s">
        <v>957</v>
      </c>
      <c r="BF353" s="190">
        <v>14</v>
      </c>
      <c r="BG353" s="190">
        <v>0</v>
      </c>
      <c r="BH353" s="190">
        <v>0</v>
      </c>
      <c r="BI353" s="189" t="s">
        <v>957</v>
      </c>
      <c r="BJ353" s="189">
        <v>0</v>
      </c>
      <c r="BK353" s="190">
        <v>0</v>
      </c>
      <c r="BL353" s="190" t="s">
        <v>949</v>
      </c>
      <c r="BM353" s="189" t="s">
        <v>957</v>
      </c>
      <c r="BN353" s="190" t="s">
        <v>949</v>
      </c>
      <c r="BO353" s="190">
        <v>0</v>
      </c>
      <c r="BP353" s="190">
        <v>36</v>
      </c>
      <c r="BQ353" s="189" t="s">
        <v>957</v>
      </c>
      <c r="BR353" s="190">
        <v>31</v>
      </c>
      <c r="BS353" s="190">
        <v>5</v>
      </c>
      <c r="BT353" s="190">
        <v>639</v>
      </c>
      <c r="BU353" s="190">
        <v>289</v>
      </c>
      <c r="BV353" s="190">
        <v>332</v>
      </c>
      <c r="BW353" s="190">
        <v>18</v>
      </c>
      <c r="BX353" s="190">
        <v>102</v>
      </c>
      <c r="BY353" s="190">
        <v>12</v>
      </c>
      <c r="BZ353" s="190">
        <v>80</v>
      </c>
      <c r="CA353" s="190">
        <v>10</v>
      </c>
    </row>
    <row r="354" spans="1:79" x14ac:dyDescent="0.2">
      <c r="A354" s="2" t="s">
        <v>7</v>
      </c>
      <c r="B354" s="3" t="s">
        <v>6</v>
      </c>
      <c r="C354" s="192">
        <v>3007</v>
      </c>
      <c r="D354" s="192">
        <v>911</v>
      </c>
      <c r="E354" s="192">
        <v>2032</v>
      </c>
      <c r="F354" s="192">
        <v>1121</v>
      </c>
      <c r="G354" s="192">
        <v>975</v>
      </c>
      <c r="H354" s="188">
        <v>355</v>
      </c>
      <c r="I354" s="188">
        <v>0</v>
      </c>
      <c r="J354" s="188">
        <v>18</v>
      </c>
      <c r="K354" s="188">
        <v>0</v>
      </c>
      <c r="L354" s="188" t="s">
        <v>949</v>
      </c>
      <c r="M354" s="188">
        <v>3</v>
      </c>
      <c r="N354" s="188">
        <v>237</v>
      </c>
      <c r="O354" s="188">
        <v>112</v>
      </c>
      <c r="P354" s="188">
        <v>190</v>
      </c>
      <c r="Q354" s="188" t="s">
        <v>957</v>
      </c>
      <c r="R354" s="188" t="s">
        <v>957</v>
      </c>
      <c r="S354" s="188" t="s">
        <v>957</v>
      </c>
      <c r="T354" s="188" t="s">
        <v>957</v>
      </c>
      <c r="U354" s="188" t="s">
        <v>957</v>
      </c>
      <c r="V354" s="188" t="s">
        <v>949</v>
      </c>
      <c r="W354" s="188">
        <v>10</v>
      </c>
      <c r="X354" s="188">
        <v>334</v>
      </c>
      <c r="Y354" s="188">
        <v>0</v>
      </c>
      <c r="Z354" s="188">
        <v>13</v>
      </c>
      <c r="AA354" s="188">
        <v>0</v>
      </c>
      <c r="AB354" s="188">
        <v>0</v>
      </c>
      <c r="AC354" s="188" t="s">
        <v>949</v>
      </c>
      <c r="AD354" s="188">
        <v>234</v>
      </c>
      <c r="AE354" s="188">
        <v>101</v>
      </c>
      <c r="AF354" s="188">
        <v>144</v>
      </c>
      <c r="AG354" s="189" t="s">
        <v>957</v>
      </c>
      <c r="AH354" s="189" t="s">
        <v>957</v>
      </c>
      <c r="AI354" s="189" t="s">
        <v>957</v>
      </c>
      <c r="AJ354" s="189" t="s">
        <v>957</v>
      </c>
      <c r="AK354" s="189" t="s">
        <v>957</v>
      </c>
      <c r="AL354" s="188" t="s">
        <v>949</v>
      </c>
      <c r="AM354" s="188">
        <v>91</v>
      </c>
      <c r="AN354" s="188">
        <v>21</v>
      </c>
      <c r="AO354" s="188">
        <v>0</v>
      </c>
      <c r="AP354" s="188">
        <v>5</v>
      </c>
      <c r="AQ354" s="188">
        <v>0</v>
      </c>
      <c r="AR354" s="188" t="s">
        <v>949</v>
      </c>
      <c r="AS354" s="188" t="s">
        <v>949</v>
      </c>
      <c r="AT354" s="188" t="s">
        <v>949</v>
      </c>
      <c r="AU354" s="188">
        <v>11</v>
      </c>
      <c r="AV354" s="190">
        <v>355</v>
      </c>
      <c r="AW354" s="190">
        <v>190</v>
      </c>
      <c r="AX354" s="190">
        <v>144</v>
      </c>
      <c r="AY354" s="190">
        <v>21</v>
      </c>
      <c r="AZ354" s="189">
        <v>0</v>
      </c>
      <c r="BA354" s="189" t="s">
        <v>957</v>
      </c>
      <c r="BB354" s="190">
        <v>0</v>
      </c>
      <c r="BC354" s="189">
        <v>0</v>
      </c>
      <c r="BD354" s="190">
        <v>18</v>
      </c>
      <c r="BE354" s="189" t="s">
        <v>957</v>
      </c>
      <c r="BF354" s="190">
        <v>13</v>
      </c>
      <c r="BG354" s="190">
        <v>5</v>
      </c>
      <c r="BH354" s="190">
        <v>0</v>
      </c>
      <c r="BI354" s="189" t="s">
        <v>957</v>
      </c>
      <c r="BJ354" s="189">
        <v>0</v>
      </c>
      <c r="BK354" s="190">
        <v>0</v>
      </c>
      <c r="BL354" s="190" t="s">
        <v>949</v>
      </c>
      <c r="BM354" s="189" t="s">
        <v>957</v>
      </c>
      <c r="BN354" s="190">
        <v>0</v>
      </c>
      <c r="BO354" s="190" t="s">
        <v>949</v>
      </c>
      <c r="BP354" s="190">
        <v>3</v>
      </c>
      <c r="BQ354" s="189" t="s">
        <v>957</v>
      </c>
      <c r="BR354" s="190" t="s">
        <v>949</v>
      </c>
      <c r="BS354" s="190" t="s">
        <v>949</v>
      </c>
      <c r="BT354" s="190">
        <v>237</v>
      </c>
      <c r="BU354" s="190" t="s">
        <v>949</v>
      </c>
      <c r="BV354" s="190" t="s">
        <v>949</v>
      </c>
      <c r="BW354" s="190" t="s">
        <v>949</v>
      </c>
      <c r="BX354" s="190">
        <v>112</v>
      </c>
      <c r="BY354" s="190">
        <v>10</v>
      </c>
      <c r="BZ354" s="190">
        <v>91</v>
      </c>
      <c r="CA354" s="190">
        <v>11</v>
      </c>
    </row>
    <row r="355" spans="1:79" x14ac:dyDescent="0.2">
      <c r="A355" s="2" t="s">
        <v>364</v>
      </c>
      <c r="B355" s="3" t="s">
        <v>363</v>
      </c>
      <c r="C355" s="192">
        <v>3552</v>
      </c>
      <c r="D355" s="192">
        <v>1052</v>
      </c>
      <c r="E355" s="192">
        <v>2408</v>
      </c>
      <c r="F355" s="192">
        <v>1356</v>
      </c>
      <c r="G355" s="192">
        <v>1144</v>
      </c>
      <c r="H355" s="188" t="s">
        <v>958</v>
      </c>
      <c r="I355" s="188" t="s">
        <v>958</v>
      </c>
      <c r="J355" s="188" t="s">
        <v>958</v>
      </c>
      <c r="K355" s="188" t="s">
        <v>958</v>
      </c>
      <c r="L355" s="188" t="s">
        <v>958</v>
      </c>
      <c r="M355" s="188" t="s">
        <v>958</v>
      </c>
      <c r="N355" s="188" t="s">
        <v>958</v>
      </c>
      <c r="O355" s="188" t="s">
        <v>958</v>
      </c>
      <c r="P355" s="188" t="s">
        <v>958</v>
      </c>
      <c r="Q355" s="188" t="s">
        <v>957</v>
      </c>
      <c r="R355" s="188" t="s">
        <v>957</v>
      </c>
      <c r="S355" s="188" t="s">
        <v>957</v>
      </c>
      <c r="T355" s="188" t="s">
        <v>957</v>
      </c>
      <c r="U355" s="188" t="s">
        <v>957</v>
      </c>
      <c r="V355" s="188" t="s">
        <v>958</v>
      </c>
      <c r="W355" s="188" t="s">
        <v>958</v>
      </c>
      <c r="X355" s="188" t="s">
        <v>958</v>
      </c>
      <c r="Y355" s="188" t="s">
        <v>958</v>
      </c>
      <c r="Z355" s="188" t="s">
        <v>958</v>
      </c>
      <c r="AA355" s="188" t="s">
        <v>958</v>
      </c>
      <c r="AB355" s="188" t="s">
        <v>958</v>
      </c>
      <c r="AC355" s="188" t="s">
        <v>958</v>
      </c>
      <c r="AD355" s="188" t="s">
        <v>958</v>
      </c>
      <c r="AE355" s="188" t="s">
        <v>958</v>
      </c>
      <c r="AF355" s="188" t="s">
        <v>958</v>
      </c>
      <c r="AG355" s="189" t="s">
        <v>957</v>
      </c>
      <c r="AH355" s="189" t="s">
        <v>957</v>
      </c>
      <c r="AI355" s="189" t="s">
        <v>957</v>
      </c>
      <c r="AJ355" s="189" t="s">
        <v>957</v>
      </c>
      <c r="AK355" s="189" t="s">
        <v>957</v>
      </c>
      <c r="AL355" s="188" t="s">
        <v>958</v>
      </c>
      <c r="AM355" s="188" t="s">
        <v>958</v>
      </c>
      <c r="AN355" s="188" t="s">
        <v>958</v>
      </c>
      <c r="AO355" s="188" t="s">
        <v>958</v>
      </c>
      <c r="AP355" s="188" t="s">
        <v>958</v>
      </c>
      <c r="AQ355" s="188" t="s">
        <v>958</v>
      </c>
      <c r="AR355" s="188" t="s">
        <v>958</v>
      </c>
      <c r="AS355" s="188" t="s">
        <v>958</v>
      </c>
      <c r="AT355" s="188" t="s">
        <v>958</v>
      </c>
      <c r="AU355" s="188" t="s">
        <v>958</v>
      </c>
      <c r="AV355" s="190" t="s">
        <v>958</v>
      </c>
      <c r="AW355" s="190" t="s">
        <v>958</v>
      </c>
      <c r="AX355" s="190" t="s">
        <v>958</v>
      </c>
      <c r="AY355" s="190" t="s">
        <v>958</v>
      </c>
      <c r="AZ355" s="189" t="s">
        <v>958</v>
      </c>
      <c r="BA355" s="189" t="s">
        <v>957</v>
      </c>
      <c r="BB355" s="190" t="s">
        <v>958</v>
      </c>
      <c r="BC355" s="189" t="s">
        <v>958</v>
      </c>
      <c r="BD355" s="190" t="s">
        <v>958</v>
      </c>
      <c r="BE355" s="189" t="s">
        <v>957</v>
      </c>
      <c r="BF355" s="190" t="s">
        <v>958</v>
      </c>
      <c r="BG355" s="190" t="s">
        <v>958</v>
      </c>
      <c r="BH355" s="190" t="s">
        <v>958</v>
      </c>
      <c r="BI355" s="189" t="s">
        <v>957</v>
      </c>
      <c r="BJ355" s="189" t="s">
        <v>958</v>
      </c>
      <c r="BK355" s="190" t="s">
        <v>958</v>
      </c>
      <c r="BL355" s="190" t="s">
        <v>958</v>
      </c>
      <c r="BM355" s="189" t="s">
        <v>957</v>
      </c>
      <c r="BN355" s="190" t="s">
        <v>958</v>
      </c>
      <c r="BO355" s="190" t="s">
        <v>958</v>
      </c>
      <c r="BP355" s="190" t="s">
        <v>958</v>
      </c>
      <c r="BQ355" s="189" t="s">
        <v>957</v>
      </c>
      <c r="BR355" s="190" t="s">
        <v>958</v>
      </c>
      <c r="BS355" s="190" t="s">
        <v>958</v>
      </c>
      <c r="BT355" s="190" t="s">
        <v>958</v>
      </c>
      <c r="BU355" s="190" t="s">
        <v>958</v>
      </c>
      <c r="BV355" s="190" t="s">
        <v>958</v>
      </c>
      <c r="BW355" s="190" t="s">
        <v>958</v>
      </c>
      <c r="BX355" s="190" t="s">
        <v>958</v>
      </c>
      <c r="BY355" s="190" t="s">
        <v>958</v>
      </c>
      <c r="BZ355" s="190" t="s">
        <v>958</v>
      </c>
      <c r="CA355" s="190" t="s">
        <v>958</v>
      </c>
    </row>
    <row r="356" spans="1:79" x14ac:dyDescent="0.2">
      <c r="A356" s="2" t="s">
        <v>9</v>
      </c>
      <c r="B356" s="3" t="s">
        <v>8</v>
      </c>
      <c r="C356" s="192">
        <v>3604</v>
      </c>
      <c r="D356" s="192">
        <v>1061</v>
      </c>
      <c r="E356" s="192">
        <v>2475</v>
      </c>
      <c r="F356" s="192">
        <v>1414</v>
      </c>
      <c r="G356" s="192">
        <v>1129</v>
      </c>
      <c r="H356" s="188">
        <v>1469</v>
      </c>
      <c r="I356" s="188">
        <v>0</v>
      </c>
      <c r="J356" s="188">
        <v>0</v>
      </c>
      <c r="K356" s="188">
        <v>0</v>
      </c>
      <c r="L356" s="188">
        <v>277</v>
      </c>
      <c r="M356" s="188">
        <v>70</v>
      </c>
      <c r="N356" s="188">
        <v>679</v>
      </c>
      <c r="O356" s="188">
        <v>1347</v>
      </c>
      <c r="P356" s="188">
        <v>364</v>
      </c>
      <c r="Q356" s="188" t="s">
        <v>957</v>
      </c>
      <c r="R356" s="188" t="s">
        <v>957</v>
      </c>
      <c r="S356" s="188" t="s">
        <v>957</v>
      </c>
      <c r="T356" s="188" t="s">
        <v>957</v>
      </c>
      <c r="U356" s="188" t="s">
        <v>957</v>
      </c>
      <c r="V356" s="188">
        <v>274</v>
      </c>
      <c r="W356" s="188">
        <v>362</v>
      </c>
      <c r="X356" s="188">
        <v>1253</v>
      </c>
      <c r="Y356" s="188">
        <v>0</v>
      </c>
      <c r="Z356" s="188">
        <v>0</v>
      </c>
      <c r="AA356" s="188">
        <v>0</v>
      </c>
      <c r="AB356" s="188">
        <v>171</v>
      </c>
      <c r="AC356" s="188">
        <v>62</v>
      </c>
      <c r="AD356" s="188">
        <v>651</v>
      </c>
      <c r="AE356" s="188">
        <v>1180</v>
      </c>
      <c r="AF356" s="188">
        <v>889</v>
      </c>
      <c r="AG356" s="189" t="s">
        <v>957</v>
      </c>
      <c r="AH356" s="189" t="s">
        <v>957</v>
      </c>
      <c r="AI356" s="189" t="s">
        <v>957</v>
      </c>
      <c r="AJ356" s="189" t="s">
        <v>957</v>
      </c>
      <c r="AK356" s="189" t="s">
        <v>957</v>
      </c>
      <c r="AL356" s="188">
        <v>377</v>
      </c>
      <c r="AM356" s="188">
        <v>818</v>
      </c>
      <c r="AN356" s="188">
        <v>216</v>
      </c>
      <c r="AO356" s="188">
        <v>0</v>
      </c>
      <c r="AP356" s="188">
        <v>0</v>
      </c>
      <c r="AQ356" s="188">
        <v>0</v>
      </c>
      <c r="AR356" s="188">
        <v>106</v>
      </c>
      <c r="AS356" s="188">
        <v>8</v>
      </c>
      <c r="AT356" s="188">
        <v>28</v>
      </c>
      <c r="AU356" s="188">
        <v>167</v>
      </c>
      <c r="AV356" s="190">
        <v>1469</v>
      </c>
      <c r="AW356" s="190">
        <v>364</v>
      </c>
      <c r="AX356" s="190">
        <v>889</v>
      </c>
      <c r="AY356" s="190">
        <v>216</v>
      </c>
      <c r="AZ356" s="189">
        <v>0</v>
      </c>
      <c r="BA356" s="189" t="s">
        <v>957</v>
      </c>
      <c r="BB356" s="190">
        <v>0</v>
      </c>
      <c r="BC356" s="189">
        <v>0</v>
      </c>
      <c r="BD356" s="190">
        <v>0</v>
      </c>
      <c r="BE356" s="189" t="s">
        <v>957</v>
      </c>
      <c r="BF356" s="190">
        <v>0</v>
      </c>
      <c r="BG356" s="190">
        <v>0</v>
      </c>
      <c r="BH356" s="190">
        <v>0</v>
      </c>
      <c r="BI356" s="189" t="s">
        <v>957</v>
      </c>
      <c r="BJ356" s="189">
        <v>0</v>
      </c>
      <c r="BK356" s="190">
        <v>0</v>
      </c>
      <c r="BL356" s="190">
        <v>277</v>
      </c>
      <c r="BM356" s="189" t="s">
        <v>957</v>
      </c>
      <c r="BN356" s="190">
        <v>171</v>
      </c>
      <c r="BO356" s="190">
        <v>106</v>
      </c>
      <c r="BP356" s="190">
        <v>70</v>
      </c>
      <c r="BQ356" s="189" t="s">
        <v>957</v>
      </c>
      <c r="BR356" s="190">
        <v>62</v>
      </c>
      <c r="BS356" s="190">
        <v>8</v>
      </c>
      <c r="BT356" s="190">
        <v>679</v>
      </c>
      <c r="BU356" s="190">
        <v>274</v>
      </c>
      <c r="BV356" s="190">
        <v>377</v>
      </c>
      <c r="BW356" s="190">
        <v>28</v>
      </c>
      <c r="BX356" s="190">
        <v>1347</v>
      </c>
      <c r="BY356" s="190">
        <v>362</v>
      </c>
      <c r="BZ356" s="190">
        <v>818</v>
      </c>
      <c r="CA356" s="190">
        <v>167</v>
      </c>
    </row>
    <row r="357" spans="1:79" x14ac:dyDescent="0.2">
      <c r="A357" s="2" t="s">
        <v>761</v>
      </c>
      <c r="B357" s="3" t="s">
        <v>762</v>
      </c>
      <c r="C357" s="192">
        <v>2698</v>
      </c>
      <c r="D357" s="192">
        <v>762</v>
      </c>
      <c r="E357" s="192">
        <v>1841</v>
      </c>
      <c r="F357" s="192">
        <v>1079</v>
      </c>
      <c r="G357" s="192">
        <v>857</v>
      </c>
      <c r="H357" s="188">
        <v>960</v>
      </c>
      <c r="I357" s="188">
        <v>67</v>
      </c>
      <c r="J357" s="188">
        <v>59</v>
      </c>
      <c r="K357" s="188">
        <v>0</v>
      </c>
      <c r="L357" s="188">
        <v>0</v>
      </c>
      <c r="M357" s="188">
        <v>32</v>
      </c>
      <c r="N357" s="188">
        <v>821</v>
      </c>
      <c r="O357" s="188">
        <v>194</v>
      </c>
      <c r="P357" s="188">
        <v>325</v>
      </c>
      <c r="Q357" s="188" t="s">
        <v>957</v>
      </c>
      <c r="R357" s="188" t="s">
        <v>957</v>
      </c>
      <c r="S357" s="188" t="s">
        <v>957</v>
      </c>
      <c r="T357" s="188" t="s">
        <v>957</v>
      </c>
      <c r="U357" s="188" t="s">
        <v>957</v>
      </c>
      <c r="V357" s="188">
        <v>323</v>
      </c>
      <c r="W357" s="188">
        <v>15</v>
      </c>
      <c r="X357" s="188">
        <v>887</v>
      </c>
      <c r="Y357" s="188">
        <v>56</v>
      </c>
      <c r="Z357" s="188">
        <v>47</v>
      </c>
      <c r="AA357" s="188">
        <v>0</v>
      </c>
      <c r="AB357" s="188">
        <v>0</v>
      </c>
      <c r="AC357" s="188">
        <v>27</v>
      </c>
      <c r="AD357" s="188">
        <v>780</v>
      </c>
      <c r="AE357" s="188">
        <v>171</v>
      </c>
      <c r="AF357" s="188">
        <v>562</v>
      </c>
      <c r="AG357" s="189" t="s">
        <v>957</v>
      </c>
      <c r="AH357" s="189" t="s">
        <v>957</v>
      </c>
      <c r="AI357" s="189" t="s">
        <v>957</v>
      </c>
      <c r="AJ357" s="189" t="s">
        <v>957</v>
      </c>
      <c r="AK357" s="189" t="s">
        <v>957</v>
      </c>
      <c r="AL357" s="188">
        <v>457</v>
      </c>
      <c r="AM357" s="188">
        <v>156</v>
      </c>
      <c r="AN357" s="188">
        <v>73</v>
      </c>
      <c r="AO357" s="188">
        <v>11</v>
      </c>
      <c r="AP357" s="188">
        <v>12</v>
      </c>
      <c r="AQ357" s="188">
        <v>0</v>
      </c>
      <c r="AR357" s="188">
        <v>0</v>
      </c>
      <c r="AS357" s="188">
        <v>5</v>
      </c>
      <c r="AT357" s="188">
        <v>41</v>
      </c>
      <c r="AU357" s="188">
        <v>23</v>
      </c>
      <c r="AV357" s="190">
        <v>960</v>
      </c>
      <c r="AW357" s="190">
        <v>325</v>
      </c>
      <c r="AX357" s="190">
        <v>562</v>
      </c>
      <c r="AY357" s="190">
        <v>73</v>
      </c>
      <c r="AZ357" s="189">
        <v>67</v>
      </c>
      <c r="BA357" s="189" t="s">
        <v>957</v>
      </c>
      <c r="BB357" s="190">
        <v>56</v>
      </c>
      <c r="BC357" s="189">
        <v>11</v>
      </c>
      <c r="BD357" s="190">
        <v>59</v>
      </c>
      <c r="BE357" s="189" t="s">
        <v>957</v>
      </c>
      <c r="BF357" s="190">
        <v>47</v>
      </c>
      <c r="BG357" s="190">
        <v>12</v>
      </c>
      <c r="BH357" s="190">
        <v>0</v>
      </c>
      <c r="BI357" s="189" t="s">
        <v>957</v>
      </c>
      <c r="BJ357" s="189">
        <v>0</v>
      </c>
      <c r="BK357" s="190">
        <v>0</v>
      </c>
      <c r="BL357" s="190">
        <v>0</v>
      </c>
      <c r="BM357" s="189" t="s">
        <v>957</v>
      </c>
      <c r="BN357" s="190">
        <v>0</v>
      </c>
      <c r="BO357" s="190">
        <v>0</v>
      </c>
      <c r="BP357" s="190">
        <v>32</v>
      </c>
      <c r="BQ357" s="189" t="s">
        <v>957</v>
      </c>
      <c r="BR357" s="190">
        <v>27</v>
      </c>
      <c r="BS357" s="190">
        <v>5</v>
      </c>
      <c r="BT357" s="190">
        <v>821</v>
      </c>
      <c r="BU357" s="190">
        <v>323</v>
      </c>
      <c r="BV357" s="190">
        <v>457</v>
      </c>
      <c r="BW357" s="190">
        <v>41</v>
      </c>
      <c r="BX357" s="190">
        <v>194</v>
      </c>
      <c r="BY357" s="190">
        <v>15</v>
      </c>
      <c r="BZ357" s="190">
        <v>156</v>
      </c>
      <c r="CA357" s="190">
        <v>23</v>
      </c>
    </row>
    <row r="358" spans="1:79" x14ac:dyDescent="0.2">
      <c r="A358" s="2" t="s">
        <v>11</v>
      </c>
      <c r="B358" s="3" t="s">
        <v>10</v>
      </c>
      <c r="C358" s="192">
        <v>3766</v>
      </c>
      <c r="D358" s="192">
        <v>1010</v>
      </c>
      <c r="E358" s="192">
        <v>2482</v>
      </c>
      <c r="F358" s="192">
        <v>1472</v>
      </c>
      <c r="G358" s="192">
        <v>1284</v>
      </c>
      <c r="H358" s="188">
        <v>398</v>
      </c>
      <c r="I358" s="188">
        <v>5</v>
      </c>
      <c r="J358" s="188">
        <v>28</v>
      </c>
      <c r="K358" s="188">
        <v>0</v>
      </c>
      <c r="L358" s="188">
        <v>3</v>
      </c>
      <c r="M358" s="188">
        <v>26</v>
      </c>
      <c r="N358" s="188">
        <v>212</v>
      </c>
      <c r="O358" s="188">
        <v>197</v>
      </c>
      <c r="P358" s="188">
        <v>125</v>
      </c>
      <c r="Q358" s="188" t="s">
        <v>957</v>
      </c>
      <c r="R358" s="188" t="s">
        <v>957</v>
      </c>
      <c r="S358" s="188" t="s">
        <v>957</v>
      </c>
      <c r="T358" s="188" t="s">
        <v>957</v>
      </c>
      <c r="U358" s="188" t="s">
        <v>957</v>
      </c>
      <c r="V358" s="188">
        <v>111</v>
      </c>
      <c r="W358" s="188">
        <v>26</v>
      </c>
      <c r="X358" s="188">
        <v>355</v>
      </c>
      <c r="Y358" s="188" t="s">
        <v>949</v>
      </c>
      <c r="Z358" s="188" t="s">
        <v>949</v>
      </c>
      <c r="AA358" s="188">
        <v>0</v>
      </c>
      <c r="AB358" s="188">
        <v>3</v>
      </c>
      <c r="AC358" s="188">
        <v>19</v>
      </c>
      <c r="AD358" s="188">
        <v>203</v>
      </c>
      <c r="AE358" s="188">
        <v>170</v>
      </c>
      <c r="AF358" s="188">
        <v>230</v>
      </c>
      <c r="AG358" s="189" t="s">
        <v>957</v>
      </c>
      <c r="AH358" s="189" t="s">
        <v>957</v>
      </c>
      <c r="AI358" s="189" t="s">
        <v>957</v>
      </c>
      <c r="AJ358" s="189" t="s">
        <v>957</v>
      </c>
      <c r="AK358" s="189" t="s">
        <v>957</v>
      </c>
      <c r="AL358" s="188">
        <v>92</v>
      </c>
      <c r="AM358" s="188">
        <v>144</v>
      </c>
      <c r="AN358" s="188">
        <v>43</v>
      </c>
      <c r="AO358" s="188" t="s">
        <v>949</v>
      </c>
      <c r="AP358" s="188" t="s">
        <v>949</v>
      </c>
      <c r="AQ358" s="188">
        <v>0</v>
      </c>
      <c r="AR358" s="188">
        <v>0</v>
      </c>
      <c r="AS358" s="188">
        <v>7</v>
      </c>
      <c r="AT358" s="188">
        <v>9</v>
      </c>
      <c r="AU358" s="188">
        <v>27</v>
      </c>
      <c r="AV358" s="190">
        <v>398</v>
      </c>
      <c r="AW358" s="190">
        <v>125</v>
      </c>
      <c r="AX358" s="190">
        <v>230</v>
      </c>
      <c r="AY358" s="190">
        <v>43</v>
      </c>
      <c r="AZ358" s="189">
        <v>5</v>
      </c>
      <c r="BA358" s="189" t="s">
        <v>957</v>
      </c>
      <c r="BB358" s="190" t="s">
        <v>949</v>
      </c>
      <c r="BC358" s="189" t="s">
        <v>949</v>
      </c>
      <c r="BD358" s="190">
        <v>28</v>
      </c>
      <c r="BE358" s="189" t="s">
        <v>957</v>
      </c>
      <c r="BF358" s="190" t="s">
        <v>949</v>
      </c>
      <c r="BG358" s="190" t="s">
        <v>949</v>
      </c>
      <c r="BH358" s="190">
        <v>0</v>
      </c>
      <c r="BI358" s="189" t="s">
        <v>957</v>
      </c>
      <c r="BJ358" s="189">
        <v>0</v>
      </c>
      <c r="BK358" s="190">
        <v>0</v>
      </c>
      <c r="BL358" s="190">
        <v>3</v>
      </c>
      <c r="BM358" s="189" t="s">
        <v>957</v>
      </c>
      <c r="BN358" s="190">
        <v>3</v>
      </c>
      <c r="BO358" s="190">
        <v>0</v>
      </c>
      <c r="BP358" s="190">
        <v>26</v>
      </c>
      <c r="BQ358" s="189" t="s">
        <v>957</v>
      </c>
      <c r="BR358" s="190">
        <v>19</v>
      </c>
      <c r="BS358" s="190">
        <v>7</v>
      </c>
      <c r="BT358" s="190">
        <v>212</v>
      </c>
      <c r="BU358" s="190">
        <v>111</v>
      </c>
      <c r="BV358" s="190">
        <v>92</v>
      </c>
      <c r="BW358" s="190">
        <v>9</v>
      </c>
      <c r="BX358" s="190">
        <v>197</v>
      </c>
      <c r="BY358" s="190">
        <v>26</v>
      </c>
      <c r="BZ358" s="190">
        <v>144</v>
      </c>
      <c r="CA358" s="190">
        <v>27</v>
      </c>
    </row>
    <row r="359" spans="1:79" x14ac:dyDescent="0.2">
      <c r="A359" s="2" t="s">
        <v>13</v>
      </c>
      <c r="B359" s="3" t="s">
        <v>12</v>
      </c>
      <c r="C359" s="192">
        <v>2068</v>
      </c>
      <c r="D359" s="192">
        <v>563</v>
      </c>
      <c r="E359" s="192">
        <v>1347</v>
      </c>
      <c r="F359" s="192">
        <v>784</v>
      </c>
      <c r="G359" s="192">
        <v>721</v>
      </c>
      <c r="H359" s="188">
        <v>89</v>
      </c>
      <c r="I359" s="188">
        <v>0</v>
      </c>
      <c r="J359" s="188">
        <v>6</v>
      </c>
      <c r="K359" s="188">
        <v>0</v>
      </c>
      <c r="L359" s="188">
        <v>4</v>
      </c>
      <c r="M359" s="188">
        <v>39</v>
      </c>
      <c r="N359" s="188">
        <v>3</v>
      </c>
      <c r="O359" s="188">
        <v>39</v>
      </c>
      <c r="P359" s="188">
        <v>8</v>
      </c>
      <c r="Q359" s="188" t="s">
        <v>957</v>
      </c>
      <c r="R359" s="188" t="s">
        <v>957</v>
      </c>
      <c r="S359" s="188" t="s">
        <v>957</v>
      </c>
      <c r="T359" s="188" t="s">
        <v>957</v>
      </c>
      <c r="U359" s="188" t="s">
        <v>957</v>
      </c>
      <c r="V359" s="188">
        <v>0</v>
      </c>
      <c r="W359" s="188" t="s">
        <v>949</v>
      </c>
      <c r="X359" s="188">
        <v>72</v>
      </c>
      <c r="Y359" s="188">
        <v>0</v>
      </c>
      <c r="Z359" s="188" t="s">
        <v>949</v>
      </c>
      <c r="AA359" s="188">
        <v>0</v>
      </c>
      <c r="AB359" s="188">
        <v>0</v>
      </c>
      <c r="AC359" s="188">
        <v>29</v>
      </c>
      <c r="AD359" s="188">
        <v>3</v>
      </c>
      <c r="AE359" s="188">
        <v>38</v>
      </c>
      <c r="AF359" s="188">
        <v>64</v>
      </c>
      <c r="AG359" s="189" t="s">
        <v>957</v>
      </c>
      <c r="AH359" s="189" t="s">
        <v>957</v>
      </c>
      <c r="AI359" s="189" t="s">
        <v>957</v>
      </c>
      <c r="AJ359" s="189" t="s">
        <v>957</v>
      </c>
      <c r="AK359" s="189" t="s">
        <v>957</v>
      </c>
      <c r="AL359" s="188">
        <v>3</v>
      </c>
      <c r="AM359" s="188" t="s">
        <v>949</v>
      </c>
      <c r="AN359" s="188">
        <v>17</v>
      </c>
      <c r="AO359" s="188">
        <v>0</v>
      </c>
      <c r="AP359" s="188" t="s">
        <v>949</v>
      </c>
      <c r="AQ359" s="188">
        <v>0</v>
      </c>
      <c r="AR359" s="188">
        <v>4</v>
      </c>
      <c r="AS359" s="188">
        <v>10</v>
      </c>
      <c r="AT359" s="188">
        <v>0</v>
      </c>
      <c r="AU359" s="188" t="s">
        <v>949</v>
      </c>
      <c r="AV359" s="190">
        <v>89</v>
      </c>
      <c r="AW359" s="190">
        <v>8</v>
      </c>
      <c r="AX359" s="190">
        <v>64</v>
      </c>
      <c r="AY359" s="190">
        <v>17</v>
      </c>
      <c r="AZ359" s="189">
        <v>0</v>
      </c>
      <c r="BA359" s="189" t="s">
        <v>957</v>
      </c>
      <c r="BB359" s="190">
        <v>0</v>
      </c>
      <c r="BC359" s="189">
        <v>0</v>
      </c>
      <c r="BD359" s="190">
        <v>6</v>
      </c>
      <c r="BE359" s="189" t="s">
        <v>957</v>
      </c>
      <c r="BF359" s="190" t="s">
        <v>949</v>
      </c>
      <c r="BG359" s="190" t="s">
        <v>949</v>
      </c>
      <c r="BH359" s="190">
        <v>0</v>
      </c>
      <c r="BI359" s="189" t="s">
        <v>957</v>
      </c>
      <c r="BJ359" s="189">
        <v>0</v>
      </c>
      <c r="BK359" s="190">
        <v>0</v>
      </c>
      <c r="BL359" s="190">
        <v>4</v>
      </c>
      <c r="BM359" s="189" t="s">
        <v>957</v>
      </c>
      <c r="BN359" s="190">
        <v>0</v>
      </c>
      <c r="BO359" s="190">
        <v>4</v>
      </c>
      <c r="BP359" s="190">
        <v>39</v>
      </c>
      <c r="BQ359" s="189" t="s">
        <v>957</v>
      </c>
      <c r="BR359" s="190">
        <v>29</v>
      </c>
      <c r="BS359" s="190">
        <v>10</v>
      </c>
      <c r="BT359" s="190">
        <v>3</v>
      </c>
      <c r="BU359" s="190">
        <v>0</v>
      </c>
      <c r="BV359" s="190">
        <v>3</v>
      </c>
      <c r="BW359" s="190">
        <v>0</v>
      </c>
      <c r="BX359" s="190">
        <v>39</v>
      </c>
      <c r="BY359" s="190" t="s">
        <v>949</v>
      </c>
      <c r="BZ359" s="190" t="s">
        <v>949</v>
      </c>
      <c r="CA359" s="190" t="s">
        <v>949</v>
      </c>
    </row>
    <row r="360" spans="1:79" x14ac:dyDescent="0.2">
      <c r="A360" s="2" t="s">
        <v>15</v>
      </c>
      <c r="B360" s="3" t="s">
        <v>14</v>
      </c>
      <c r="C360" s="192">
        <v>2198</v>
      </c>
      <c r="D360" s="192">
        <v>628</v>
      </c>
      <c r="E360" s="192">
        <v>1545</v>
      </c>
      <c r="F360" s="192">
        <v>917</v>
      </c>
      <c r="G360" s="192">
        <v>653</v>
      </c>
      <c r="H360" s="188">
        <v>351</v>
      </c>
      <c r="I360" s="188" t="s">
        <v>949</v>
      </c>
      <c r="J360" s="188" t="s">
        <v>949</v>
      </c>
      <c r="K360" s="188">
        <v>0</v>
      </c>
      <c r="L360" s="188" t="s">
        <v>949</v>
      </c>
      <c r="M360" s="188">
        <v>34</v>
      </c>
      <c r="N360" s="188">
        <v>296</v>
      </c>
      <c r="O360" s="188">
        <v>42</v>
      </c>
      <c r="P360" s="188">
        <v>78</v>
      </c>
      <c r="Q360" s="188" t="s">
        <v>957</v>
      </c>
      <c r="R360" s="188" t="s">
        <v>957</v>
      </c>
      <c r="S360" s="188" t="s">
        <v>957</v>
      </c>
      <c r="T360" s="188" t="s">
        <v>957</v>
      </c>
      <c r="U360" s="188" t="s">
        <v>957</v>
      </c>
      <c r="V360" s="188">
        <v>74</v>
      </c>
      <c r="W360" s="188">
        <v>6</v>
      </c>
      <c r="X360" s="188">
        <v>331</v>
      </c>
      <c r="Y360" s="188" t="s">
        <v>949</v>
      </c>
      <c r="Z360" s="188">
        <v>0</v>
      </c>
      <c r="AA360" s="188">
        <v>0</v>
      </c>
      <c r="AB360" s="188">
        <v>0</v>
      </c>
      <c r="AC360" s="188">
        <v>29</v>
      </c>
      <c r="AD360" s="188">
        <v>284</v>
      </c>
      <c r="AE360" s="188">
        <v>38</v>
      </c>
      <c r="AF360" s="188">
        <v>253</v>
      </c>
      <c r="AG360" s="189" t="s">
        <v>957</v>
      </c>
      <c r="AH360" s="189" t="s">
        <v>957</v>
      </c>
      <c r="AI360" s="189" t="s">
        <v>957</v>
      </c>
      <c r="AJ360" s="189" t="s">
        <v>957</v>
      </c>
      <c r="AK360" s="189" t="s">
        <v>957</v>
      </c>
      <c r="AL360" s="188">
        <v>210</v>
      </c>
      <c r="AM360" s="188">
        <v>32</v>
      </c>
      <c r="AN360" s="188">
        <v>20</v>
      </c>
      <c r="AO360" s="188">
        <v>0</v>
      </c>
      <c r="AP360" s="188" t="s">
        <v>949</v>
      </c>
      <c r="AQ360" s="188">
        <v>0</v>
      </c>
      <c r="AR360" s="188" t="s">
        <v>949</v>
      </c>
      <c r="AS360" s="188">
        <v>5</v>
      </c>
      <c r="AT360" s="188">
        <v>12</v>
      </c>
      <c r="AU360" s="188">
        <v>4</v>
      </c>
      <c r="AV360" s="190">
        <v>351</v>
      </c>
      <c r="AW360" s="190">
        <v>78</v>
      </c>
      <c r="AX360" s="190">
        <v>253</v>
      </c>
      <c r="AY360" s="190">
        <v>20</v>
      </c>
      <c r="AZ360" s="189" t="s">
        <v>949</v>
      </c>
      <c r="BA360" s="189" t="s">
        <v>957</v>
      </c>
      <c r="BB360" s="190" t="s">
        <v>949</v>
      </c>
      <c r="BC360" s="189">
        <v>0</v>
      </c>
      <c r="BD360" s="190" t="s">
        <v>949</v>
      </c>
      <c r="BE360" s="189" t="s">
        <v>957</v>
      </c>
      <c r="BF360" s="190">
        <v>0</v>
      </c>
      <c r="BG360" s="190" t="s">
        <v>949</v>
      </c>
      <c r="BH360" s="190">
        <v>0</v>
      </c>
      <c r="BI360" s="189" t="s">
        <v>957</v>
      </c>
      <c r="BJ360" s="189">
        <v>0</v>
      </c>
      <c r="BK360" s="190">
        <v>0</v>
      </c>
      <c r="BL360" s="190" t="s">
        <v>949</v>
      </c>
      <c r="BM360" s="189" t="s">
        <v>957</v>
      </c>
      <c r="BN360" s="190">
        <v>0</v>
      </c>
      <c r="BO360" s="190" t="s">
        <v>949</v>
      </c>
      <c r="BP360" s="190">
        <v>34</v>
      </c>
      <c r="BQ360" s="189" t="s">
        <v>957</v>
      </c>
      <c r="BR360" s="190">
        <v>29</v>
      </c>
      <c r="BS360" s="190">
        <v>5</v>
      </c>
      <c r="BT360" s="190">
        <v>296</v>
      </c>
      <c r="BU360" s="190">
        <v>74</v>
      </c>
      <c r="BV360" s="190">
        <v>210</v>
      </c>
      <c r="BW360" s="190">
        <v>12</v>
      </c>
      <c r="BX360" s="190">
        <v>42</v>
      </c>
      <c r="BY360" s="190">
        <v>6</v>
      </c>
      <c r="BZ360" s="190">
        <v>32</v>
      </c>
      <c r="CA360" s="190">
        <v>4</v>
      </c>
    </row>
    <row r="361" spans="1:79" x14ac:dyDescent="0.2">
      <c r="A361" s="2" t="s">
        <v>763</v>
      </c>
      <c r="B361" s="3" t="s">
        <v>764</v>
      </c>
      <c r="C361" s="192">
        <v>2374</v>
      </c>
      <c r="D361" s="192">
        <v>678</v>
      </c>
      <c r="E361" s="192">
        <v>1658</v>
      </c>
      <c r="F361" s="192">
        <v>980</v>
      </c>
      <c r="G361" s="192">
        <v>716</v>
      </c>
      <c r="H361" s="188">
        <v>1000</v>
      </c>
      <c r="I361" s="188" t="s">
        <v>949</v>
      </c>
      <c r="J361" s="188">
        <v>4</v>
      </c>
      <c r="K361" s="188">
        <v>0</v>
      </c>
      <c r="L361" s="188">
        <v>0</v>
      </c>
      <c r="M361" s="188">
        <v>6</v>
      </c>
      <c r="N361" s="188">
        <v>975</v>
      </c>
      <c r="O361" s="188">
        <v>66</v>
      </c>
      <c r="P361" s="188">
        <v>340</v>
      </c>
      <c r="Q361" s="188" t="s">
        <v>957</v>
      </c>
      <c r="R361" s="188" t="s">
        <v>957</v>
      </c>
      <c r="S361" s="188" t="s">
        <v>957</v>
      </c>
      <c r="T361" s="188" t="s">
        <v>957</v>
      </c>
      <c r="U361" s="188" t="s">
        <v>957</v>
      </c>
      <c r="V361" s="188">
        <v>339</v>
      </c>
      <c r="W361" s="188">
        <v>5</v>
      </c>
      <c r="X361" s="188">
        <v>933</v>
      </c>
      <c r="Y361" s="188" t="s">
        <v>949</v>
      </c>
      <c r="Z361" s="188" t="s">
        <v>949</v>
      </c>
      <c r="AA361" s="188">
        <v>0</v>
      </c>
      <c r="AB361" s="188">
        <v>0</v>
      </c>
      <c r="AC361" s="188" t="s">
        <v>949</v>
      </c>
      <c r="AD361" s="188">
        <v>917</v>
      </c>
      <c r="AE361" s="188">
        <v>57</v>
      </c>
      <c r="AF361" s="188">
        <v>593</v>
      </c>
      <c r="AG361" s="189" t="s">
        <v>957</v>
      </c>
      <c r="AH361" s="189" t="s">
        <v>957</v>
      </c>
      <c r="AI361" s="189" t="s">
        <v>957</v>
      </c>
      <c r="AJ361" s="189" t="s">
        <v>957</v>
      </c>
      <c r="AK361" s="189" t="s">
        <v>957</v>
      </c>
      <c r="AL361" s="188">
        <v>578</v>
      </c>
      <c r="AM361" s="188">
        <v>52</v>
      </c>
      <c r="AN361" s="188">
        <v>67</v>
      </c>
      <c r="AO361" s="188">
        <v>0</v>
      </c>
      <c r="AP361" s="188" t="s">
        <v>949</v>
      </c>
      <c r="AQ361" s="188">
        <v>0</v>
      </c>
      <c r="AR361" s="188">
        <v>0</v>
      </c>
      <c r="AS361" s="188" t="s">
        <v>949</v>
      </c>
      <c r="AT361" s="188">
        <v>58</v>
      </c>
      <c r="AU361" s="188">
        <v>9</v>
      </c>
      <c r="AV361" s="190">
        <v>1000</v>
      </c>
      <c r="AW361" s="190">
        <v>340</v>
      </c>
      <c r="AX361" s="190">
        <v>593</v>
      </c>
      <c r="AY361" s="190">
        <v>67</v>
      </c>
      <c r="AZ361" s="189" t="s">
        <v>949</v>
      </c>
      <c r="BA361" s="189" t="s">
        <v>957</v>
      </c>
      <c r="BB361" s="190" t="s">
        <v>949</v>
      </c>
      <c r="BC361" s="189">
        <v>0</v>
      </c>
      <c r="BD361" s="190">
        <v>4</v>
      </c>
      <c r="BE361" s="189" t="s">
        <v>957</v>
      </c>
      <c r="BF361" s="190" t="s">
        <v>949</v>
      </c>
      <c r="BG361" s="190" t="s">
        <v>949</v>
      </c>
      <c r="BH361" s="190">
        <v>0</v>
      </c>
      <c r="BI361" s="189" t="s">
        <v>957</v>
      </c>
      <c r="BJ361" s="189">
        <v>0</v>
      </c>
      <c r="BK361" s="190">
        <v>0</v>
      </c>
      <c r="BL361" s="190">
        <v>0</v>
      </c>
      <c r="BM361" s="189" t="s">
        <v>957</v>
      </c>
      <c r="BN361" s="190">
        <v>0</v>
      </c>
      <c r="BO361" s="190">
        <v>0</v>
      </c>
      <c r="BP361" s="190">
        <v>6</v>
      </c>
      <c r="BQ361" s="189" t="s">
        <v>957</v>
      </c>
      <c r="BR361" s="190" t="s">
        <v>949</v>
      </c>
      <c r="BS361" s="190" t="s">
        <v>949</v>
      </c>
      <c r="BT361" s="190">
        <v>975</v>
      </c>
      <c r="BU361" s="190">
        <v>339</v>
      </c>
      <c r="BV361" s="190">
        <v>578</v>
      </c>
      <c r="BW361" s="190">
        <v>58</v>
      </c>
      <c r="BX361" s="190">
        <v>66</v>
      </c>
      <c r="BY361" s="190">
        <v>5</v>
      </c>
      <c r="BZ361" s="190">
        <v>52</v>
      </c>
      <c r="CA361" s="190">
        <v>9</v>
      </c>
    </row>
    <row r="362" spans="1:79" x14ac:dyDescent="0.2">
      <c r="A362" s="2" t="s">
        <v>765</v>
      </c>
      <c r="B362" s="3" t="s">
        <v>766</v>
      </c>
      <c r="C362" s="192">
        <v>2080</v>
      </c>
      <c r="D362" s="192">
        <v>531</v>
      </c>
      <c r="E362" s="192">
        <v>1485</v>
      </c>
      <c r="F362" s="192">
        <v>954</v>
      </c>
      <c r="G362" s="192">
        <v>595</v>
      </c>
      <c r="H362" s="188">
        <v>973</v>
      </c>
      <c r="I362" s="188">
        <v>0</v>
      </c>
      <c r="J362" s="188" t="s">
        <v>949</v>
      </c>
      <c r="K362" s="188">
        <v>0</v>
      </c>
      <c r="L362" s="188">
        <v>0</v>
      </c>
      <c r="M362" s="188">
        <v>16</v>
      </c>
      <c r="N362" s="188">
        <v>920</v>
      </c>
      <c r="O362" s="188">
        <v>171</v>
      </c>
      <c r="P362" s="188">
        <v>288</v>
      </c>
      <c r="Q362" s="188" t="s">
        <v>957</v>
      </c>
      <c r="R362" s="188" t="s">
        <v>957</v>
      </c>
      <c r="S362" s="188" t="s">
        <v>957</v>
      </c>
      <c r="T362" s="188" t="s">
        <v>957</v>
      </c>
      <c r="U362" s="188" t="s">
        <v>957</v>
      </c>
      <c r="V362" s="188">
        <v>288</v>
      </c>
      <c r="W362" s="188">
        <v>8</v>
      </c>
      <c r="X362" s="188">
        <v>916</v>
      </c>
      <c r="Y362" s="188">
        <v>0</v>
      </c>
      <c r="Z362" s="188" t="s">
        <v>949</v>
      </c>
      <c r="AA362" s="188">
        <v>0</v>
      </c>
      <c r="AB362" s="188">
        <v>0</v>
      </c>
      <c r="AC362" s="188" t="s">
        <v>949</v>
      </c>
      <c r="AD362" s="188">
        <v>876</v>
      </c>
      <c r="AE362" s="188">
        <v>153</v>
      </c>
      <c r="AF362" s="188">
        <v>628</v>
      </c>
      <c r="AG362" s="189" t="s">
        <v>957</v>
      </c>
      <c r="AH362" s="189" t="s">
        <v>957</v>
      </c>
      <c r="AI362" s="189" t="s">
        <v>957</v>
      </c>
      <c r="AJ362" s="189" t="s">
        <v>957</v>
      </c>
      <c r="AK362" s="189" t="s">
        <v>957</v>
      </c>
      <c r="AL362" s="188">
        <v>588</v>
      </c>
      <c r="AM362" s="188">
        <v>145</v>
      </c>
      <c r="AN362" s="188">
        <v>57</v>
      </c>
      <c r="AO362" s="188">
        <v>0</v>
      </c>
      <c r="AP362" s="188" t="s">
        <v>949</v>
      </c>
      <c r="AQ362" s="188">
        <v>0</v>
      </c>
      <c r="AR362" s="188">
        <v>0</v>
      </c>
      <c r="AS362" s="188" t="s">
        <v>949</v>
      </c>
      <c r="AT362" s="188">
        <v>44</v>
      </c>
      <c r="AU362" s="188">
        <v>18</v>
      </c>
      <c r="AV362" s="190">
        <v>973</v>
      </c>
      <c r="AW362" s="190">
        <v>288</v>
      </c>
      <c r="AX362" s="190">
        <v>628</v>
      </c>
      <c r="AY362" s="190">
        <v>57</v>
      </c>
      <c r="AZ362" s="189">
        <v>0</v>
      </c>
      <c r="BA362" s="189" t="s">
        <v>957</v>
      </c>
      <c r="BB362" s="190">
        <v>0</v>
      </c>
      <c r="BC362" s="189">
        <v>0</v>
      </c>
      <c r="BD362" s="190" t="s">
        <v>949</v>
      </c>
      <c r="BE362" s="189" t="s">
        <v>957</v>
      </c>
      <c r="BF362" s="190" t="s">
        <v>949</v>
      </c>
      <c r="BG362" s="190" t="s">
        <v>949</v>
      </c>
      <c r="BH362" s="190">
        <v>0</v>
      </c>
      <c r="BI362" s="189" t="s">
        <v>957</v>
      </c>
      <c r="BJ362" s="189">
        <v>0</v>
      </c>
      <c r="BK362" s="190">
        <v>0</v>
      </c>
      <c r="BL362" s="190">
        <v>0</v>
      </c>
      <c r="BM362" s="189" t="s">
        <v>957</v>
      </c>
      <c r="BN362" s="190">
        <v>0</v>
      </c>
      <c r="BO362" s="190">
        <v>0</v>
      </c>
      <c r="BP362" s="190">
        <v>16</v>
      </c>
      <c r="BQ362" s="189" t="s">
        <v>957</v>
      </c>
      <c r="BR362" s="190" t="s">
        <v>949</v>
      </c>
      <c r="BS362" s="190" t="s">
        <v>949</v>
      </c>
      <c r="BT362" s="190">
        <v>920</v>
      </c>
      <c r="BU362" s="190">
        <v>288</v>
      </c>
      <c r="BV362" s="190">
        <v>588</v>
      </c>
      <c r="BW362" s="190">
        <v>44</v>
      </c>
      <c r="BX362" s="190">
        <v>171</v>
      </c>
      <c r="BY362" s="190">
        <v>8</v>
      </c>
      <c r="BZ362" s="190">
        <v>145</v>
      </c>
      <c r="CA362" s="190">
        <v>18</v>
      </c>
    </row>
    <row r="363" spans="1:79" x14ac:dyDescent="0.2">
      <c r="A363" s="2" t="s">
        <v>767</v>
      </c>
      <c r="B363" s="3" t="s">
        <v>768</v>
      </c>
      <c r="C363" s="192">
        <v>2868</v>
      </c>
      <c r="D363" s="192">
        <v>815</v>
      </c>
      <c r="E363" s="192">
        <v>1995</v>
      </c>
      <c r="F363" s="192">
        <v>1180</v>
      </c>
      <c r="G363" s="192">
        <v>873</v>
      </c>
      <c r="H363" s="188">
        <v>533</v>
      </c>
      <c r="I363" s="188">
        <v>7</v>
      </c>
      <c r="J363" s="188">
        <v>24</v>
      </c>
      <c r="K363" s="188">
        <v>0</v>
      </c>
      <c r="L363" s="188">
        <v>10</v>
      </c>
      <c r="M363" s="188">
        <v>48</v>
      </c>
      <c r="N363" s="188">
        <v>417</v>
      </c>
      <c r="O363" s="188">
        <v>161</v>
      </c>
      <c r="P363" s="188">
        <v>156</v>
      </c>
      <c r="Q363" s="188" t="s">
        <v>957</v>
      </c>
      <c r="R363" s="188" t="s">
        <v>957</v>
      </c>
      <c r="S363" s="188" t="s">
        <v>957</v>
      </c>
      <c r="T363" s="188" t="s">
        <v>957</v>
      </c>
      <c r="U363" s="188" t="s">
        <v>957</v>
      </c>
      <c r="V363" s="188">
        <v>150</v>
      </c>
      <c r="W363" s="188">
        <v>27</v>
      </c>
      <c r="X363" s="188">
        <v>496</v>
      </c>
      <c r="Y363" s="188">
        <v>7</v>
      </c>
      <c r="Z363" s="188">
        <v>24</v>
      </c>
      <c r="AA363" s="188">
        <v>0</v>
      </c>
      <c r="AB363" s="188">
        <v>5</v>
      </c>
      <c r="AC363" s="188">
        <v>40</v>
      </c>
      <c r="AD363" s="188">
        <v>398</v>
      </c>
      <c r="AE363" s="188">
        <v>149</v>
      </c>
      <c r="AF363" s="188">
        <v>340</v>
      </c>
      <c r="AG363" s="189" t="s">
        <v>957</v>
      </c>
      <c r="AH363" s="189" t="s">
        <v>957</v>
      </c>
      <c r="AI363" s="189" t="s">
        <v>957</v>
      </c>
      <c r="AJ363" s="189" t="s">
        <v>957</v>
      </c>
      <c r="AK363" s="189" t="s">
        <v>957</v>
      </c>
      <c r="AL363" s="188">
        <v>248</v>
      </c>
      <c r="AM363" s="188">
        <v>122</v>
      </c>
      <c r="AN363" s="188">
        <v>37</v>
      </c>
      <c r="AO363" s="188">
        <v>0</v>
      </c>
      <c r="AP363" s="188">
        <v>0</v>
      </c>
      <c r="AQ363" s="188">
        <v>0</v>
      </c>
      <c r="AR363" s="188">
        <v>5</v>
      </c>
      <c r="AS363" s="188">
        <v>8</v>
      </c>
      <c r="AT363" s="188">
        <v>19</v>
      </c>
      <c r="AU363" s="188">
        <v>12</v>
      </c>
      <c r="AV363" s="190">
        <v>533</v>
      </c>
      <c r="AW363" s="190">
        <v>156</v>
      </c>
      <c r="AX363" s="190">
        <v>340</v>
      </c>
      <c r="AY363" s="190">
        <v>37</v>
      </c>
      <c r="AZ363" s="189">
        <v>7</v>
      </c>
      <c r="BA363" s="189" t="s">
        <v>957</v>
      </c>
      <c r="BB363" s="190">
        <v>7</v>
      </c>
      <c r="BC363" s="189">
        <v>0</v>
      </c>
      <c r="BD363" s="190">
        <v>24</v>
      </c>
      <c r="BE363" s="189" t="s">
        <v>957</v>
      </c>
      <c r="BF363" s="190">
        <v>24</v>
      </c>
      <c r="BG363" s="190">
        <v>0</v>
      </c>
      <c r="BH363" s="190">
        <v>0</v>
      </c>
      <c r="BI363" s="189" t="s">
        <v>957</v>
      </c>
      <c r="BJ363" s="189">
        <v>0</v>
      </c>
      <c r="BK363" s="190">
        <v>0</v>
      </c>
      <c r="BL363" s="190">
        <v>10</v>
      </c>
      <c r="BM363" s="189" t="s">
        <v>957</v>
      </c>
      <c r="BN363" s="190">
        <v>5</v>
      </c>
      <c r="BO363" s="190">
        <v>5</v>
      </c>
      <c r="BP363" s="190">
        <v>48</v>
      </c>
      <c r="BQ363" s="189" t="s">
        <v>957</v>
      </c>
      <c r="BR363" s="190">
        <v>40</v>
      </c>
      <c r="BS363" s="190">
        <v>8</v>
      </c>
      <c r="BT363" s="190">
        <v>417</v>
      </c>
      <c r="BU363" s="190">
        <v>150</v>
      </c>
      <c r="BV363" s="190">
        <v>248</v>
      </c>
      <c r="BW363" s="190">
        <v>19</v>
      </c>
      <c r="BX363" s="190">
        <v>161</v>
      </c>
      <c r="BY363" s="190">
        <v>27</v>
      </c>
      <c r="BZ363" s="190">
        <v>122</v>
      </c>
      <c r="CA363" s="190">
        <v>12</v>
      </c>
    </row>
    <row r="364" spans="1:79" x14ac:dyDescent="0.2">
      <c r="A364" s="2" t="s">
        <v>17</v>
      </c>
      <c r="B364" s="3" t="s">
        <v>16</v>
      </c>
      <c r="C364" s="192">
        <v>4109</v>
      </c>
      <c r="D364" s="192">
        <v>1215</v>
      </c>
      <c r="E364" s="192">
        <v>2816</v>
      </c>
      <c r="F364" s="192">
        <v>1601</v>
      </c>
      <c r="G364" s="192">
        <v>1293</v>
      </c>
      <c r="H364" s="188">
        <v>1136</v>
      </c>
      <c r="I364" s="188">
        <v>14</v>
      </c>
      <c r="J364" s="188">
        <v>33</v>
      </c>
      <c r="K364" s="188">
        <v>0</v>
      </c>
      <c r="L364" s="188">
        <v>0</v>
      </c>
      <c r="M364" s="188">
        <v>29</v>
      </c>
      <c r="N364" s="188">
        <v>961</v>
      </c>
      <c r="O364" s="188">
        <v>197</v>
      </c>
      <c r="P364" s="188">
        <v>458</v>
      </c>
      <c r="Q364" s="188" t="s">
        <v>957</v>
      </c>
      <c r="R364" s="188" t="s">
        <v>957</v>
      </c>
      <c r="S364" s="188" t="s">
        <v>957</v>
      </c>
      <c r="T364" s="188" t="s">
        <v>957</v>
      </c>
      <c r="U364" s="188" t="s">
        <v>957</v>
      </c>
      <c r="V364" s="188">
        <v>454</v>
      </c>
      <c r="W364" s="188">
        <v>15</v>
      </c>
      <c r="X364" s="188">
        <v>1055</v>
      </c>
      <c r="Y364" s="188" t="s">
        <v>949</v>
      </c>
      <c r="Z364" s="188">
        <v>23</v>
      </c>
      <c r="AA364" s="188">
        <v>0</v>
      </c>
      <c r="AB364" s="188">
        <v>0</v>
      </c>
      <c r="AC364" s="188">
        <v>17</v>
      </c>
      <c r="AD364" s="188">
        <v>923</v>
      </c>
      <c r="AE364" s="188">
        <v>169</v>
      </c>
      <c r="AF364" s="188">
        <v>597</v>
      </c>
      <c r="AG364" s="189" t="s">
        <v>957</v>
      </c>
      <c r="AH364" s="189" t="s">
        <v>957</v>
      </c>
      <c r="AI364" s="189" t="s">
        <v>957</v>
      </c>
      <c r="AJ364" s="189" t="s">
        <v>957</v>
      </c>
      <c r="AK364" s="189" t="s">
        <v>957</v>
      </c>
      <c r="AL364" s="188">
        <v>469</v>
      </c>
      <c r="AM364" s="188">
        <v>154</v>
      </c>
      <c r="AN364" s="188">
        <v>81</v>
      </c>
      <c r="AO364" s="188" t="s">
        <v>949</v>
      </c>
      <c r="AP364" s="188">
        <v>10</v>
      </c>
      <c r="AQ364" s="188">
        <v>0</v>
      </c>
      <c r="AR364" s="188">
        <v>0</v>
      </c>
      <c r="AS364" s="188">
        <v>12</v>
      </c>
      <c r="AT364" s="188">
        <v>38</v>
      </c>
      <c r="AU364" s="188">
        <v>28</v>
      </c>
      <c r="AV364" s="190">
        <v>1136</v>
      </c>
      <c r="AW364" s="190">
        <v>458</v>
      </c>
      <c r="AX364" s="190">
        <v>597</v>
      </c>
      <c r="AY364" s="190">
        <v>81</v>
      </c>
      <c r="AZ364" s="189">
        <v>14</v>
      </c>
      <c r="BA364" s="189" t="s">
        <v>957</v>
      </c>
      <c r="BB364" s="190" t="s">
        <v>949</v>
      </c>
      <c r="BC364" s="189" t="s">
        <v>949</v>
      </c>
      <c r="BD364" s="190">
        <v>33</v>
      </c>
      <c r="BE364" s="189" t="s">
        <v>957</v>
      </c>
      <c r="BF364" s="190">
        <v>23</v>
      </c>
      <c r="BG364" s="190">
        <v>10</v>
      </c>
      <c r="BH364" s="190">
        <v>0</v>
      </c>
      <c r="BI364" s="189" t="s">
        <v>957</v>
      </c>
      <c r="BJ364" s="189">
        <v>0</v>
      </c>
      <c r="BK364" s="190">
        <v>0</v>
      </c>
      <c r="BL364" s="190">
        <v>0</v>
      </c>
      <c r="BM364" s="189" t="s">
        <v>957</v>
      </c>
      <c r="BN364" s="190">
        <v>0</v>
      </c>
      <c r="BO364" s="190">
        <v>0</v>
      </c>
      <c r="BP364" s="190">
        <v>29</v>
      </c>
      <c r="BQ364" s="189" t="s">
        <v>957</v>
      </c>
      <c r="BR364" s="190">
        <v>17</v>
      </c>
      <c r="BS364" s="190">
        <v>12</v>
      </c>
      <c r="BT364" s="190">
        <v>961</v>
      </c>
      <c r="BU364" s="190">
        <v>454</v>
      </c>
      <c r="BV364" s="190">
        <v>469</v>
      </c>
      <c r="BW364" s="190">
        <v>38</v>
      </c>
      <c r="BX364" s="190">
        <v>197</v>
      </c>
      <c r="BY364" s="190">
        <v>15</v>
      </c>
      <c r="BZ364" s="190">
        <v>154</v>
      </c>
      <c r="CA364" s="190">
        <v>28</v>
      </c>
    </row>
    <row r="365" spans="1:79" x14ac:dyDescent="0.2">
      <c r="A365" s="2" t="s">
        <v>769</v>
      </c>
      <c r="B365" s="3" t="s">
        <v>770</v>
      </c>
      <c r="C365" s="192">
        <v>6626</v>
      </c>
      <c r="D365" s="192">
        <v>1968</v>
      </c>
      <c r="E365" s="192">
        <v>4418</v>
      </c>
      <c r="F365" s="192">
        <v>2450</v>
      </c>
      <c r="G365" s="192">
        <v>2208</v>
      </c>
      <c r="H365" s="188">
        <v>2624</v>
      </c>
      <c r="I365" s="188">
        <v>0</v>
      </c>
      <c r="J365" s="188">
        <v>17</v>
      </c>
      <c r="K365" s="188">
        <v>0</v>
      </c>
      <c r="L365" s="188">
        <v>0</v>
      </c>
      <c r="M365" s="188">
        <v>96</v>
      </c>
      <c r="N365" s="188">
        <v>2337</v>
      </c>
      <c r="O365" s="188">
        <v>1133</v>
      </c>
      <c r="P365" s="188">
        <v>1081</v>
      </c>
      <c r="Q365" s="188" t="s">
        <v>957</v>
      </c>
      <c r="R365" s="188" t="s">
        <v>957</v>
      </c>
      <c r="S365" s="188" t="s">
        <v>957</v>
      </c>
      <c r="T365" s="188" t="s">
        <v>957</v>
      </c>
      <c r="U365" s="188" t="s">
        <v>957</v>
      </c>
      <c r="V365" s="188">
        <v>1062</v>
      </c>
      <c r="W365" s="188">
        <v>307</v>
      </c>
      <c r="X365" s="188">
        <v>2444</v>
      </c>
      <c r="Y365" s="188">
        <v>0</v>
      </c>
      <c r="Z365" s="188" t="s">
        <v>949</v>
      </c>
      <c r="AA365" s="188">
        <v>0</v>
      </c>
      <c r="AB365" s="188">
        <v>0</v>
      </c>
      <c r="AC365" s="188">
        <v>57</v>
      </c>
      <c r="AD365" s="188">
        <v>2238</v>
      </c>
      <c r="AE365" s="188">
        <v>1046</v>
      </c>
      <c r="AF365" s="188">
        <v>1363</v>
      </c>
      <c r="AG365" s="189" t="s">
        <v>957</v>
      </c>
      <c r="AH365" s="189" t="s">
        <v>957</v>
      </c>
      <c r="AI365" s="189" t="s">
        <v>957</v>
      </c>
      <c r="AJ365" s="189" t="s">
        <v>957</v>
      </c>
      <c r="AK365" s="189" t="s">
        <v>957</v>
      </c>
      <c r="AL365" s="188">
        <v>1176</v>
      </c>
      <c r="AM365" s="188">
        <v>739</v>
      </c>
      <c r="AN365" s="188">
        <v>180</v>
      </c>
      <c r="AO365" s="188">
        <v>0</v>
      </c>
      <c r="AP365" s="188" t="s">
        <v>949</v>
      </c>
      <c r="AQ365" s="188">
        <v>0</v>
      </c>
      <c r="AR365" s="188">
        <v>0</v>
      </c>
      <c r="AS365" s="188">
        <v>39</v>
      </c>
      <c r="AT365" s="188">
        <v>99</v>
      </c>
      <c r="AU365" s="188">
        <v>87</v>
      </c>
      <c r="AV365" s="190">
        <v>2624</v>
      </c>
      <c r="AW365" s="190">
        <v>1081</v>
      </c>
      <c r="AX365" s="190">
        <v>1363</v>
      </c>
      <c r="AY365" s="190">
        <v>180</v>
      </c>
      <c r="AZ365" s="189">
        <v>0</v>
      </c>
      <c r="BA365" s="189" t="s">
        <v>957</v>
      </c>
      <c r="BB365" s="190">
        <v>0</v>
      </c>
      <c r="BC365" s="189">
        <v>0</v>
      </c>
      <c r="BD365" s="190">
        <v>17</v>
      </c>
      <c r="BE365" s="189" t="s">
        <v>957</v>
      </c>
      <c r="BF365" s="190" t="s">
        <v>949</v>
      </c>
      <c r="BG365" s="190" t="s">
        <v>949</v>
      </c>
      <c r="BH365" s="190">
        <v>0</v>
      </c>
      <c r="BI365" s="189" t="s">
        <v>957</v>
      </c>
      <c r="BJ365" s="189">
        <v>0</v>
      </c>
      <c r="BK365" s="190">
        <v>0</v>
      </c>
      <c r="BL365" s="190">
        <v>0</v>
      </c>
      <c r="BM365" s="189" t="s">
        <v>957</v>
      </c>
      <c r="BN365" s="190">
        <v>0</v>
      </c>
      <c r="BO365" s="190">
        <v>0</v>
      </c>
      <c r="BP365" s="190">
        <v>96</v>
      </c>
      <c r="BQ365" s="189" t="s">
        <v>957</v>
      </c>
      <c r="BR365" s="190">
        <v>57</v>
      </c>
      <c r="BS365" s="190">
        <v>39</v>
      </c>
      <c r="BT365" s="190">
        <v>2337</v>
      </c>
      <c r="BU365" s="190">
        <v>1062</v>
      </c>
      <c r="BV365" s="190">
        <v>1176</v>
      </c>
      <c r="BW365" s="190">
        <v>99</v>
      </c>
      <c r="BX365" s="190">
        <v>1133</v>
      </c>
      <c r="BY365" s="190">
        <v>307</v>
      </c>
      <c r="BZ365" s="190">
        <v>739</v>
      </c>
      <c r="CA365" s="190">
        <v>87</v>
      </c>
    </row>
    <row r="366" spans="1:79" x14ac:dyDescent="0.2">
      <c r="A366" s="2" t="s">
        <v>19</v>
      </c>
      <c r="B366" s="3" t="s">
        <v>18</v>
      </c>
      <c r="C366" s="192">
        <v>4641</v>
      </c>
      <c r="D366" s="192">
        <v>1339</v>
      </c>
      <c r="E366" s="192">
        <v>3064</v>
      </c>
      <c r="F366" s="192">
        <v>1725</v>
      </c>
      <c r="G366" s="192">
        <v>1577</v>
      </c>
      <c r="H366" s="188">
        <v>1683</v>
      </c>
      <c r="I366" s="188">
        <v>1662</v>
      </c>
      <c r="J366" s="188">
        <v>20</v>
      </c>
      <c r="K366" s="188">
        <v>0</v>
      </c>
      <c r="L366" s="188">
        <v>12</v>
      </c>
      <c r="M366" s="188">
        <v>83</v>
      </c>
      <c r="N366" s="188">
        <v>1661</v>
      </c>
      <c r="O366" s="188">
        <v>1628</v>
      </c>
      <c r="P366" s="188">
        <v>477</v>
      </c>
      <c r="Q366" s="188" t="s">
        <v>957</v>
      </c>
      <c r="R366" s="188" t="s">
        <v>957</v>
      </c>
      <c r="S366" s="188" t="s">
        <v>957</v>
      </c>
      <c r="T366" s="188" t="s">
        <v>957</v>
      </c>
      <c r="U366" s="188" t="s">
        <v>957</v>
      </c>
      <c r="V366" s="188">
        <v>463</v>
      </c>
      <c r="W366" s="188">
        <v>474</v>
      </c>
      <c r="X366" s="188">
        <v>1452</v>
      </c>
      <c r="Y366" s="188">
        <v>1434</v>
      </c>
      <c r="Z366" s="188">
        <v>13</v>
      </c>
      <c r="AA366" s="188">
        <v>0</v>
      </c>
      <c r="AB366" s="188">
        <v>4</v>
      </c>
      <c r="AC366" s="188">
        <v>61</v>
      </c>
      <c r="AD366" s="188">
        <v>1433</v>
      </c>
      <c r="AE366" s="188">
        <v>1447</v>
      </c>
      <c r="AF366" s="188">
        <v>975</v>
      </c>
      <c r="AG366" s="189" t="s">
        <v>957</v>
      </c>
      <c r="AH366" s="189" t="s">
        <v>957</v>
      </c>
      <c r="AI366" s="189" t="s">
        <v>957</v>
      </c>
      <c r="AJ366" s="189" t="s">
        <v>957</v>
      </c>
      <c r="AK366" s="189" t="s">
        <v>957</v>
      </c>
      <c r="AL366" s="188">
        <v>970</v>
      </c>
      <c r="AM366" s="188">
        <v>973</v>
      </c>
      <c r="AN366" s="188">
        <v>231</v>
      </c>
      <c r="AO366" s="188">
        <v>228</v>
      </c>
      <c r="AP366" s="188">
        <v>7</v>
      </c>
      <c r="AQ366" s="188">
        <v>0</v>
      </c>
      <c r="AR366" s="188">
        <v>8</v>
      </c>
      <c r="AS366" s="188">
        <v>22</v>
      </c>
      <c r="AT366" s="188">
        <v>228</v>
      </c>
      <c r="AU366" s="188">
        <v>181</v>
      </c>
      <c r="AV366" s="190">
        <v>1683</v>
      </c>
      <c r="AW366" s="190">
        <v>477</v>
      </c>
      <c r="AX366" s="190">
        <v>975</v>
      </c>
      <c r="AY366" s="190">
        <v>231</v>
      </c>
      <c r="AZ366" s="189">
        <v>1662</v>
      </c>
      <c r="BA366" s="189" t="s">
        <v>957</v>
      </c>
      <c r="BB366" s="190">
        <v>1434</v>
      </c>
      <c r="BC366" s="189">
        <v>228</v>
      </c>
      <c r="BD366" s="190">
        <v>20</v>
      </c>
      <c r="BE366" s="189" t="s">
        <v>957</v>
      </c>
      <c r="BF366" s="190">
        <v>13</v>
      </c>
      <c r="BG366" s="190">
        <v>7</v>
      </c>
      <c r="BH366" s="190">
        <v>0</v>
      </c>
      <c r="BI366" s="189" t="s">
        <v>957</v>
      </c>
      <c r="BJ366" s="189">
        <v>0</v>
      </c>
      <c r="BK366" s="190">
        <v>0</v>
      </c>
      <c r="BL366" s="190">
        <v>12</v>
      </c>
      <c r="BM366" s="189" t="s">
        <v>957</v>
      </c>
      <c r="BN366" s="190">
        <v>4</v>
      </c>
      <c r="BO366" s="190">
        <v>8</v>
      </c>
      <c r="BP366" s="190">
        <v>83</v>
      </c>
      <c r="BQ366" s="189" t="s">
        <v>957</v>
      </c>
      <c r="BR366" s="190">
        <v>61</v>
      </c>
      <c r="BS366" s="190">
        <v>22</v>
      </c>
      <c r="BT366" s="190">
        <v>1661</v>
      </c>
      <c r="BU366" s="190">
        <v>463</v>
      </c>
      <c r="BV366" s="190">
        <v>970</v>
      </c>
      <c r="BW366" s="190">
        <v>228</v>
      </c>
      <c r="BX366" s="190">
        <v>1628</v>
      </c>
      <c r="BY366" s="190">
        <v>474</v>
      </c>
      <c r="BZ366" s="190">
        <v>973</v>
      </c>
      <c r="CA366" s="190">
        <v>181</v>
      </c>
    </row>
    <row r="367" spans="1:79" x14ac:dyDescent="0.2">
      <c r="A367" s="2" t="s">
        <v>771</v>
      </c>
      <c r="B367" s="3" t="s">
        <v>772</v>
      </c>
      <c r="C367" s="192">
        <v>7476</v>
      </c>
      <c r="D367" s="192">
        <v>2047</v>
      </c>
      <c r="E367" s="192">
        <v>5022</v>
      </c>
      <c r="F367" s="192">
        <v>2975</v>
      </c>
      <c r="G367" s="192">
        <v>2454</v>
      </c>
      <c r="H367" s="188">
        <v>3327</v>
      </c>
      <c r="I367" s="188">
        <v>398</v>
      </c>
      <c r="J367" s="188">
        <v>6</v>
      </c>
      <c r="K367" s="188">
        <v>0</v>
      </c>
      <c r="L367" s="188" t="s">
        <v>949</v>
      </c>
      <c r="M367" s="188">
        <v>26</v>
      </c>
      <c r="N367" s="188">
        <v>2920</v>
      </c>
      <c r="O367" s="188">
        <v>2597</v>
      </c>
      <c r="P367" s="188">
        <v>1011</v>
      </c>
      <c r="Q367" s="188" t="s">
        <v>957</v>
      </c>
      <c r="R367" s="188" t="s">
        <v>957</v>
      </c>
      <c r="S367" s="188" t="s">
        <v>957</v>
      </c>
      <c r="T367" s="188" t="s">
        <v>957</v>
      </c>
      <c r="U367" s="188" t="s">
        <v>957</v>
      </c>
      <c r="V367" s="188">
        <v>916</v>
      </c>
      <c r="W367" s="188">
        <v>735</v>
      </c>
      <c r="X367" s="188">
        <v>2942</v>
      </c>
      <c r="Y367" s="188">
        <v>339</v>
      </c>
      <c r="Z367" s="188" t="s">
        <v>949</v>
      </c>
      <c r="AA367" s="188">
        <v>0</v>
      </c>
      <c r="AB367" s="188">
        <v>0</v>
      </c>
      <c r="AC367" s="188">
        <v>18</v>
      </c>
      <c r="AD367" s="188">
        <v>2613</v>
      </c>
      <c r="AE367" s="188">
        <v>2295</v>
      </c>
      <c r="AF367" s="188">
        <v>1931</v>
      </c>
      <c r="AG367" s="189" t="s">
        <v>957</v>
      </c>
      <c r="AH367" s="189" t="s">
        <v>957</v>
      </c>
      <c r="AI367" s="189" t="s">
        <v>957</v>
      </c>
      <c r="AJ367" s="189" t="s">
        <v>957</v>
      </c>
      <c r="AK367" s="189" t="s">
        <v>957</v>
      </c>
      <c r="AL367" s="188">
        <v>1697</v>
      </c>
      <c r="AM367" s="188">
        <v>1560</v>
      </c>
      <c r="AN367" s="188">
        <v>385</v>
      </c>
      <c r="AO367" s="188">
        <v>59</v>
      </c>
      <c r="AP367" s="188" t="s">
        <v>949</v>
      </c>
      <c r="AQ367" s="188">
        <v>0</v>
      </c>
      <c r="AR367" s="188" t="s">
        <v>949</v>
      </c>
      <c r="AS367" s="188">
        <v>8</v>
      </c>
      <c r="AT367" s="188">
        <v>307</v>
      </c>
      <c r="AU367" s="188">
        <v>302</v>
      </c>
      <c r="AV367" s="190">
        <v>3327</v>
      </c>
      <c r="AW367" s="190">
        <v>1011</v>
      </c>
      <c r="AX367" s="190">
        <v>1931</v>
      </c>
      <c r="AY367" s="190">
        <v>385</v>
      </c>
      <c r="AZ367" s="189">
        <v>398</v>
      </c>
      <c r="BA367" s="189" t="s">
        <v>957</v>
      </c>
      <c r="BB367" s="190">
        <v>339</v>
      </c>
      <c r="BC367" s="189">
        <v>59</v>
      </c>
      <c r="BD367" s="190">
        <v>6</v>
      </c>
      <c r="BE367" s="189" t="s">
        <v>957</v>
      </c>
      <c r="BF367" s="190" t="s">
        <v>949</v>
      </c>
      <c r="BG367" s="190" t="s">
        <v>949</v>
      </c>
      <c r="BH367" s="190">
        <v>0</v>
      </c>
      <c r="BI367" s="189" t="s">
        <v>957</v>
      </c>
      <c r="BJ367" s="189">
        <v>0</v>
      </c>
      <c r="BK367" s="190">
        <v>0</v>
      </c>
      <c r="BL367" s="190" t="s">
        <v>949</v>
      </c>
      <c r="BM367" s="189" t="s">
        <v>957</v>
      </c>
      <c r="BN367" s="190">
        <v>0</v>
      </c>
      <c r="BO367" s="190" t="s">
        <v>949</v>
      </c>
      <c r="BP367" s="190">
        <v>26</v>
      </c>
      <c r="BQ367" s="189" t="s">
        <v>957</v>
      </c>
      <c r="BR367" s="190">
        <v>18</v>
      </c>
      <c r="BS367" s="190">
        <v>8</v>
      </c>
      <c r="BT367" s="190">
        <v>2920</v>
      </c>
      <c r="BU367" s="190">
        <v>916</v>
      </c>
      <c r="BV367" s="190">
        <v>1697</v>
      </c>
      <c r="BW367" s="190">
        <v>307</v>
      </c>
      <c r="BX367" s="190">
        <v>2597</v>
      </c>
      <c r="BY367" s="190">
        <v>735</v>
      </c>
      <c r="BZ367" s="190">
        <v>1560</v>
      </c>
      <c r="CA367" s="190">
        <v>302</v>
      </c>
    </row>
    <row r="368" spans="1:79" x14ac:dyDescent="0.2">
      <c r="A368" s="2" t="s">
        <v>366</v>
      </c>
      <c r="B368" s="3" t="s">
        <v>365</v>
      </c>
      <c r="C368" s="192">
        <v>3948</v>
      </c>
      <c r="D368" s="192">
        <v>1138</v>
      </c>
      <c r="E368" s="192">
        <v>2724</v>
      </c>
      <c r="F368" s="192">
        <v>1586</v>
      </c>
      <c r="G368" s="192">
        <v>1224</v>
      </c>
      <c r="H368" s="188">
        <v>1055</v>
      </c>
      <c r="I368" s="188">
        <v>0</v>
      </c>
      <c r="J368" s="188">
        <v>10</v>
      </c>
      <c r="K368" s="188">
        <v>0</v>
      </c>
      <c r="L368" s="188">
        <v>0</v>
      </c>
      <c r="M368" s="188">
        <v>53</v>
      </c>
      <c r="N368" s="188">
        <v>940</v>
      </c>
      <c r="O368" s="188">
        <v>209</v>
      </c>
      <c r="P368" s="188">
        <v>351</v>
      </c>
      <c r="Q368" s="188" t="s">
        <v>957</v>
      </c>
      <c r="R368" s="188" t="s">
        <v>957</v>
      </c>
      <c r="S368" s="188" t="s">
        <v>957</v>
      </c>
      <c r="T368" s="188" t="s">
        <v>957</v>
      </c>
      <c r="U368" s="188" t="s">
        <v>957</v>
      </c>
      <c r="V368" s="188">
        <v>344</v>
      </c>
      <c r="W368" s="188">
        <v>25</v>
      </c>
      <c r="X368" s="188">
        <v>993</v>
      </c>
      <c r="Y368" s="188">
        <v>0</v>
      </c>
      <c r="Z368" s="188">
        <v>4</v>
      </c>
      <c r="AA368" s="188">
        <v>0</v>
      </c>
      <c r="AB368" s="188">
        <v>0</v>
      </c>
      <c r="AC368" s="188">
        <v>40</v>
      </c>
      <c r="AD368" s="188">
        <v>904</v>
      </c>
      <c r="AE368" s="188">
        <v>188</v>
      </c>
      <c r="AF368" s="188">
        <v>642</v>
      </c>
      <c r="AG368" s="189" t="s">
        <v>957</v>
      </c>
      <c r="AH368" s="189" t="s">
        <v>957</v>
      </c>
      <c r="AI368" s="189" t="s">
        <v>957</v>
      </c>
      <c r="AJ368" s="189" t="s">
        <v>957</v>
      </c>
      <c r="AK368" s="189" t="s">
        <v>957</v>
      </c>
      <c r="AL368" s="188">
        <v>560</v>
      </c>
      <c r="AM368" s="188">
        <v>163</v>
      </c>
      <c r="AN368" s="188">
        <v>62</v>
      </c>
      <c r="AO368" s="188">
        <v>0</v>
      </c>
      <c r="AP368" s="188">
        <v>6</v>
      </c>
      <c r="AQ368" s="188">
        <v>0</v>
      </c>
      <c r="AR368" s="188">
        <v>0</v>
      </c>
      <c r="AS368" s="188">
        <v>13</v>
      </c>
      <c r="AT368" s="188">
        <v>36</v>
      </c>
      <c r="AU368" s="188">
        <v>21</v>
      </c>
      <c r="AV368" s="190">
        <v>1055</v>
      </c>
      <c r="AW368" s="190">
        <v>351</v>
      </c>
      <c r="AX368" s="190">
        <v>642</v>
      </c>
      <c r="AY368" s="190">
        <v>62</v>
      </c>
      <c r="AZ368" s="189">
        <v>0</v>
      </c>
      <c r="BA368" s="189" t="s">
        <v>957</v>
      </c>
      <c r="BB368" s="190">
        <v>0</v>
      </c>
      <c r="BC368" s="189">
        <v>0</v>
      </c>
      <c r="BD368" s="190">
        <v>10</v>
      </c>
      <c r="BE368" s="189" t="s">
        <v>957</v>
      </c>
      <c r="BF368" s="190">
        <v>4</v>
      </c>
      <c r="BG368" s="190">
        <v>6</v>
      </c>
      <c r="BH368" s="190">
        <v>0</v>
      </c>
      <c r="BI368" s="189" t="s">
        <v>957</v>
      </c>
      <c r="BJ368" s="189">
        <v>0</v>
      </c>
      <c r="BK368" s="190">
        <v>0</v>
      </c>
      <c r="BL368" s="190">
        <v>0</v>
      </c>
      <c r="BM368" s="189" t="s">
        <v>957</v>
      </c>
      <c r="BN368" s="190">
        <v>0</v>
      </c>
      <c r="BO368" s="190">
        <v>0</v>
      </c>
      <c r="BP368" s="190">
        <v>53</v>
      </c>
      <c r="BQ368" s="189" t="s">
        <v>957</v>
      </c>
      <c r="BR368" s="190">
        <v>40</v>
      </c>
      <c r="BS368" s="190">
        <v>13</v>
      </c>
      <c r="BT368" s="190">
        <v>940</v>
      </c>
      <c r="BU368" s="190">
        <v>344</v>
      </c>
      <c r="BV368" s="190">
        <v>560</v>
      </c>
      <c r="BW368" s="190">
        <v>36</v>
      </c>
      <c r="BX368" s="190">
        <v>209</v>
      </c>
      <c r="BY368" s="190">
        <v>25</v>
      </c>
      <c r="BZ368" s="190">
        <v>163</v>
      </c>
      <c r="CA368" s="190">
        <v>21</v>
      </c>
    </row>
    <row r="369" spans="1:79" x14ac:dyDescent="0.2">
      <c r="A369" s="2" t="s">
        <v>368</v>
      </c>
      <c r="B369" s="3" t="s">
        <v>367</v>
      </c>
      <c r="C369" s="192">
        <v>5733</v>
      </c>
      <c r="D369" s="192">
        <v>1609</v>
      </c>
      <c r="E369" s="192">
        <v>3912</v>
      </c>
      <c r="F369" s="192">
        <v>2303</v>
      </c>
      <c r="G369" s="192">
        <v>1821</v>
      </c>
      <c r="H369" s="188" t="s">
        <v>958</v>
      </c>
      <c r="I369" s="188" t="s">
        <v>958</v>
      </c>
      <c r="J369" s="188" t="s">
        <v>958</v>
      </c>
      <c r="K369" s="188" t="s">
        <v>958</v>
      </c>
      <c r="L369" s="188" t="s">
        <v>958</v>
      </c>
      <c r="M369" s="188" t="s">
        <v>958</v>
      </c>
      <c r="N369" s="188" t="s">
        <v>958</v>
      </c>
      <c r="O369" s="188" t="s">
        <v>958</v>
      </c>
      <c r="P369" s="188" t="s">
        <v>958</v>
      </c>
      <c r="Q369" s="188" t="s">
        <v>957</v>
      </c>
      <c r="R369" s="188" t="s">
        <v>957</v>
      </c>
      <c r="S369" s="188" t="s">
        <v>957</v>
      </c>
      <c r="T369" s="188" t="s">
        <v>957</v>
      </c>
      <c r="U369" s="188" t="s">
        <v>957</v>
      </c>
      <c r="V369" s="188" t="s">
        <v>958</v>
      </c>
      <c r="W369" s="188" t="s">
        <v>958</v>
      </c>
      <c r="X369" s="188" t="s">
        <v>958</v>
      </c>
      <c r="Y369" s="188" t="s">
        <v>958</v>
      </c>
      <c r="Z369" s="188" t="s">
        <v>958</v>
      </c>
      <c r="AA369" s="188" t="s">
        <v>958</v>
      </c>
      <c r="AB369" s="188" t="s">
        <v>958</v>
      </c>
      <c r="AC369" s="188" t="s">
        <v>958</v>
      </c>
      <c r="AD369" s="188" t="s">
        <v>958</v>
      </c>
      <c r="AE369" s="188" t="s">
        <v>958</v>
      </c>
      <c r="AF369" s="188" t="s">
        <v>958</v>
      </c>
      <c r="AG369" s="189" t="s">
        <v>957</v>
      </c>
      <c r="AH369" s="189" t="s">
        <v>957</v>
      </c>
      <c r="AI369" s="189" t="s">
        <v>957</v>
      </c>
      <c r="AJ369" s="189" t="s">
        <v>957</v>
      </c>
      <c r="AK369" s="189" t="s">
        <v>957</v>
      </c>
      <c r="AL369" s="188" t="s">
        <v>958</v>
      </c>
      <c r="AM369" s="188" t="s">
        <v>958</v>
      </c>
      <c r="AN369" s="188" t="s">
        <v>958</v>
      </c>
      <c r="AO369" s="188" t="s">
        <v>958</v>
      </c>
      <c r="AP369" s="188" t="s">
        <v>958</v>
      </c>
      <c r="AQ369" s="188" t="s">
        <v>958</v>
      </c>
      <c r="AR369" s="188" t="s">
        <v>958</v>
      </c>
      <c r="AS369" s="188" t="s">
        <v>958</v>
      </c>
      <c r="AT369" s="188" t="s">
        <v>958</v>
      </c>
      <c r="AU369" s="188" t="s">
        <v>958</v>
      </c>
      <c r="AV369" s="190" t="s">
        <v>958</v>
      </c>
      <c r="AW369" s="190" t="s">
        <v>958</v>
      </c>
      <c r="AX369" s="190" t="s">
        <v>958</v>
      </c>
      <c r="AY369" s="190" t="s">
        <v>958</v>
      </c>
      <c r="AZ369" s="189" t="s">
        <v>958</v>
      </c>
      <c r="BA369" s="189" t="s">
        <v>957</v>
      </c>
      <c r="BB369" s="190" t="s">
        <v>958</v>
      </c>
      <c r="BC369" s="189" t="s">
        <v>958</v>
      </c>
      <c r="BD369" s="190" t="s">
        <v>958</v>
      </c>
      <c r="BE369" s="189" t="s">
        <v>957</v>
      </c>
      <c r="BF369" s="190" t="s">
        <v>958</v>
      </c>
      <c r="BG369" s="190" t="s">
        <v>958</v>
      </c>
      <c r="BH369" s="190" t="s">
        <v>958</v>
      </c>
      <c r="BI369" s="189" t="s">
        <v>957</v>
      </c>
      <c r="BJ369" s="189" t="s">
        <v>958</v>
      </c>
      <c r="BK369" s="190" t="s">
        <v>958</v>
      </c>
      <c r="BL369" s="190" t="s">
        <v>958</v>
      </c>
      <c r="BM369" s="189" t="s">
        <v>957</v>
      </c>
      <c r="BN369" s="190" t="s">
        <v>958</v>
      </c>
      <c r="BO369" s="190" t="s">
        <v>958</v>
      </c>
      <c r="BP369" s="190" t="s">
        <v>958</v>
      </c>
      <c r="BQ369" s="189" t="s">
        <v>957</v>
      </c>
      <c r="BR369" s="190" t="s">
        <v>958</v>
      </c>
      <c r="BS369" s="190" t="s">
        <v>958</v>
      </c>
      <c r="BT369" s="190" t="s">
        <v>958</v>
      </c>
      <c r="BU369" s="190" t="s">
        <v>958</v>
      </c>
      <c r="BV369" s="190" t="s">
        <v>958</v>
      </c>
      <c r="BW369" s="190" t="s">
        <v>958</v>
      </c>
      <c r="BX369" s="190" t="s">
        <v>958</v>
      </c>
      <c r="BY369" s="190" t="s">
        <v>958</v>
      </c>
      <c r="BZ369" s="190" t="s">
        <v>958</v>
      </c>
      <c r="CA369" s="190" t="s">
        <v>958</v>
      </c>
    </row>
    <row r="370" spans="1:79" x14ac:dyDescent="0.2">
      <c r="A370" s="2" t="s">
        <v>773</v>
      </c>
      <c r="B370" s="3" t="s">
        <v>774</v>
      </c>
      <c r="C370" s="192">
        <v>3285</v>
      </c>
      <c r="D370" s="192">
        <v>960</v>
      </c>
      <c r="E370" s="192">
        <v>2293</v>
      </c>
      <c r="F370" s="192">
        <v>1333</v>
      </c>
      <c r="G370" s="192">
        <v>992</v>
      </c>
      <c r="H370" s="188">
        <v>1585</v>
      </c>
      <c r="I370" s="188">
        <v>150</v>
      </c>
      <c r="J370" s="188">
        <v>3</v>
      </c>
      <c r="K370" s="188">
        <v>0</v>
      </c>
      <c r="L370" s="188">
        <v>15</v>
      </c>
      <c r="M370" s="188">
        <v>120</v>
      </c>
      <c r="N370" s="188">
        <v>1558</v>
      </c>
      <c r="O370" s="188">
        <v>1544</v>
      </c>
      <c r="P370" s="188">
        <v>545</v>
      </c>
      <c r="Q370" s="188" t="s">
        <v>957</v>
      </c>
      <c r="R370" s="188" t="s">
        <v>957</v>
      </c>
      <c r="S370" s="188" t="s">
        <v>957</v>
      </c>
      <c r="T370" s="188" t="s">
        <v>957</v>
      </c>
      <c r="U370" s="188" t="s">
        <v>957</v>
      </c>
      <c r="V370" s="188">
        <v>541</v>
      </c>
      <c r="W370" s="188">
        <v>545</v>
      </c>
      <c r="X370" s="188">
        <v>1426</v>
      </c>
      <c r="Y370" s="188">
        <v>138</v>
      </c>
      <c r="Z370" s="188" t="s">
        <v>949</v>
      </c>
      <c r="AA370" s="188">
        <v>0</v>
      </c>
      <c r="AB370" s="188">
        <v>4</v>
      </c>
      <c r="AC370" s="188">
        <v>95</v>
      </c>
      <c r="AD370" s="188">
        <v>1412</v>
      </c>
      <c r="AE370" s="188">
        <v>1416</v>
      </c>
      <c r="AF370" s="188">
        <v>881</v>
      </c>
      <c r="AG370" s="189" t="s">
        <v>957</v>
      </c>
      <c r="AH370" s="189" t="s">
        <v>957</v>
      </c>
      <c r="AI370" s="189" t="s">
        <v>957</v>
      </c>
      <c r="AJ370" s="189" t="s">
        <v>957</v>
      </c>
      <c r="AK370" s="189" t="s">
        <v>957</v>
      </c>
      <c r="AL370" s="188">
        <v>871</v>
      </c>
      <c r="AM370" s="188">
        <v>871</v>
      </c>
      <c r="AN370" s="188">
        <v>159</v>
      </c>
      <c r="AO370" s="188">
        <v>12</v>
      </c>
      <c r="AP370" s="188" t="s">
        <v>949</v>
      </c>
      <c r="AQ370" s="188">
        <v>0</v>
      </c>
      <c r="AR370" s="188">
        <v>11</v>
      </c>
      <c r="AS370" s="188">
        <v>25</v>
      </c>
      <c r="AT370" s="188">
        <v>146</v>
      </c>
      <c r="AU370" s="188">
        <v>128</v>
      </c>
      <c r="AV370" s="190">
        <v>1585</v>
      </c>
      <c r="AW370" s="190">
        <v>545</v>
      </c>
      <c r="AX370" s="190">
        <v>881</v>
      </c>
      <c r="AY370" s="190">
        <v>159</v>
      </c>
      <c r="AZ370" s="189">
        <v>150</v>
      </c>
      <c r="BA370" s="189" t="s">
        <v>957</v>
      </c>
      <c r="BB370" s="190">
        <v>138</v>
      </c>
      <c r="BC370" s="189">
        <v>12</v>
      </c>
      <c r="BD370" s="190">
        <v>3</v>
      </c>
      <c r="BE370" s="189" t="s">
        <v>957</v>
      </c>
      <c r="BF370" s="190" t="s">
        <v>949</v>
      </c>
      <c r="BG370" s="190" t="s">
        <v>949</v>
      </c>
      <c r="BH370" s="190">
        <v>0</v>
      </c>
      <c r="BI370" s="189" t="s">
        <v>957</v>
      </c>
      <c r="BJ370" s="189">
        <v>0</v>
      </c>
      <c r="BK370" s="190">
        <v>0</v>
      </c>
      <c r="BL370" s="190">
        <v>15</v>
      </c>
      <c r="BM370" s="189" t="s">
        <v>957</v>
      </c>
      <c r="BN370" s="190">
        <v>4</v>
      </c>
      <c r="BO370" s="190">
        <v>11</v>
      </c>
      <c r="BP370" s="190">
        <v>120</v>
      </c>
      <c r="BQ370" s="189" t="s">
        <v>957</v>
      </c>
      <c r="BR370" s="190">
        <v>95</v>
      </c>
      <c r="BS370" s="190">
        <v>25</v>
      </c>
      <c r="BT370" s="190">
        <v>1558</v>
      </c>
      <c r="BU370" s="190">
        <v>541</v>
      </c>
      <c r="BV370" s="190">
        <v>871</v>
      </c>
      <c r="BW370" s="190">
        <v>146</v>
      </c>
      <c r="BX370" s="190">
        <v>1544</v>
      </c>
      <c r="BY370" s="190">
        <v>545</v>
      </c>
      <c r="BZ370" s="190">
        <v>871</v>
      </c>
      <c r="CA370" s="190">
        <v>128</v>
      </c>
    </row>
    <row r="371" spans="1:79" x14ac:dyDescent="0.2">
      <c r="A371" s="2" t="s">
        <v>21</v>
      </c>
      <c r="B371" s="3" t="s">
        <v>20</v>
      </c>
      <c r="C371" s="192">
        <v>6410</v>
      </c>
      <c r="D371" s="192">
        <v>1788</v>
      </c>
      <c r="E371" s="192">
        <v>4318</v>
      </c>
      <c r="F371" s="192">
        <v>2530</v>
      </c>
      <c r="G371" s="192">
        <v>2092</v>
      </c>
      <c r="H371" s="188">
        <v>1492</v>
      </c>
      <c r="I371" s="188">
        <v>0</v>
      </c>
      <c r="J371" s="188">
        <v>0</v>
      </c>
      <c r="K371" s="188">
        <v>0</v>
      </c>
      <c r="L371" s="188">
        <v>0</v>
      </c>
      <c r="M371" s="188">
        <v>144</v>
      </c>
      <c r="N371" s="188">
        <v>1273</v>
      </c>
      <c r="O371" s="188">
        <v>541</v>
      </c>
      <c r="P371" s="188">
        <v>547</v>
      </c>
      <c r="Q371" s="188" t="s">
        <v>957</v>
      </c>
      <c r="R371" s="188" t="s">
        <v>957</v>
      </c>
      <c r="S371" s="188" t="s">
        <v>957</v>
      </c>
      <c r="T371" s="188" t="s">
        <v>957</v>
      </c>
      <c r="U371" s="188" t="s">
        <v>957</v>
      </c>
      <c r="V371" s="188">
        <v>537</v>
      </c>
      <c r="W371" s="188">
        <v>115</v>
      </c>
      <c r="X371" s="188">
        <v>1371</v>
      </c>
      <c r="Y371" s="188">
        <v>0</v>
      </c>
      <c r="Z371" s="188">
        <v>0</v>
      </c>
      <c r="AA371" s="188">
        <v>0</v>
      </c>
      <c r="AB371" s="188">
        <v>0</v>
      </c>
      <c r="AC371" s="188">
        <v>92</v>
      </c>
      <c r="AD371" s="188">
        <v>1223</v>
      </c>
      <c r="AE371" s="188">
        <v>491</v>
      </c>
      <c r="AF371" s="188">
        <v>824</v>
      </c>
      <c r="AG371" s="189" t="s">
        <v>957</v>
      </c>
      <c r="AH371" s="189" t="s">
        <v>957</v>
      </c>
      <c r="AI371" s="189" t="s">
        <v>957</v>
      </c>
      <c r="AJ371" s="189" t="s">
        <v>957</v>
      </c>
      <c r="AK371" s="189" t="s">
        <v>957</v>
      </c>
      <c r="AL371" s="188">
        <v>686</v>
      </c>
      <c r="AM371" s="188">
        <v>376</v>
      </c>
      <c r="AN371" s="188">
        <v>121</v>
      </c>
      <c r="AO371" s="188">
        <v>0</v>
      </c>
      <c r="AP371" s="188">
        <v>0</v>
      </c>
      <c r="AQ371" s="188">
        <v>0</v>
      </c>
      <c r="AR371" s="188">
        <v>0</v>
      </c>
      <c r="AS371" s="188">
        <v>52</v>
      </c>
      <c r="AT371" s="188">
        <v>50</v>
      </c>
      <c r="AU371" s="188">
        <v>50</v>
      </c>
      <c r="AV371" s="190">
        <v>1492</v>
      </c>
      <c r="AW371" s="190">
        <v>547</v>
      </c>
      <c r="AX371" s="190">
        <v>824</v>
      </c>
      <c r="AY371" s="190">
        <v>121</v>
      </c>
      <c r="AZ371" s="189">
        <v>0</v>
      </c>
      <c r="BA371" s="189" t="s">
        <v>957</v>
      </c>
      <c r="BB371" s="190">
        <v>0</v>
      </c>
      <c r="BC371" s="189">
        <v>0</v>
      </c>
      <c r="BD371" s="190">
        <v>0</v>
      </c>
      <c r="BE371" s="189" t="s">
        <v>957</v>
      </c>
      <c r="BF371" s="190">
        <v>0</v>
      </c>
      <c r="BG371" s="190">
        <v>0</v>
      </c>
      <c r="BH371" s="190">
        <v>0</v>
      </c>
      <c r="BI371" s="189" t="s">
        <v>957</v>
      </c>
      <c r="BJ371" s="189">
        <v>0</v>
      </c>
      <c r="BK371" s="190">
        <v>0</v>
      </c>
      <c r="BL371" s="190">
        <v>0</v>
      </c>
      <c r="BM371" s="189" t="s">
        <v>957</v>
      </c>
      <c r="BN371" s="190">
        <v>0</v>
      </c>
      <c r="BO371" s="190">
        <v>0</v>
      </c>
      <c r="BP371" s="190">
        <v>144</v>
      </c>
      <c r="BQ371" s="189" t="s">
        <v>957</v>
      </c>
      <c r="BR371" s="190">
        <v>92</v>
      </c>
      <c r="BS371" s="190">
        <v>52</v>
      </c>
      <c r="BT371" s="190">
        <v>1273</v>
      </c>
      <c r="BU371" s="190">
        <v>537</v>
      </c>
      <c r="BV371" s="190">
        <v>686</v>
      </c>
      <c r="BW371" s="190">
        <v>50</v>
      </c>
      <c r="BX371" s="190">
        <v>541</v>
      </c>
      <c r="BY371" s="190">
        <v>115</v>
      </c>
      <c r="BZ371" s="190">
        <v>376</v>
      </c>
      <c r="CA371" s="190">
        <v>50</v>
      </c>
    </row>
    <row r="372" spans="1:79" x14ac:dyDescent="0.2">
      <c r="A372" s="2" t="s">
        <v>775</v>
      </c>
      <c r="B372" s="3" t="s">
        <v>776</v>
      </c>
      <c r="C372" s="192">
        <v>4251</v>
      </c>
      <c r="D372" s="192">
        <v>1239</v>
      </c>
      <c r="E372" s="192">
        <v>2912</v>
      </c>
      <c r="F372" s="192">
        <v>1673</v>
      </c>
      <c r="G372" s="192">
        <v>1339</v>
      </c>
      <c r="H372" s="188">
        <v>1501</v>
      </c>
      <c r="I372" s="188" t="s">
        <v>949</v>
      </c>
      <c r="J372" s="188">
        <v>11</v>
      </c>
      <c r="K372" s="188">
        <v>0</v>
      </c>
      <c r="L372" s="188">
        <v>6</v>
      </c>
      <c r="M372" s="188">
        <v>40</v>
      </c>
      <c r="N372" s="188">
        <v>1264</v>
      </c>
      <c r="O372" s="188">
        <v>438</v>
      </c>
      <c r="P372" s="188">
        <v>557</v>
      </c>
      <c r="Q372" s="188" t="s">
        <v>957</v>
      </c>
      <c r="R372" s="188" t="s">
        <v>957</v>
      </c>
      <c r="S372" s="188" t="s">
        <v>957</v>
      </c>
      <c r="T372" s="188" t="s">
        <v>957</v>
      </c>
      <c r="U372" s="188" t="s">
        <v>957</v>
      </c>
      <c r="V372" s="188">
        <v>550</v>
      </c>
      <c r="W372" s="188">
        <v>52</v>
      </c>
      <c r="X372" s="188">
        <v>1384</v>
      </c>
      <c r="Y372" s="188">
        <v>0</v>
      </c>
      <c r="Z372" s="188" t="s">
        <v>949</v>
      </c>
      <c r="AA372" s="188">
        <v>0</v>
      </c>
      <c r="AB372" s="188" t="s">
        <v>949</v>
      </c>
      <c r="AC372" s="188">
        <v>26</v>
      </c>
      <c r="AD372" s="188">
        <v>1214</v>
      </c>
      <c r="AE372" s="188">
        <v>369</v>
      </c>
      <c r="AF372" s="188">
        <v>827</v>
      </c>
      <c r="AG372" s="189" t="s">
        <v>957</v>
      </c>
      <c r="AH372" s="189" t="s">
        <v>957</v>
      </c>
      <c r="AI372" s="189" t="s">
        <v>957</v>
      </c>
      <c r="AJ372" s="189" t="s">
        <v>957</v>
      </c>
      <c r="AK372" s="189" t="s">
        <v>957</v>
      </c>
      <c r="AL372" s="188">
        <v>664</v>
      </c>
      <c r="AM372" s="188">
        <v>317</v>
      </c>
      <c r="AN372" s="188">
        <v>117</v>
      </c>
      <c r="AO372" s="188" t="s">
        <v>949</v>
      </c>
      <c r="AP372" s="188" t="s">
        <v>949</v>
      </c>
      <c r="AQ372" s="188">
        <v>0</v>
      </c>
      <c r="AR372" s="188" t="s">
        <v>949</v>
      </c>
      <c r="AS372" s="188">
        <v>14</v>
      </c>
      <c r="AT372" s="188">
        <v>50</v>
      </c>
      <c r="AU372" s="188">
        <v>69</v>
      </c>
      <c r="AV372" s="190">
        <v>1501</v>
      </c>
      <c r="AW372" s="190">
        <v>557</v>
      </c>
      <c r="AX372" s="190">
        <v>827</v>
      </c>
      <c r="AY372" s="190">
        <v>117</v>
      </c>
      <c r="AZ372" s="189" t="s">
        <v>949</v>
      </c>
      <c r="BA372" s="189" t="s">
        <v>957</v>
      </c>
      <c r="BB372" s="190">
        <v>0</v>
      </c>
      <c r="BC372" s="189" t="s">
        <v>949</v>
      </c>
      <c r="BD372" s="190">
        <v>11</v>
      </c>
      <c r="BE372" s="189" t="s">
        <v>957</v>
      </c>
      <c r="BF372" s="190" t="s">
        <v>949</v>
      </c>
      <c r="BG372" s="190" t="s">
        <v>949</v>
      </c>
      <c r="BH372" s="190">
        <v>0</v>
      </c>
      <c r="BI372" s="189" t="s">
        <v>957</v>
      </c>
      <c r="BJ372" s="189">
        <v>0</v>
      </c>
      <c r="BK372" s="190">
        <v>0</v>
      </c>
      <c r="BL372" s="190">
        <v>6</v>
      </c>
      <c r="BM372" s="189" t="s">
        <v>957</v>
      </c>
      <c r="BN372" s="190" t="s">
        <v>949</v>
      </c>
      <c r="BO372" s="190" t="s">
        <v>949</v>
      </c>
      <c r="BP372" s="190">
        <v>40</v>
      </c>
      <c r="BQ372" s="189" t="s">
        <v>957</v>
      </c>
      <c r="BR372" s="190">
        <v>26</v>
      </c>
      <c r="BS372" s="190">
        <v>14</v>
      </c>
      <c r="BT372" s="190">
        <v>1264</v>
      </c>
      <c r="BU372" s="190">
        <v>550</v>
      </c>
      <c r="BV372" s="190">
        <v>664</v>
      </c>
      <c r="BW372" s="190">
        <v>50</v>
      </c>
      <c r="BX372" s="190">
        <v>438</v>
      </c>
      <c r="BY372" s="190">
        <v>52</v>
      </c>
      <c r="BZ372" s="190">
        <v>317</v>
      </c>
      <c r="CA372" s="190">
        <v>69</v>
      </c>
    </row>
    <row r="373" spans="1:79" x14ac:dyDescent="0.2">
      <c r="A373" s="2" t="s">
        <v>370</v>
      </c>
      <c r="B373" s="3" t="s">
        <v>369</v>
      </c>
      <c r="C373" s="192">
        <v>7868</v>
      </c>
      <c r="D373" s="192">
        <v>2430</v>
      </c>
      <c r="E373" s="192">
        <v>5355</v>
      </c>
      <c r="F373" s="192">
        <v>2925</v>
      </c>
      <c r="G373" s="192">
        <v>2513</v>
      </c>
      <c r="H373" s="188">
        <v>2720</v>
      </c>
      <c r="I373" s="188">
        <v>174</v>
      </c>
      <c r="J373" s="188">
        <v>0</v>
      </c>
      <c r="K373" s="188">
        <v>0</v>
      </c>
      <c r="L373" s="188">
        <v>241</v>
      </c>
      <c r="M373" s="188">
        <v>76</v>
      </c>
      <c r="N373" s="188">
        <v>2494</v>
      </c>
      <c r="O373" s="188">
        <v>333</v>
      </c>
      <c r="P373" s="188">
        <v>1025</v>
      </c>
      <c r="Q373" s="188" t="s">
        <v>957</v>
      </c>
      <c r="R373" s="188" t="s">
        <v>957</v>
      </c>
      <c r="S373" s="188" t="s">
        <v>957</v>
      </c>
      <c r="T373" s="188" t="s">
        <v>957</v>
      </c>
      <c r="U373" s="188" t="s">
        <v>957</v>
      </c>
      <c r="V373" s="188">
        <v>1022</v>
      </c>
      <c r="W373" s="188">
        <v>63</v>
      </c>
      <c r="X373" s="188">
        <v>2533</v>
      </c>
      <c r="Y373" s="188">
        <v>164</v>
      </c>
      <c r="Z373" s="188">
        <v>0</v>
      </c>
      <c r="AA373" s="188">
        <v>0</v>
      </c>
      <c r="AB373" s="188">
        <v>190</v>
      </c>
      <c r="AC373" s="188">
        <v>51</v>
      </c>
      <c r="AD373" s="188">
        <v>2391</v>
      </c>
      <c r="AE373" s="188">
        <v>281</v>
      </c>
      <c r="AF373" s="188">
        <v>1508</v>
      </c>
      <c r="AG373" s="189" t="s">
        <v>957</v>
      </c>
      <c r="AH373" s="189" t="s">
        <v>957</v>
      </c>
      <c r="AI373" s="189" t="s">
        <v>957</v>
      </c>
      <c r="AJ373" s="189" t="s">
        <v>957</v>
      </c>
      <c r="AK373" s="189" t="s">
        <v>957</v>
      </c>
      <c r="AL373" s="188">
        <v>1369</v>
      </c>
      <c r="AM373" s="188">
        <v>218</v>
      </c>
      <c r="AN373" s="188">
        <v>187</v>
      </c>
      <c r="AO373" s="188">
        <v>10</v>
      </c>
      <c r="AP373" s="188">
        <v>0</v>
      </c>
      <c r="AQ373" s="188">
        <v>0</v>
      </c>
      <c r="AR373" s="188">
        <v>51</v>
      </c>
      <c r="AS373" s="188">
        <v>25</v>
      </c>
      <c r="AT373" s="188">
        <v>103</v>
      </c>
      <c r="AU373" s="188">
        <v>52</v>
      </c>
      <c r="AV373" s="190">
        <v>2720</v>
      </c>
      <c r="AW373" s="190">
        <v>1025</v>
      </c>
      <c r="AX373" s="190">
        <v>1508</v>
      </c>
      <c r="AY373" s="190">
        <v>187</v>
      </c>
      <c r="AZ373" s="189">
        <v>174</v>
      </c>
      <c r="BA373" s="189" t="s">
        <v>957</v>
      </c>
      <c r="BB373" s="190">
        <v>164</v>
      </c>
      <c r="BC373" s="189">
        <v>10</v>
      </c>
      <c r="BD373" s="190">
        <v>0</v>
      </c>
      <c r="BE373" s="189" t="s">
        <v>957</v>
      </c>
      <c r="BF373" s="190">
        <v>0</v>
      </c>
      <c r="BG373" s="190">
        <v>0</v>
      </c>
      <c r="BH373" s="190">
        <v>0</v>
      </c>
      <c r="BI373" s="189" t="s">
        <v>957</v>
      </c>
      <c r="BJ373" s="189">
        <v>0</v>
      </c>
      <c r="BK373" s="190">
        <v>0</v>
      </c>
      <c r="BL373" s="190">
        <v>241</v>
      </c>
      <c r="BM373" s="189" t="s">
        <v>957</v>
      </c>
      <c r="BN373" s="190">
        <v>190</v>
      </c>
      <c r="BO373" s="190">
        <v>51</v>
      </c>
      <c r="BP373" s="190">
        <v>76</v>
      </c>
      <c r="BQ373" s="189" t="s">
        <v>957</v>
      </c>
      <c r="BR373" s="190">
        <v>51</v>
      </c>
      <c r="BS373" s="190">
        <v>25</v>
      </c>
      <c r="BT373" s="190">
        <v>2494</v>
      </c>
      <c r="BU373" s="190">
        <v>1022</v>
      </c>
      <c r="BV373" s="190">
        <v>1369</v>
      </c>
      <c r="BW373" s="190">
        <v>103</v>
      </c>
      <c r="BX373" s="190">
        <v>333</v>
      </c>
      <c r="BY373" s="190">
        <v>63</v>
      </c>
      <c r="BZ373" s="190">
        <v>218</v>
      </c>
      <c r="CA373" s="190">
        <v>52</v>
      </c>
    </row>
    <row r="374" spans="1:79" x14ac:dyDescent="0.2">
      <c r="A374" s="2" t="s">
        <v>23</v>
      </c>
      <c r="B374" s="3" t="s">
        <v>22</v>
      </c>
      <c r="C374" s="192">
        <v>3874</v>
      </c>
      <c r="D374" s="192">
        <v>1160</v>
      </c>
      <c r="E374" s="192">
        <v>2662</v>
      </c>
      <c r="F374" s="192">
        <v>1502</v>
      </c>
      <c r="G374" s="192">
        <v>1212</v>
      </c>
      <c r="H374" s="188">
        <v>203</v>
      </c>
      <c r="I374" s="188" t="s">
        <v>949</v>
      </c>
      <c r="J374" s="188">
        <v>0</v>
      </c>
      <c r="K374" s="188">
        <v>0</v>
      </c>
      <c r="L374" s="188">
        <v>15</v>
      </c>
      <c r="M374" s="188">
        <v>5</v>
      </c>
      <c r="N374" s="188" t="s">
        <v>949</v>
      </c>
      <c r="O374" s="188">
        <v>103</v>
      </c>
      <c r="P374" s="188">
        <v>65</v>
      </c>
      <c r="Q374" s="188" t="s">
        <v>957</v>
      </c>
      <c r="R374" s="188" t="s">
        <v>957</v>
      </c>
      <c r="S374" s="188" t="s">
        <v>957</v>
      </c>
      <c r="T374" s="188" t="s">
        <v>957</v>
      </c>
      <c r="U374" s="188" t="s">
        <v>957</v>
      </c>
      <c r="V374" s="188" t="s">
        <v>949</v>
      </c>
      <c r="W374" s="188" t="s">
        <v>949</v>
      </c>
      <c r="X374" s="188">
        <v>179</v>
      </c>
      <c r="Y374" s="188">
        <v>0</v>
      </c>
      <c r="Z374" s="188">
        <v>0</v>
      </c>
      <c r="AA374" s="188">
        <v>0</v>
      </c>
      <c r="AB374" s="188">
        <v>7</v>
      </c>
      <c r="AC374" s="188" t="s">
        <v>949</v>
      </c>
      <c r="AD374" s="188">
        <v>83</v>
      </c>
      <c r="AE374" s="188">
        <v>92</v>
      </c>
      <c r="AF374" s="188">
        <v>114</v>
      </c>
      <c r="AG374" s="189" t="s">
        <v>957</v>
      </c>
      <c r="AH374" s="189" t="s">
        <v>957</v>
      </c>
      <c r="AI374" s="189" t="s">
        <v>957</v>
      </c>
      <c r="AJ374" s="189" t="s">
        <v>957</v>
      </c>
      <c r="AK374" s="189" t="s">
        <v>957</v>
      </c>
      <c r="AL374" s="188" t="s">
        <v>949</v>
      </c>
      <c r="AM374" s="188" t="s">
        <v>949</v>
      </c>
      <c r="AN374" s="188">
        <v>24</v>
      </c>
      <c r="AO374" s="188" t="s">
        <v>949</v>
      </c>
      <c r="AP374" s="188">
        <v>0</v>
      </c>
      <c r="AQ374" s="188">
        <v>0</v>
      </c>
      <c r="AR374" s="188">
        <v>8</v>
      </c>
      <c r="AS374" s="188" t="s">
        <v>949</v>
      </c>
      <c r="AT374" s="188" t="s">
        <v>949</v>
      </c>
      <c r="AU374" s="188" t="s">
        <v>949</v>
      </c>
      <c r="AV374" s="190">
        <v>203</v>
      </c>
      <c r="AW374" s="190">
        <v>65</v>
      </c>
      <c r="AX374" s="190">
        <v>114</v>
      </c>
      <c r="AY374" s="190">
        <v>24</v>
      </c>
      <c r="AZ374" s="189" t="s">
        <v>949</v>
      </c>
      <c r="BA374" s="189" t="s">
        <v>957</v>
      </c>
      <c r="BB374" s="190">
        <v>0</v>
      </c>
      <c r="BC374" s="189" t="s">
        <v>949</v>
      </c>
      <c r="BD374" s="190">
        <v>0</v>
      </c>
      <c r="BE374" s="189" t="s">
        <v>957</v>
      </c>
      <c r="BF374" s="190">
        <v>0</v>
      </c>
      <c r="BG374" s="190">
        <v>0</v>
      </c>
      <c r="BH374" s="190">
        <v>0</v>
      </c>
      <c r="BI374" s="189" t="s">
        <v>957</v>
      </c>
      <c r="BJ374" s="189">
        <v>0</v>
      </c>
      <c r="BK374" s="190">
        <v>0</v>
      </c>
      <c r="BL374" s="190">
        <v>15</v>
      </c>
      <c r="BM374" s="189" t="s">
        <v>957</v>
      </c>
      <c r="BN374" s="190">
        <v>7</v>
      </c>
      <c r="BO374" s="190">
        <v>8</v>
      </c>
      <c r="BP374" s="190">
        <v>5</v>
      </c>
      <c r="BQ374" s="189" t="s">
        <v>957</v>
      </c>
      <c r="BR374" s="190" t="s">
        <v>949</v>
      </c>
      <c r="BS374" s="190" t="s">
        <v>949</v>
      </c>
      <c r="BT374" s="190" t="s">
        <v>949</v>
      </c>
      <c r="BU374" s="190" t="s">
        <v>949</v>
      </c>
      <c r="BV374" s="190" t="s">
        <v>949</v>
      </c>
      <c r="BW374" s="190" t="s">
        <v>949</v>
      </c>
      <c r="BX374" s="190">
        <v>103</v>
      </c>
      <c r="BY374" s="190" t="s">
        <v>949</v>
      </c>
      <c r="BZ374" s="190" t="s">
        <v>949</v>
      </c>
      <c r="CA374" s="190" t="s">
        <v>949</v>
      </c>
    </row>
    <row r="375" spans="1:79" x14ac:dyDescent="0.2">
      <c r="A375" s="2" t="s">
        <v>777</v>
      </c>
      <c r="B375" s="3" t="s">
        <v>778</v>
      </c>
      <c r="C375" s="192">
        <v>4669</v>
      </c>
      <c r="D375" s="192">
        <v>1390</v>
      </c>
      <c r="E375" s="192">
        <v>3272</v>
      </c>
      <c r="F375" s="192">
        <v>1882</v>
      </c>
      <c r="G375" s="192">
        <v>1397</v>
      </c>
      <c r="H375" s="188">
        <v>1787</v>
      </c>
      <c r="I375" s="188" t="s">
        <v>949</v>
      </c>
      <c r="J375" s="188">
        <v>15</v>
      </c>
      <c r="K375" s="188">
        <v>0</v>
      </c>
      <c r="L375" s="188">
        <v>49</v>
      </c>
      <c r="M375" s="188">
        <v>25</v>
      </c>
      <c r="N375" s="188">
        <v>1669</v>
      </c>
      <c r="O375" s="188">
        <v>189</v>
      </c>
      <c r="P375" s="188">
        <v>650</v>
      </c>
      <c r="Q375" s="188" t="s">
        <v>957</v>
      </c>
      <c r="R375" s="188" t="s">
        <v>957</v>
      </c>
      <c r="S375" s="188" t="s">
        <v>957</v>
      </c>
      <c r="T375" s="188" t="s">
        <v>957</v>
      </c>
      <c r="U375" s="188" t="s">
        <v>957</v>
      </c>
      <c r="V375" s="188">
        <v>649</v>
      </c>
      <c r="W375" s="188" t="s">
        <v>949</v>
      </c>
      <c r="X375" s="188">
        <v>1697</v>
      </c>
      <c r="Y375" s="188" t="s">
        <v>949</v>
      </c>
      <c r="Z375" s="188">
        <v>11</v>
      </c>
      <c r="AA375" s="188">
        <v>0</v>
      </c>
      <c r="AB375" s="188">
        <v>26</v>
      </c>
      <c r="AC375" s="188">
        <v>21</v>
      </c>
      <c r="AD375" s="188">
        <v>1617</v>
      </c>
      <c r="AE375" s="188">
        <v>175</v>
      </c>
      <c r="AF375" s="188">
        <v>1047</v>
      </c>
      <c r="AG375" s="189" t="s">
        <v>957</v>
      </c>
      <c r="AH375" s="189" t="s">
        <v>957</v>
      </c>
      <c r="AI375" s="189" t="s">
        <v>957</v>
      </c>
      <c r="AJ375" s="189" t="s">
        <v>957</v>
      </c>
      <c r="AK375" s="189" t="s">
        <v>957</v>
      </c>
      <c r="AL375" s="188">
        <v>968</v>
      </c>
      <c r="AM375" s="188" t="s">
        <v>949</v>
      </c>
      <c r="AN375" s="188">
        <v>90</v>
      </c>
      <c r="AO375" s="188">
        <v>0</v>
      </c>
      <c r="AP375" s="188">
        <v>4</v>
      </c>
      <c r="AQ375" s="188">
        <v>0</v>
      </c>
      <c r="AR375" s="188">
        <v>23</v>
      </c>
      <c r="AS375" s="188">
        <v>4</v>
      </c>
      <c r="AT375" s="188">
        <v>52</v>
      </c>
      <c r="AU375" s="188" t="s">
        <v>949</v>
      </c>
      <c r="AV375" s="190">
        <v>1787</v>
      </c>
      <c r="AW375" s="190">
        <v>650</v>
      </c>
      <c r="AX375" s="190">
        <v>1047</v>
      </c>
      <c r="AY375" s="190">
        <v>90</v>
      </c>
      <c r="AZ375" s="189" t="s">
        <v>949</v>
      </c>
      <c r="BA375" s="189" t="s">
        <v>957</v>
      </c>
      <c r="BB375" s="190" t="s">
        <v>949</v>
      </c>
      <c r="BC375" s="189">
        <v>0</v>
      </c>
      <c r="BD375" s="190">
        <v>15</v>
      </c>
      <c r="BE375" s="189" t="s">
        <v>957</v>
      </c>
      <c r="BF375" s="190">
        <v>11</v>
      </c>
      <c r="BG375" s="190">
        <v>4</v>
      </c>
      <c r="BH375" s="190">
        <v>0</v>
      </c>
      <c r="BI375" s="189" t="s">
        <v>957</v>
      </c>
      <c r="BJ375" s="189">
        <v>0</v>
      </c>
      <c r="BK375" s="190">
        <v>0</v>
      </c>
      <c r="BL375" s="190">
        <v>49</v>
      </c>
      <c r="BM375" s="189" t="s">
        <v>957</v>
      </c>
      <c r="BN375" s="190">
        <v>26</v>
      </c>
      <c r="BO375" s="190">
        <v>23</v>
      </c>
      <c r="BP375" s="190">
        <v>25</v>
      </c>
      <c r="BQ375" s="189" t="s">
        <v>957</v>
      </c>
      <c r="BR375" s="190">
        <v>21</v>
      </c>
      <c r="BS375" s="190">
        <v>4</v>
      </c>
      <c r="BT375" s="190">
        <v>1669</v>
      </c>
      <c r="BU375" s="190">
        <v>649</v>
      </c>
      <c r="BV375" s="190">
        <v>968</v>
      </c>
      <c r="BW375" s="190">
        <v>52</v>
      </c>
      <c r="BX375" s="190">
        <v>189</v>
      </c>
      <c r="BY375" s="190" t="s">
        <v>949</v>
      </c>
      <c r="BZ375" s="190" t="s">
        <v>949</v>
      </c>
      <c r="CA375" s="190" t="s">
        <v>949</v>
      </c>
    </row>
    <row r="376" spans="1:79" x14ac:dyDescent="0.2">
      <c r="A376" s="2" t="s">
        <v>779</v>
      </c>
      <c r="B376" s="3" t="s">
        <v>780</v>
      </c>
      <c r="C376" s="192">
        <v>3652</v>
      </c>
      <c r="D376" s="192">
        <v>1116</v>
      </c>
      <c r="E376" s="192">
        <v>2530</v>
      </c>
      <c r="F376" s="192">
        <v>1414</v>
      </c>
      <c r="G376" s="192">
        <v>1122</v>
      </c>
      <c r="H376" s="188">
        <v>1119</v>
      </c>
      <c r="I376" s="188">
        <v>0</v>
      </c>
      <c r="J376" s="188">
        <v>7</v>
      </c>
      <c r="K376" s="188">
        <v>0</v>
      </c>
      <c r="L376" s="188" t="s">
        <v>949</v>
      </c>
      <c r="M376" s="188">
        <v>52</v>
      </c>
      <c r="N376" s="188">
        <v>1024</v>
      </c>
      <c r="O376" s="188">
        <v>152</v>
      </c>
      <c r="P376" s="188">
        <v>411</v>
      </c>
      <c r="Q376" s="188" t="s">
        <v>957</v>
      </c>
      <c r="R376" s="188" t="s">
        <v>957</v>
      </c>
      <c r="S376" s="188" t="s">
        <v>957</v>
      </c>
      <c r="T376" s="188" t="s">
        <v>957</v>
      </c>
      <c r="U376" s="188" t="s">
        <v>957</v>
      </c>
      <c r="V376" s="188" t="s">
        <v>949</v>
      </c>
      <c r="W376" s="188">
        <v>29</v>
      </c>
      <c r="X376" s="188">
        <v>1047</v>
      </c>
      <c r="Y376" s="188">
        <v>0</v>
      </c>
      <c r="Z376" s="188" t="s">
        <v>949</v>
      </c>
      <c r="AA376" s="188">
        <v>0</v>
      </c>
      <c r="AB376" s="188" t="s">
        <v>949</v>
      </c>
      <c r="AC376" s="188">
        <v>35</v>
      </c>
      <c r="AD376" s="188">
        <v>990</v>
      </c>
      <c r="AE376" s="188">
        <v>135</v>
      </c>
      <c r="AF376" s="188">
        <v>636</v>
      </c>
      <c r="AG376" s="189" t="s">
        <v>957</v>
      </c>
      <c r="AH376" s="189" t="s">
        <v>957</v>
      </c>
      <c r="AI376" s="189" t="s">
        <v>957</v>
      </c>
      <c r="AJ376" s="189" t="s">
        <v>957</v>
      </c>
      <c r="AK376" s="189" t="s">
        <v>957</v>
      </c>
      <c r="AL376" s="188" t="s">
        <v>949</v>
      </c>
      <c r="AM376" s="188">
        <v>106</v>
      </c>
      <c r="AN376" s="188">
        <v>72</v>
      </c>
      <c r="AO376" s="188">
        <v>0</v>
      </c>
      <c r="AP376" s="188" t="s">
        <v>949</v>
      </c>
      <c r="AQ376" s="188">
        <v>0</v>
      </c>
      <c r="AR376" s="188">
        <v>13</v>
      </c>
      <c r="AS376" s="188">
        <v>17</v>
      </c>
      <c r="AT376" s="188" t="s">
        <v>949</v>
      </c>
      <c r="AU376" s="188">
        <v>17</v>
      </c>
      <c r="AV376" s="190">
        <v>1119</v>
      </c>
      <c r="AW376" s="190">
        <v>411</v>
      </c>
      <c r="AX376" s="190">
        <v>636</v>
      </c>
      <c r="AY376" s="190">
        <v>72</v>
      </c>
      <c r="AZ376" s="189">
        <v>0</v>
      </c>
      <c r="BA376" s="189" t="s">
        <v>957</v>
      </c>
      <c r="BB376" s="190">
        <v>0</v>
      </c>
      <c r="BC376" s="189">
        <v>0</v>
      </c>
      <c r="BD376" s="190">
        <v>7</v>
      </c>
      <c r="BE376" s="189" t="s">
        <v>957</v>
      </c>
      <c r="BF376" s="190" t="s">
        <v>949</v>
      </c>
      <c r="BG376" s="190" t="s">
        <v>949</v>
      </c>
      <c r="BH376" s="190">
        <v>0</v>
      </c>
      <c r="BI376" s="189" t="s">
        <v>957</v>
      </c>
      <c r="BJ376" s="189">
        <v>0</v>
      </c>
      <c r="BK376" s="190">
        <v>0</v>
      </c>
      <c r="BL376" s="190" t="s">
        <v>949</v>
      </c>
      <c r="BM376" s="189" t="s">
        <v>957</v>
      </c>
      <c r="BN376" s="190" t="s">
        <v>949</v>
      </c>
      <c r="BO376" s="190">
        <v>13</v>
      </c>
      <c r="BP376" s="190">
        <v>52</v>
      </c>
      <c r="BQ376" s="189" t="s">
        <v>957</v>
      </c>
      <c r="BR376" s="190">
        <v>35</v>
      </c>
      <c r="BS376" s="190">
        <v>17</v>
      </c>
      <c r="BT376" s="190">
        <v>1024</v>
      </c>
      <c r="BU376" s="190" t="s">
        <v>949</v>
      </c>
      <c r="BV376" s="190" t="s">
        <v>949</v>
      </c>
      <c r="BW376" s="190" t="s">
        <v>949</v>
      </c>
      <c r="BX376" s="190">
        <v>152</v>
      </c>
      <c r="BY376" s="190">
        <v>29</v>
      </c>
      <c r="BZ376" s="190">
        <v>106</v>
      </c>
      <c r="CA376" s="190">
        <v>17</v>
      </c>
    </row>
    <row r="377" spans="1:79" x14ac:dyDescent="0.2">
      <c r="A377" s="2" t="s">
        <v>372</v>
      </c>
      <c r="B377" s="3" t="s">
        <v>371</v>
      </c>
      <c r="C377" s="192">
        <v>5494</v>
      </c>
      <c r="D377" s="192">
        <v>1624</v>
      </c>
      <c r="E377" s="192">
        <v>3756</v>
      </c>
      <c r="F377" s="192">
        <v>2132</v>
      </c>
      <c r="G377" s="192">
        <v>1738</v>
      </c>
      <c r="H377" s="188">
        <v>275</v>
      </c>
      <c r="I377" s="188">
        <v>0</v>
      </c>
      <c r="J377" s="188">
        <v>0</v>
      </c>
      <c r="K377" s="188" t="s">
        <v>949</v>
      </c>
      <c r="L377" s="188">
        <v>23</v>
      </c>
      <c r="M377" s="188">
        <v>25</v>
      </c>
      <c r="N377" s="188" t="s">
        <v>949</v>
      </c>
      <c r="O377" s="188">
        <v>216</v>
      </c>
      <c r="P377" s="188">
        <v>28</v>
      </c>
      <c r="Q377" s="188" t="s">
        <v>957</v>
      </c>
      <c r="R377" s="188" t="s">
        <v>957</v>
      </c>
      <c r="S377" s="188" t="s">
        <v>957</v>
      </c>
      <c r="T377" s="188" t="s">
        <v>957</v>
      </c>
      <c r="U377" s="188" t="s">
        <v>957</v>
      </c>
      <c r="V377" s="188" t="s">
        <v>949</v>
      </c>
      <c r="W377" s="188" t="s">
        <v>949</v>
      </c>
      <c r="X377" s="188">
        <v>228</v>
      </c>
      <c r="Y377" s="188">
        <v>0</v>
      </c>
      <c r="Z377" s="188">
        <v>0</v>
      </c>
      <c r="AA377" s="188" t="s">
        <v>949</v>
      </c>
      <c r="AB377" s="188" t="s">
        <v>949</v>
      </c>
      <c r="AC377" s="188">
        <v>17</v>
      </c>
      <c r="AD377" s="188">
        <v>11</v>
      </c>
      <c r="AE377" s="188">
        <v>189</v>
      </c>
      <c r="AF377" s="188">
        <v>200</v>
      </c>
      <c r="AG377" s="189" t="s">
        <v>957</v>
      </c>
      <c r="AH377" s="189" t="s">
        <v>957</v>
      </c>
      <c r="AI377" s="189" t="s">
        <v>957</v>
      </c>
      <c r="AJ377" s="189" t="s">
        <v>957</v>
      </c>
      <c r="AK377" s="189" t="s">
        <v>957</v>
      </c>
      <c r="AL377" s="188" t="s">
        <v>949</v>
      </c>
      <c r="AM377" s="188" t="s">
        <v>949</v>
      </c>
      <c r="AN377" s="188">
        <v>47</v>
      </c>
      <c r="AO377" s="188">
        <v>0</v>
      </c>
      <c r="AP377" s="188">
        <v>0</v>
      </c>
      <c r="AQ377" s="188">
        <v>0</v>
      </c>
      <c r="AR377" s="188" t="s">
        <v>949</v>
      </c>
      <c r="AS377" s="188">
        <v>8</v>
      </c>
      <c r="AT377" s="188">
        <v>0</v>
      </c>
      <c r="AU377" s="188" t="s">
        <v>949</v>
      </c>
      <c r="AV377" s="190">
        <v>275</v>
      </c>
      <c r="AW377" s="190">
        <v>28</v>
      </c>
      <c r="AX377" s="190">
        <v>200</v>
      </c>
      <c r="AY377" s="190">
        <v>47</v>
      </c>
      <c r="AZ377" s="189">
        <v>0</v>
      </c>
      <c r="BA377" s="189" t="s">
        <v>957</v>
      </c>
      <c r="BB377" s="190">
        <v>0</v>
      </c>
      <c r="BC377" s="189">
        <v>0</v>
      </c>
      <c r="BD377" s="190">
        <v>0</v>
      </c>
      <c r="BE377" s="189" t="s">
        <v>957</v>
      </c>
      <c r="BF377" s="190">
        <v>0</v>
      </c>
      <c r="BG377" s="190">
        <v>0</v>
      </c>
      <c r="BH377" s="190" t="s">
        <v>949</v>
      </c>
      <c r="BI377" s="189" t="s">
        <v>957</v>
      </c>
      <c r="BJ377" s="189" t="s">
        <v>949</v>
      </c>
      <c r="BK377" s="190">
        <v>0</v>
      </c>
      <c r="BL377" s="190">
        <v>23</v>
      </c>
      <c r="BM377" s="189" t="s">
        <v>957</v>
      </c>
      <c r="BN377" s="190" t="s">
        <v>949</v>
      </c>
      <c r="BO377" s="190" t="s">
        <v>949</v>
      </c>
      <c r="BP377" s="190">
        <v>25</v>
      </c>
      <c r="BQ377" s="189" t="s">
        <v>957</v>
      </c>
      <c r="BR377" s="190">
        <v>17</v>
      </c>
      <c r="BS377" s="190">
        <v>8</v>
      </c>
      <c r="BT377" s="190" t="s">
        <v>949</v>
      </c>
      <c r="BU377" s="190" t="s">
        <v>949</v>
      </c>
      <c r="BV377" s="190" t="s">
        <v>949</v>
      </c>
      <c r="BW377" s="190">
        <v>0</v>
      </c>
      <c r="BX377" s="190">
        <v>216</v>
      </c>
      <c r="BY377" s="190" t="s">
        <v>949</v>
      </c>
      <c r="BZ377" s="190" t="s">
        <v>949</v>
      </c>
      <c r="CA377" s="190" t="s">
        <v>949</v>
      </c>
    </row>
    <row r="378" spans="1:79" x14ac:dyDescent="0.2">
      <c r="A378" s="2" t="s">
        <v>25</v>
      </c>
      <c r="B378" s="3" t="s">
        <v>24</v>
      </c>
      <c r="C378" s="192">
        <v>14832</v>
      </c>
      <c r="D378" s="192">
        <v>4501</v>
      </c>
      <c r="E378" s="192">
        <v>10055</v>
      </c>
      <c r="F378" s="192">
        <v>5554</v>
      </c>
      <c r="G378" s="192">
        <v>4777</v>
      </c>
      <c r="H378" s="188">
        <v>3037</v>
      </c>
      <c r="I378" s="188">
        <v>9</v>
      </c>
      <c r="J378" s="188">
        <v>58</v>
      </c>
      <c r="K378" s="188">
        <v>0</v>
      </c>
      <c r="L378" s="188">
        <v>174</v>
      </c>
      <c r="M378" s="188">
        <v>180</v>
      </c>
      <c r="N378" s="188">
        <v>2773</v>
      </c>
      <c r="O378" s="188">
        <v>391</v>
      </c>
      <c r="P378" s="188">
        <v>1048</v>
      </c>
      <c r="Q378" s="188" t="s">
        <v>957</v>
      </c>
      <c r="R378" s="188" t="s">
        <v>957</v>
      </c>
      <c r="S378" s="188" t="s">
        <v>957</v>
      </c>
      <c r="T378" s="188" t="s">
        <v>957</v>
      </c>
      <c r="U378" s="188" t="s">
        <v>957</v>
      </c>
      <c r="V378" s="188">
        <v>1033</v>
      </c>
      <c r="W378" s="188">
        <v>55</v>
      </c>
      <c r="X378" s="188">
        <v>2828</v>
      </c>
      <c r="Y378" s="188">
        <v>5</v>
      </c>
      <c r="Z378" s="188">
        <v>38</v>
      </c>
      <c r="AA378" s="188">
        <v>0</v>
      </c>
      <c r="AB378" s="188">
        <v>136</v>
      </c>
      <c r="AC378" s="188">
        <v>132</v>
      </c>
      <c r="AD378" s="188">
        <v>2656</v>
      </c>
      <c r="AE378" s="188">
        <v>340</v>
      </c>
      <c r="AF378" s="188">
        <v>1780</v>
      </c>
      <c r="AG378" s="189" t="s">
        <v>957</v>
      </c>
      <c r="AH378" s="189" t="s">
        <v>957</v>
      </c>
      <c r="AI378" s="189" t="s">
        <v>957</v>
      </c>
      <c r="AJ378" s="189" t="s">
        <v>957</v>
      </c>
      <c r="AK378" s="189" t="s">
        <v>957</v>
      </c>
      <c r="AL378" s="188">
        <v>1623</v>
      </c>
      <c r="AM378" s="188">
        <v>285</v>
      </c>
      <c r="AN378" s="188">
        <v>209</v>
      </c>
      <c r="AO378" s="188">
        <v>4</v>
      </c>
      <c r="AP378" s="188">
        <v>20</v>
      </c>
      <c r="AQ378" s="188">
        <v>0</v>
      </c>
      <c r="AR378" s="188">
        <v>38</v>
      </c>
      <c r="AS378" s="188">
        <v>48</v>
      </c>
      <c r="AT378" s="188">
        <v>117</v>
      </c>
      <c r="AU378" s="188">
        <v>51</v>
      </c>
      <c r="AV378" s="190">
        <v>3037</v>
      </c>
      <c r="AW378" s="190">
        <v>1048</v>
      </c>
      <c r="AX378" s="190">
        <v>1780</v>
      </c>
      <c r="AY378" s="190">
        <v>209</v>
      </c>
      <c r="AZ378" s="189">
        <v>9</v>
      </c>
      <c r="BA378" s="189" t="s">
        <v>957</v>
      </c>
      <c r="BB378" s="190">
        <v>5</v>
      </c>
      <c r="BC378" s="189">
        <v>4</v>
      </c>
      <c r="BD378" s="190">
        <v>58</v>
      </c>
      <c r="BE378" s="189" t="s">
        <v>957</v>
      </c>
      <c r="BF378" s="190">
        <v>38</v>
      </c>
      <c r="BG378" s="190">
        <v>20</v>
      </c>
      <c r="BH378" s="190">
        <v>0</v>
      </c>
      <c r="BI378" s="189" t="s">
        <v>957</v>
      </c>
      <c r="BJ378" s="189">
        <v>0</v>
      </c>
      <c r="BK378" s="190">
        <v>0</v>
      </c>
      <c r="BL378" s="190">
        <v>174</v>
      </c>
      <c r="BM378" s="189" t="s">
        <v>957</v>
      </c>
      <c r="BN378" s="190">
        <v>136</v>
      </c>
      <c r="BO378" s="190">
        <v>38</v>
      </c>
      <c r="BP378" s="190">
        <v>180</v>
      </c>
      <c r="BQ378" s="189" t="s">
        <v>957</v>
      </c>
      <c r="BR378" s="190">
        <v>132</v>
      </c>
      <c r="BS378" s="190">
        <v>48</v>
      </c>
      <c r="BT378" s="190">
        <v>2773</v>
      </c>
      <c r="BU378" s="190">
        <v>1033</v>
      </c>
      <c r="BV378" s="190">
        <v>1623</v>
      </c>
      <c r="BW378" s="190">
        <v>117</v>
      </c>
      <c r="BX378" s="190">
        <v>391</v>
      </c>
      <c r="BY378" s="190">
        <v>55</v>
      </c>
      <c r="BZ378" s="190">
        <v>285</v>
      </c>
      <c r="CA378" s="190">
        <v>51</v>
      </c>
    </row>
    <row r="379" spans="1:79" x14ac:dyDescent="0.2">
      <c r="A379" s="2" t="s">
        <v>27</v>
      </c>
      <c r="B379" s="3" t="s">
        <v>26</v>
      </c>
      <c r="C379" s="192">
        <v>4276</v>
      </c>
      <c r="D379" s="192">
        <v>1231</v>
      </c>
      <c r="E379" s="192">
        <v>3021</v>
      </c>
      <c r="F379" s="192">
        <v>1790</v>
      </c>
      <c r="G379" s="192">
        <v>1255</v>
      </c>
      <c r="H379" s="188">
        <v>1383</v>
      </c>
      <c r="I379" s="188" t="s">
        <v>949</v>
      </c>
      <c r="J379" s="188" t="s">
        <v>949</v>
      </c>
      <c r="K379" s="188">
        <v>0</v>
      </c>
      <c r="L379" s="188">
        <v>143</v>
      </c>
      <c r="M379" s="188">
        <v>16</v>
      </c>
      <c r="N379" s="188">
        <v>1248</v>
      </c>
      <c r="O379" s="188">
        <v>230</v>
      </c>
      <c r="P379" s="188">
        <v>504</v>
      </c>
      <c r="Q379" s="188" t="s">
        <v>957</v>
      </c>
      <c r="R379" s="188" t="s">
        <v>957</v>
      </c>
      <c r="S379" s="188" t="s">
        <v>957</v>
      </c>
      <c r="T379" s="188" t="s">
        <v>957</v>
      </c>
      <c r="U379" s="188" t="s">
        <v>957</v>
      </c>
      <c r="V379" s="188">
        <v>502</v>
      </c>
      <c r="W379" s="188">
        <v>52</v>
      </c>
      <c r="X379" s="188">
        <v>1288</v>
      </c>
      <c r="Y379" s="188" t="s">
        <v>949</v>
      </c>
      <c r="Z379" s="188">
        <v>0</v>
      </c>
      <c r="AA379" s="188">
        <v>0</v>
      </c>
      <c r="AB379" s="188">
        <v>97</v>
      </c>
      <c r="AC379" s="188" t="s">
        <v>949</v>
      </c>
      <c r="AD379" s="188">
        <v>1198</v>
      </c>
      <c r="AE379" s="188">
        <v>206</v>
      </c>
      <c r="AF379" s="188">
        <v>784</v>
      </c>
      <c r="AG379" s="189" t="s">
        <v>957</v>
      </c>
      <c r="AH379" s="189" t="s">
        <v>957</v>
      </c>
      <c r="AI379" s="189" t="s">
        <v>957</v>
      </c>
      <c r="AJ379" s="189" t="s">
        <v>957</v>
      </c>
      <c r="AK379" s="189" t="s">
        <v>957</v>
      </c>
      <c r="AL379" s="188">
        <v>696</v>
      </c>
      <c r="AM379" s="188">
        <v>154</v>
      </c>
      <c r="AN379" s="188">
        <v>95</v>
      </c>
      <c r="AO379" s="188">
        <v>0</v>
      </c>
      <c r="AP379" s="188" t="s">
        <v>949</v>
      </c>
      <c r="AQ379" s="188">
        <v>0</v>
      </c>
      <c r="AR379" s="188">
        <v>46</v>
      </c>
      <c r="AS379" s="188" t="s">
        <v>949</v>
      </c>
      <c r="AT379" s="188">
        <v>50</v>
      </c>
      <c r="AU379" s="188">
        <v>24</v>
      </c>
      <c r="AV379" s="190">
        <v>1383</v>
      </c>
      <c r="AW379" s="190">
        <v>504</v>
      </c>
      <c r="AX379" s="190">
        <v>784</v>
      </c>
      <c r="AY379" s="190">
        <v>95</v>
      </c>
      <c r="AZ379" s="189" t="s">
        <v>949</v>
      </c>
      <c r="BA379" s="189" t="s">
        <v>957</v>
      </c>
      <c r="BB379" s="190" t="s">
        <v>949</v>
      </c>
      <c r="BC379" s="189">
        <v>0</v>
      </c>
      <c r="BD379" s="190" t="s">
        <v>949</v>
      </c>
      <c r="BE379" s="189" t="s">
        <v>957</v>
      </c>
      <c r="BF379" s="190">
        <v>0</v>
      </c>
      <c r="BG379" s="190" t="s">
        <v>949</v>
      </c>
      <c r="BH379" s="190">
        <v>0</v>
      </c>
      <c r="BI379" s="189" t="s">
        <v>957</v>
      </c>
      <c r="BJ379" s="189">
        <v>0</v>
      </c>
      <c r="BK379" s="190">
        <v>0</v>
      </c>
      <c r="BL379" s="190">
        <v>143</v>
      </c>
      <c r="BM379" s="189" t="s">
        <v>957</v>
      </c>
      <c r="BN379" s="190">
        <v>97</v>
      </c>
      <c r="BO379" s="190">
        <v>46</v>
      </c>
      <c r="BP379" s="190">
        <v>16</v>
      </c>
      <c r="BQ379" s="189" t="s">
        <v>957</v>
      </c>
      <c r="BR379" s="190" t="s">
        <v>949</v>
      </c>
      <c r="BS379" s="190" t="s">
        <v>949</v>
      </c>
      <c r="BT379" s="190">
        <v>1248</v>
      </c>
      <c r="BU379" s="190">
        <v>502</v>
      </c>
      <c r="BV379" s="190">
        <v>696</v>
      </c>
      <c r="BW379" s="190">
        <v>50</v>
      </c>
      <c r="BX379" s="190">
        <v>230</v>
      </c>
      <c r="BY379" s="190">
        <v>52</v>
      </c>
      <c r="BZ379" s="190">
        <v>154</v>
      </c>
      <c r="CA379" s="190">
        <v>24</v>
      </c>
    </row>
    <row r="380" spans="1:79" x14ac:dyDescent="0.2">
      <c r="A380" s="2" t="s">
        <v>29</v>
      </c>
      <c r="B380" s="3" t="s">
        <v>28</v>
      </c>
      <c r="C380" s="192">
        <v>6008</v>
      </c>
      <c r="D380" s="192">
        <v>1723</v>
      </c>
      <c r="E380" s="192">
        <v>4154</v>
      </c>
      <c r="F380" s="192">
        <v>2431</v>
      </c>
      <c r="G380" s="192">
        <v>1854</v>
      </c>
      <c r="H380" s="188">
        <v>2178</v>
      </c>
      <c r="I380" s="188">
        <v>0</v>
      </c>
      <c r="J380" s="188">
        <v>8</v>
      </c>
      <c r="K380" s="188">
        <v>0</v>
      </c>
      <c r="L380" s="188">
        <v>106</v>
      </c>
      <c r="M380" s="188">
        <v>53</v>
      </c>
      <c r="N380" s="188">
        <v>1907</v>
      </c>
      <c r="O380" s="188">
        <v>420</v>
      </c>
      <c r="P380" s="188">
        <v>761</v>
      </c>
      <c r="Q380" s="188" t="s">
        <v>957</v>
      </c>
      <c r="R380" s="188" t="s">
        <v>957</v>
      </c>
      <c r="S380" s="188" t="s">
        <v>957</v>
      </c>
      <c r="T380" s="188" t="s">
        <v>957</v>
      </c>
      <c r="U380" s="188" t="s">
        <v>957</v>
      </c>
      <c r="V380" s="188">
        <v>742</v>
      </c>
      <c r="W380" s="188">
        <v>58</v>
      </c>
      <c r="X380" s="188">
        <v>2028</v>
      </c>
      <c r="Y380" s="188">
        <v>0</v>
      </c>
      <c r="Z380" s="188">
        <v>5</v>
      </c>
      <c r="AA380" s="188">
        <v>0</v>
      </c>
      <c r="AB380" s="188">
        <v>75</v>
      </c>
      <c r="AC380" s="188">
        <v>35</v>
      </c>
      <c r="AD380" s="188">
        <v>1828</v>
      </c>
      <c r="AE380" s="188">
        <v>368</v>
      </c>
      <c r="AF380" s="188">
        <v>1267</v>
      </c>
      <c r="AG380" s="189" t="s">
        <v>957</v>
      </c>
      <c r="AH380" s="189" t="s">
        <v>957</v>
      </c>
      <c r="AI380" s="189" t="s">
        <v>957</v>
      </c>
      <c r="AJ380" s="189" t="s">
        <v>957</v>
      </c>
      <c r="AK380" s="189" t="s">
        <v>957</v>
      </c>
      <c r="AL380" s="188">
        <v>1086</v>
      </c>
      <c r="AM380" s="188">
        <v>310</v>
      </c>
      <c r="AN380" s="188">
        <v>150</v>
      </c>
      <c r="AO380" s="188">
        <v>0</v>
      </c>
      <c r="AP380" s="188">
        <v>3</v>
      </c>
      <c r="AQ380" s="188">
        <v>0</v>
      </c>
      <c r="AR380" s="188">
        <v>31</v>
      </c>
      <c r="AS380" s="188">
        <v>18</v>
      </c>
      <c r="AT380" s="188">
        <v>79</v>
      </c>
      <c r="AU380" s="188">
        <v>52</v>
      </c>
      <c r="AV380" s="190">
        <v>2178</v>
      </c>
      <c r="AW380" s="190">
        <v>761</v>
      </c>
      <c r="AX380" s="190">
        <v>1267</v>
      </c>
      <c r="AY380" s="190">
        <v>150</v>
      </c>
      <c r="AZ380" s="189">
        <v>0</v>
      </c>
      <c r="BA380" s="189" t="s">
        <v>957</v>
      </c>
      <c r="BB380" s="190">
        <v>0</v>
      </c>
      <c r="BC380" s="189">
        <v>0</v>
      </c>
      <c r="BD380" s="190">
        <v>8</v>
      </c>
      <c r="BE380" s="189" t="s">
        <v>957</v>
      </c>
      <c r="BF380" s="190">
        <v>5</v>
      </c>
      <c r="BG380" s="190">
        <v>3</v>
      </c>
      <c r="BH380" s="190">
        <v>0</v>
      </c>
      <c r="BI380" s="189" t="s">
        <v>957</v>
      </c>
      <c r="BJ380" s="189">
        <v>0</v>
      </c>
      <c r="BK380" s="190">
        <v>0</v>
      </c>
      <c r="BL380" s="190">
        <v>106</v>
      </c>
      <c r="BM380" s="189" t="s">
        <v>957</v>
      </c>
      <c r="BN380" s="190">
        <v>75</v>
      </c>
      <c r="BO380" s="190">
        <v>31</v>
      </c>
      <c r="BP380" s="190">
        <v>53</v>
      </c>
      <c r="BQ380" s="189" t="s">
        <v>957</v>
      </c>
      <c r="BR380" s="190">
        <v>35</v>
      </c>
      <c r="BS380" s="190">
        <v>18</v>
      </c>
      <c r="BT380" s="190">
        <v>1907</v>
      </c>
      <c r="BU380" s="190">
        <v>742</v>
      </c>
      <c r="BV380" s="190">
        <v>1086</v>
      </c>
      <c r="BW380" s="190">
        <v>79</v>
      </c>
      <c r="BX380" s="190">
        <v>420</v>
      </c>
      <c r="BY380" s="190">
        <v>58</v>
      </c>
      <c r="BZ380" s="190">
        <v>310</v>
      </c>
      <c r="CA380" s="190">
        <v>52</v>
      </c>
    </row>
    <row r="381" spans="1:79" x14ac:dyDescent="0.2">
      <c r="A381" s="2" t="s">
        <v>31</v>
      </c>
      <c r="B381" s="3" t="s">
        <v>30</v>
      </c>
      <c r="C381" s="192">
        <v>3866</v>
      </c>
      <c r="D381" s="192">
        <v>1206</v>
      </c>
      <c r="E381" s="192">
        <v>2730</v>
      </c>
      <c r="F381" s="192">
        <v>1524</v>
      </c>
      <c r="G381" s="192">
        <v>1136</v>
      </c>
      <c r="H381" s="188">
        <v>1774</v>
      </c>
      <c r="I381" s="188" t="s">
        <v>949</v>
      </c>
      <c r="J381" s="188">
        <v>11</v>
      </c>
      <c r="K381" s="188">
        <v>0</v>
      </c>
      <c r="L381" s="188">
        <v>280</v>
      </c>
      <c r="M381" s="188">
        <v>65</v>
      </c>
      <c r="N381" s="188">
        <v>1546</v>
      </c>
      <c r="O381" s="188">
        <v>304</v>
      </c>
      <c r="P381" s="188">
        <v>621</v>
      </c>
      <c r="Q381" s="188" t="s">
        <v>957</v>
      </c>
      <c r="R381" s="188" t="s">
        <v>957</v>
      </c>
      <c r="S381" s="188" t="s">
        <v>957</v>
      </c>
      <c r="T381" s="188" t="s">
        <v>957</v>
      </c>
      <c r="U381" s="188" t="s">
        <v>957</v>
      </c>
      <c r="V381" s="188">
        <v>619</v>
      </c>
      <c r="W381" s="188">
        <v>46</v>
      </c>
      <c r="X381" s="188">
        <v>1634</v>
      </c>
      <c r="Y381" s="188" t="s">
        <v>949</v>
      </c>
      <c r="Z381" s="188">
        <v>7</v>
      </c>
      <c r="AA381" s="188">
        <v>0</v>
      </c>
      <c r="AB381" s="188">
        <v>221</v>
      </c>
      <c r="AC381" s="188">
        <v>47</v>
      </c>
      <c r="AD381" s="188">
        <v>1497</v>
      </c>
      <c r="AE381" s="188">
        <v>256</v>
      </c>
      <c r="AF381" s="188">
        <v>1013</v>
      </c>
      <c r="AG381" s="189" t="s">
        <v>957</v>
      </c>
      <c r="AH381" s="189" t="s">
        <v>957</v>
      </c>
      <c r="AI381" s="189" t="s">
        <v>957</v>
      </c>
      <c r="AJ381" s="189" t="s">
        <v>957</v>
      </c>
      <c r="AK381" s="189" t="s">
        <v>957</v>
      </c>
      <c r="AL381" s="188">
        <v>878</v>
      </c>
      <c r="AM381" s="188">
        <v>210</v>
      </c>
      <c r="AN381" s="188">
        <v>140</v>
      </c>
      <c r="AO381" s="188">
        <v>0</v>
      </c>
      <c r="AP381" s="188">
        <v>4</v>
      </c>
      <c r="AQ381" s="188">
        <v>0</v>
      </c>
      <c r="AR381" s="188">
        <v>59</v>
      </c>
      <c r="AS381" s="188">
        <v>18</v>
      </c>
      <c r="AT381" s="188">
        <v>49</v>
      </c>
      <c r="AU381" s="188">
        <v>48</v>
      </c>
      <c r="AV381" s="190">
        <v>1774</v>
      </c>
      <c r="AW381" s="190">
        <v>621</v>
      </c>
      <c r="AX381" s="190">
        <v>1013</v>
      </c>
      <c r="AY381" s="190">
        <v>140</v>
      </c>
      <c r="AZ381" s="189" t="s">
        <v>949</v>
      </c>
      <c r="BA381" s="189" t="s">
        <v>957</v>
      </c>
      <c r="BB381" s="190" t="s">
        <v>949</v>
      </c>
      <c r="BC381" s="189">
        <v>0</v>
      </c>
      <c r="BD381" s="190">
        <v>11</v>
      </c>
      <c r="BE381" s="189" t="s">
        <v>957</v>
      </c>
      <c r="BF381" s="190">
        <v>7</v>
      </c>
      <c r="BG381" s="190">
        <v>4</v>
      </c>
      <c r="BH381" s="190">
        <v>0</v>
      </c>
      <c r="BI381" s="189" t="s">
        <v>957</v>
      </c>
      <c r="BJ381" s="189">
        <v>0</v>
      </c>
      <c r="BK381" s="190">
        <v>0</v>
      </c>
      <c r="BL381" s="190">
        <v>280</v>
      </c>
      <c r="BM381" s="189" t="s">
        <v>957</v>
      </c>
      <c r="BN381" s="190">
        <v>221</v>
      </c>
      <c r="BO381" s="190">
        <v>59</v>
      </c>
      <c r="BP381" s="190">
        <v>65</v>
      </c>
      <c r="BQ381" s="189" t="s">
        <v>957</v>
      </c>
      <c r="BR381" s="190">
        <v>47</v>
      </c>
      <c r="BS381" s="190">
        <v>18</v>
      </c>
      <c r="BT381" s="190">
        <v>1546</v>
      </c>
      <c r="BU381" s="190">
        <v>619</v>
      </c>
      <c r="BV381" s="190">
        <v>878</v>
      </c>
      <c r="BW381" s="190">
        <v>49</v>
      </c>
      <c r="BX381" s="190">
        <v>304</v>
      </c>
      <c r="BY381" s="190">
        <v>46</v>
      </c>
      <c r="BZ381" s="190">
        <v>210</v>
      </c>
      <c r="CA381" s="190">
        <v>48</v>
      </c>
    </row>
    <row r="382" spans="1:79" x14ac:dyDescent="0.2">
      <c r="A382" s="2" t="s">
        <v>781</v>
      </c>
      <c r="B382" s="3" t="s">
        <v>782</v>
      </c>
      <c r="C382" s="192">
        <v>3973</v>
      </c>
      <c r="D382" s="192">
        <v>1152</v>
      </c>
      <c r="E382" s="192">
        <v>2825</v>
      </c>
      <c r="F382" s="192">
        <v>1673</v>
      </c>
      <c r="G382" s="192">
        <v>1148</v>
      </c>
      <c r="H382" s="188">
        <v>1693</v>
      </c>
      <c r="I382" s="188" t="s">
        <v>949</v>
      </c>
      <c r="J382" s="188">
        <v>11</v>
      </c>
      <c r="K382" s="188">
        <v>0</v>
      </c>
      <c r="L382" s="188">
        <v>248</v>
      </c>
      <c r="M382" s="188">
        <v>28</v>
      </c>
      <c r="N382" s="188">
        <v>1534</v>
      </c>
      <c r="O382" s="188">
        <v>225</v>
      </c>
      <c r="P382" s="188">
        <v>540</v>
      </c>
      <c r="Q382" s="188" t="s">
        <v>957</v>
      </c>
      <c r="R382" s="188" t="s">
        <v>957</v>
      </c>
      <c r="S382" s="188" t="s">
        <v>957</v>
      </c>
      <c r="T382" s="188" t="s">
        <v>957</v>
      </c>
      <c r="U382" s="188" t="s">
        <v>957</v>
      </c>
      <c r="V382" s="188">
        <v>538</v>
      </c>
      <c r="W382" s="188">
        <v>30</v>
      </c>
      <c r="X382" s="188">
        <v>1562</v>
      </c>
      <c r="Y382" s="188">
        <v>0</v>
      </c>
      <c r="Z382" s="188" t="s">
        <v>949</v>
      </c>
      <c r="AA382" s="188">
        <v>0</v>
      </c>
      <c r="AB382" s="188">
        <v>189</v>
      </c>
      <c r="AC382" s="188">
        <v>21</v>
      </c>
      <c r="AD382" s="188">
        <v>1468</v>
      </c>
      <c r="AE382" s="188">
        <v>203</v>
      </c>
      <c r="AF382" s="188">
        <v>1022</v>
      </c>
      <c r="AG382" s="189" t="s">
        <v>957</v>
      </c>
      <c r="AH382" s="189" t="s">
        <v>957</v>
      </c>
      <c r="AI382" s="189" t="s">
        <v>957</v>
      </c>
      <c r="AJ382" s="189" t="s">
        <v>957</v>
      </c>
      <c r="AK382" s="189" t="s">
        <v>957</v>
      </c>
      <c r="AL382" s="188">
        <v>930</v>
      </c>
      <c r="AM382" s="188">
        <v>173</v>
      </c>
      <c r="AN382" s="188">
        <v>131</v>
      </c>
      <c r="AO382" s="188" t="s">
        <v>949</v>
      </c>
      <c r="AP382" s="188" t="s">
        <v>949</v>
      </c>
      <c r="AQ382" s="188">
        <v>0</v>
      </c>
      <c r="AR382" s="188">
        <v>59</v>
      </c>
      <c r="AS382" s="188">
        <v>7</v>
      </c>
      <c r="AT382" s="188">
        <v>66</v>
      </c>
      <c r="AU382" s="188">
        <v>22</v>
      </c>
      <c r="AV382" s="190">
        <v>1693</v>
      </c>
      <c r="AW382" s="190">
        <v>540</v>
      </c>
      <c r="AX382" s="190">
        <v>1022</v>
      </c>
      <c r="AY382" s="190">
        <v>131</v>
      </c>
      <c r="AZ382" s="189" t="s">
        <v>949</v>
      </c>
      <c r="BA382" s="189" t="s">
        <v>957</v>
      </c>
      <c r="BB382" s="190">
        <v>0</v>
      </c>
      <c r="BC382" s="189" t="s">
        <v>949</v>
      </c>
      <c r="BD382" s="190">
        <v>11</v>
      </c>
      <c r="BE382" s="189" t="s">
        <v>957</v>
      </c>
      <c r="BF382" s="190" t="s">
        <v>949</v>
      </c>
      <c r="BG382" s="190" t="s">
        <v>949</v>
      </c>
      <c r="BH382" s="190">
        <v>0</v>
      </c>
      <c r="BI382" s="189" t="s">
        <v>957</v>
      </c>
      <c r="BJ382" s="189">
        <v>0</v>
      </c>
      <c r="BK382" s="190">
        <v>0</v>
      </c>
      <c r="BL382" s="190">
        <v>248</v>
      </c>
      <c r="BM382" s="189" t="s">
        <v>957</v>
      </c>
      <c r="BN382" s="190">
        <v>189</v>
      </c>
      <c r="BO382" s="190">
        <v>59</v>
      </c>
      <c r="BP382" s="190">
        <v>28</v>
      </c>
      <c r="BQ382" s="189" t="s">
        <v>957</v>
      </c>
      <c r="BR382" s="190">
        <v>21</v>
      </c>
      <c r="BS382" s="190">
        <v>7</v>
      </c>
      <c r="BT382" s="190">
        <v>1534</v>
      </c>
      <c r="BU382" s="190">
        <v>538</v>
      </c>
      <c r="BV382" s="190">
        <v>930</v>
      </c>
      <c r="BW382" s="190">
        <v>66</v>
      </c>
      <c r="BX382" s="190">
        <v>225</v>
      </c>
      <c r="BY382" s="190">
        <v>30</v>
      </c>
      <c r="BZ382" s="190">
        <v>173</v>
      </c>
      <c r="CA382" s="190">
        <v>22</v>
      </c>
    </row>
    <row r="383" spans="1:79" x14ac:dyDescent="0.2">
      <c r="A383" s="2" t="s">
        <v>783</v>
      </c>
      <c r="B383" s="3" t="s">
        <v>784</v>
      </c>
      <c r="C383" s="192">
        <v>22088</v>
      </c>
      <c r="D383" s="192">
        <v>7073</v>
      </c>
      <c r="E383" s="192">
        <v>15291</v>
      </c>
      <c r="F383" s="192">
        <v>8218</v>
      </c>
      <c r="G383" s="192">
        <v>6797</v>
      </c>
      <c r="H383" s="188">
        <v>7792</v>
      </c>
      <c r="I383" s="188">
        <v>205</v>
      </c>
      <c r="J383" s="188" t="s">
        <v>949</v>
      </c>
      <c r="K383" s="188">
        <v>0</v>
      </c>
      <c r="L383" s="188">
        <v>1237</v>
      </c>
      <c r="M383" s="188">
        <v>620</v>
      </c>
      <c r="N383" s="188">
        <v>6597</v>
      </c>
      <c r="O383" s="188">
        <v>884</v>
      </c>
      <c r="P383" s="188">
        <v>2867</v>
      </c>
      <c r="Q383" s="188" t="s">
        <v>957</v>
      </c>
      <c r="R383" s="188" t="s">
        <v>957</v>
      </c>
      <c r="S383" s="188" t="s">
        <v>957</v>
      </c>
      <c r="T383" s="188" t="s">
        <v>957</v>
      </c>
      <c r="U383" s="188" t="s">
        <v>957</v>
      </c>
      <c r="V383" s="188">
        <v>2848</v>
      </c>
      <c r="W383" s="188">
        <v>197</v>
      </c>
      <c r="X383" s="188">
        <v>7090</v>
      </c>
      <c r="Y383" s="188">
        <v>185</v>
      </c>
      <c r="Z383" s="188">
        <v>3</v>
      </c>
      <c r="AA383" s="188">
        <v>0</v>
      </c>
      <c r="AB383" s="188">
        <v>800</v>
      </c>
      <c r="AC383" s="188">
        <v>466</v>
      </c>
      <c r="AD383" s="188">
        <v>6414</v>
      </c>
      <c r="AE383" s="188">
        <v>794</v>
      </c>
      <c r="AF383" s="188">
        <v>4223</v>
      </c>
      <c r="AG383" s="189" t="s">
        <v>957</v>
      </c>
      <c r="AH383" s="189" t="s">
        <v>957</v>
      </c>
      <c r="AI383" s="189" t="s">
        <v>957</v>
      </c>
      <c r="AJ383" s="189" t="s">
        <v>957</v>
      </c>
      <c r="AK383" s="189" t="s">
        <v>957</v>
      </c>
      <c r="AL383" s="188">
        <v>3566</v>
      </c>
      <c r="AM383" s="188">
        <v>597</v>
      </c>
      <c r="AN383" s="188">
        <v>702</v>
      </c>
      <c r="AO383" s="188">
        <v>20</v>
      </c>
      <c r="AP383" s="188" t="s">
        <v>949</v>
      </c>
      <c r="AQ383" s="188">
        <v>0</v>
      </c>
      <c r="AR383" s="188">
        <v>437</v>
      </c>
      <c r="AS383" s="188">
        <v>154</v>
      </c>
      <c r="AT383" s="188">
        <v>183</v>
      </c>
      <c r="AU383" s="188">
        <v>90</v>
      </c>
      <c r="AV383" s="190">
        <v>7792</v>
      </c>
      <c r="AW383" s="190">
        <v>2867</v>
      </c>
      <c r="AX383" s="190">
        <v>4223</v>
      </c>
      <c r="AY383" s="190">
        <v>702</v>
      </c>
      <c r="AZ383" s="189">
        <v>205</v>
      </c>
      <c r="BA383" s="189" t="s">
        <v>957</v>
      </c>
      <c r="BB383" s="190">
        <v>185</v>
      </c>
      <c r="BC383" s="189">
        <v>20</v>
      </c>
      <c r="BD383" s="190" t="s">
        <v>949</v>
      </c>
      <c r="BE383" s="189" t="s">
        <v>957</v>
      </c>
      <c r="BF383" s="190">
        <v>3</v>
      </c>
      <c r="BG383" s="190" t="s">
        <v>949</v>
      </c>
      <c r="BH383" s="190">
        <v>0</v>
      </c>
      <c r="BI383" s="189" t="s">
        <v>957</v>
      </c>
      <c r="BJ383" s="189">
        <v>0</v>
      </c>
      <c r="BK383" s="190">
        <v>0</v>
      </c>
      <c r="BL383" s="190">
        <v>1237</v>
      </c>
      <c r="BM383" s="189" t="s">
        <v>957</v>
      </c>
      <c r="BN383" s="190">
        <v>800</v>
      </c>
      <c r="BO383" s="190">
        <v>437</v>
      </c>
      <c r="BP383" s="190">
        <v>620</v>
      </c>
      <c r="BQ383" s="189" t="s">
        <v>957</v>
      </c>
      <c r="BR383" s="190">
        <v>466</v>
      </c>
      <c r="BS383" s="190">
        <v>154</v>
      </c>
      <c r="BT383" s="190">
        <v>6597</v>
      </c>
      <c r="BU383" s="190">
        <v>2848</v>
      </c>
      <c r="BV383" s="190">
        <v>3566</v>
      </c>
      <c r="BW383" s="190">
        <v>183</v>
      </c>
      <c r="BX383" s="190">
        <v>884</v>
      </c>
      <c r="BY383" s="190">
        <v>197</v>
      </c>
      <c r="BZ383" s="190">
        <v>597</v>
      </c>
      <c r="CA383" s="190">
        <v>90</v>
      </c>
    </row>
    <row r="384" spans="1:79" x14ac:dyDescent="0.2">
      <c r="A384" s="2" t="s">
        <v>33</v>
      </c>
      <c r="B384" s="3" t="s">
        <v>32</v>
      </c>
      <c r="C384" s="192">
        <v>4416</v>
      </c>
      <c r="D384" s="192">
        <v>1288</v>
      </c>
      <c r="E384" s="192">
        <v>3045</v>
      </c>
      <c r="F384" s="192">
        <v>1757</v>
      </c>
      <c r="G384" s="192">
        <v>1371</v>
      </c>
      <c r="H384" s="188">
        <v>426</v>
      </c>
      <c r="I384" s="188">
        <v>0</v>
      </c>
      <c r="J384" s="188">
        <v>21</v>
      </c>
      <c r="K384" s="188">
        <v>0</v>
      </c>
      <c r="L384" s="188" t="s">
        <v>949</v>
      </c>
      <c r="M384" s="188">
        <v>41</v>
      </c>
      <c r="N384" s="188">
        <v>143</v>
      </c>
      <c r="O384" s="188">
        <v>234</v>
      </c>
      <c r="P384" s="188">
        <v>100</v>
      </c>
      <c r="Q384" s="188" t="s">
        <v>957</v>
      </c>
      <c r="R384" s="188" t="s">
        <v>957</v>
      </c>
      <c r="S384" s="188" t="s">
        <v>957</v>
      </c>
      <c r="T384" s="188" t="s">
        <v>957</v>
      </c>
      <c r="U384" s="188" t="s">
        <v>957</v>
      </c>
      <c r="V384" s="188">
        <v>64</v>
      </c>
      <c r="W384" s="188">
        <v>39</v>
      </c>
      <c r="X384" s="188">
        <v>379</v>
      </c>
      <c r="Y384" s="188">
        <v>0</v>
      </c>
      <c r="Z384" s="188">
        <v>18</v>
      </c>
      <c r="AA384" s="188">
        <v>0</v>
      </c>
      <c r="AB384" s="188">
        <v>0</v>
      </c>
      <c r="AC384" s="188">
        <v>32</v>
      </c>
      <c r="AD384" s="188">
        <v>143</v>
      </c>
      <c r="AE384" s="188">
        <v>205</v>
      </c>
      <c r="AF384" s="188">
        <v>279</v>
      </c>
      <c r="AG384" s="189" t="s">
        <v>957</v>
      </c>
      <c r="AH384" s="189" t="s">
        <v>957</v>
      </c>
      <c r="AI384" s="189" t="s">
        <v>957</v>
      </c>
      <c r="AJ384" s="189" t="s">
        <v>957</v>
      </c>
      <c r="AK384" s="189" t="s">
        <v>957</v>
      </c>
      <c r="AL384" s="188">
        <v>79</v>
      </c>
      <c r="AM384" s="188">
        <v>166</v>
      </c>
      <c r="AN384" s="188">
        <v>47</v>
      </c>
      <c r="AO384" s="188">
        <v>0</v>
      </c>
      <c r="AP384" s="188">
        <v>3</v>
      </c>
      <c r="AQ384" s="188">
        <v>0</v>
      </c>
      <c r="AR384" s="188" t="s">
        <v>949</v>
      </c>
      <c r="AS384" s="188">
        <v>9</v>
      </c>
      <c r="AT384" s="188">
        <v>0</v>
      </c>
      <c r="AU384" s="188">
        <v>29</v>
      </c>
      <c r="AV384" s="190">
        <v>426</v>
      </c>
      <c r="AW384" s="190">
        <v>100</v>
      </c>
      <c r="AX384" s="190">
        <v>279</v>
      </c>
      <c r="AY384" s="190">
        <v>47</v>
      </c>
      <c r="AZ384" s="189">
        <v>0</v>
      </c>
      <c r="BA384" s="189" t="s">
        <v>957</v>
      </c>
      <c r="BB384" s="190">
        <v>0</v>
      </c>
      <c r="BC384" s="189">
        <v>0</v>
      </c>
      <c r="BD384" s="190">
        <v>21</v>
      </c>
      <c r="BE384" s="189" t="s">
        <v>957</v>
      </c>
      <c r="BF384" s="190">
        <v>18</v>
      </c>
      <c r="BG384" s="190">
        <v>3</v>
      </c>
      <c r="BH384" s="190">
        <v>0</v>
      </c>
      <c r="BI384" s="189" t="s">
        <v>957</v>
      </c>
      <c r="BJ384" s="189">
        <v>0</v>
      </c>
      <c r="BK384" s="190">
        <v>0</v>
      </c>
      <c r="BL384" s="190" t="s">
        <v>949</v>
      </c>
      <c r="BM384" s="189" t="s">
        <v>957</v>
      </c>
      <c r="BN384" s="190">
        <v>0</v>
      </c>
      <c r="BO384" s="190" t="s">
        <v>949</v>
      </c>
      <c r="BP384" s="190">
        <v>41</v>
      </c>
      <c r="BQ384" s="189" t="s">
        <v>957</v>
      </c>
      <c r="BR384" s="190">
        <v>32</v>
      </c>
      <c r="BS384" s="190">
        <v>9</v>
      </c>
      <c r="BT384" s="190">
        <v>143</v>
      </c>
      <c r="BU384" s="190">
        <v>64</v>
      </c>
      <c r="BV384" s="190">
        <v>79</v>
      </c>
      <c r="BW384" s="190">
        <v>0</v>
      </c>
      <c r="BX384" s="190">
        <v>234</v>
      </c>
      <c r="BY384" s="190">
        <v>39</v>
      </c>
      <c r="BZ384" s="190">
        <v>166</v>
      </c>
      <c r="CA384" s="190">
        <v>29</v>
      </c>
    </row>
    <row r="385" spans="1:79" x14ac:dyDescent="0.2">
      <c r="A385" s="2" t="s">
        <v>785</v>
      </c>
      <c r="B385" s="3" t="s">
        <v>786</v>
      </c>
      <c r="C385" s="192">
        <v>4547</v>
      </c>
      <c r="D385" s="192">
        <v>1360</v>
      </c>
      <c r="E385" s="192">
        <v>3155</v>
      </c>
      <c r="F385" s="192">
        <v>1795</v>
      </c>
      <c r="G385" s="192">
        <v>1392</v>
      </c>
      <c r="H385" s="188">
        <v>2934</v>
      </c>
      <c r="I385" s="188">
        <v>318</v>
      </c>
      <c r="J385" s="188">
        <v>316</v>
      </c>
      <c r="K385" s="188">
        <v>0</v>
      </c>
      <c r="L385" s="188">
        <v>1224</v>
      </c>
      <c r="M385" s="188">
        <v>15</v>
      </c>
      <c r="N385" s="188">
        <v>2817</v>
      </c>
      <c r="O385" s="188">
        <v>2868</v>
      </c>
      <c r="P385" s="188">
        <v>1022</v>
      </c>
      <c r="Q385" s="188" t="s">
        <v>957</v>
      </c>
      <c r="R385" s="188" t="s">
        <v>957</v>
      </c>
      <c r="S385" s="188" t="s">
        <v>957</v>
      </c>
      <c r="T385" s="188" t="s">
        <v>957</v>
      </c>
      <c r="U385" s="188" t="s">
        <v>957</v>
      </c>
      <c r="V385" s="188">
        <v>911</v>
      </c>
      <c r="W385" s="188">
        <v>1011</v>
      </c>
      <c r="X385" s="188">
        <v>2542</v>
      </c>
      <c r="Y385" s="188">
        <v>273</v>
      </c>
      <c r="Z385" s="188">
        <v>272</v>
      </c>
      <c r="AA385" s="188">
        <v>0</v>
      </c>
      <c r="AB385" s="188">
        <v>968</v>
      </c>
      <c r="AC385" s="188">
        <v>12</v>
      </c>
      <c r="AD385" s="188">
        <v>2429</v>
      </c>
      <c r="AE385" s="188">
        <v>2521</v>
      </c>
      <c r="AF385" s="188">
        <v>1520</v>
      </c>
      <c r="AG385" s="189" t="s">
        <v>957</v>
      </c>
      <c r="AH385" s="189" t="s">
        <v>957</v>
      </c>
      <c r="AI385" s="189" t="s">
        <v>957</v>
      </c>
      <c r="AJ385" s="189" t="s">
        <v>957</v>
      </c>
      <c r="AK385" s="189" t="s">
        <v>957</v>
      </c>
      <c r="AL385" s="188">
        <v>1518</v>
      </c>
      <c r="AM385" s="188">
        <v>1510</v>
      </c>
      <c r="AN385" s="188">
        <v>392</v>
      </c>
      <c r="AO385" s="188">
        <v>45</v>
      </c>
      <c r="AP385" s="188">
        <v>44</v>
      </c>
      <c r="AQ385" s="188">
        <v>0</v>
      </c>
      <c r="AR385" s="188">
        <v>256</v>
      </c>
      <c r="AS385" s="188">
        <v>3</v>
      </c>
      <c r="AT385" s="188">
        <v>388</v>
      </c>
      <c r="AU385" s="188">
        <v>347</v>
      </c>
      <c r="AV385" s="190">
        <v>2934</v>
      </c>
      <c r="AW385" s="190">
        <v>1022</v>
      </c>
      <c r="AX385" s="190">
        <v>1520</v>
      </c>
      <c r="AY385" s="190">
        <v>392</v>
      </c>
      <c r="AZ385" s="189">
        <v>318</v>
      </c>
      <c r="BA385" s="189" t="s">
        <v>957</v>
      </c>
      <c r="BB385" s="190">
        <v>273</v>
      </c>
      <c r="BC385" s="189">
        <v>45</v>
      </c>
      <c r="BD385" s="190">
        <v>316</v>
      </c>
      <c r="BE385" s="189" t="s">
        <v>957</v>
      </c>
      <c r="BF385" s="190">
        <v>272</v>
      </c>
      <c r="BG385" s="190">
        <v>44</v>
      </c>
      <c r="BH385" s="190">
        <v>0</v>
      </c>
      <c r="BI385" s="189" t="s">
        <v>957</v>
      </c>
      <c r="BJ385" s="189">
        <v>0</v>
      </c>
      <c r="BK385" s="190">
        <v>0</v>
      </c>
      <c r="BL385" s="190">
        <v>1224</v>
      </c>
      <c r="BM385" s="189" t="s">
        <v>957</v>
      </c>
      <c r="BN385" s="190">
        <v>968</v>
      </c>
      <c r="BO385" s="190">
        <v>256</v>
      </c>
      <c r="BP385" s="190">
        <v>15</v>
      </c>
      <c r="BQ385" s="189" t="s">
        <v>957</v>
      </c>
      <c r="BR385" s="190">
        <v>12</v>
      </c>
      <c r="BS385" s="190">
        <v>3</v>
      </c>
      <c r="BT385" s="190">
        <v>2817</v>
      </c>
      <c r="BU385" s="190">
        <v>911</v>
      </c>
      <c r="BV385" s="190">
        <v>1518</v>
      </c>
      <c r="BW385" s="190">
        <v>388</v>
      </c>
      <c r="BX385" s="190">
        <v>2868</v>
      </c>
      <c r="BY385" s="190">
        <v>1011</v>
      </c>
      <c r="BZ385" s="190">
        <v>1510</v>
      </c>
      <c r="CA385" s="190">
        <v>347</v>
      </c>
    </row>
    <row r="386" spans="1:79" x14ac:dyDescent="0.2">
      <c r="A386" s="2" t="s">
        <v>787</v>
      </c>
      <c r="B386" s="3" t="s">
        <v>788</v>
      </c>
      <c r="C386" s="192">
        <v>2650</v>
      </c>
      <c r="D386" s="192">
        <v>872</v>
      </c>
      <c r="E386" s="192">
        <v>1820</v>
      </c>
      <c r="F386" s="192">
        <v>948</v>
      </c>
      <c r="G386" s="192">
        <v>830</v>
      </c>
      <c r="H386" s="188">
        <v>892</v>
      </c>
      <c r="I386" s="188" t="s">
        <v>949</v>
      </c>
      <c r="J386" s="188">
        <v>4</v>
      </c>
      <c r="K386" s="188" t="s">
        <v>949</v>
      </c>
      <c r="L386" s="188">
        <v>3</v>
      </c>
      <c r="M386" s="188">
        <v>62</v>
      </c>
      <c r="N386" s="188">
        <v>804</v>
      </c>
      <c r="O386" s="188">
        <v>191</v>
      </c>
      <c r="P386" s="188">
        <v>410</v>
      </c>
      <c r="Q386" s="188" t="s">
        <v>957</v>
      </c>
      <c r="R386" s="188" t="s">
        <v>957</v>
      </c>
      <c r="S386" s="188" t="s">
        <v>957</v>
      </c>
      <c r="T386" s="188" t="s">
        <v>957</v>
      </c>
      <c r="U386" s="188" t="s">
        <v>957</v>
      </c>
      <c r="V386" s="188">
        <v>410</v>
      </c>
      <c r="W386" s="188">
        <v>56</v>
      </c>
      <c r="X386" s="188">
        <v>857</v>
      </c>
      <c r="Y386" s="188" t="s">
        <v>949</v>
      </c>
      <c r="Z386" s="188">
        <v>4</v>
      </c>
      <c r="AA386" s="188" t="s">
        <v>949</v>
      </c>
      <c r="AB386" s="188">
        <v>0</v>
      </c>
      <c r="AC386" s="188">
        <v>56</v>
      </c>
      <c r="AD386" s="188">
        <v>790</v>
      </c>
      <c r="AE386" s="188">
        <v>178</v>
      </c>
      <c r="AF386" s="188">
        <v>447</v>
      </c>
      <c r="AG386" s="189" t="s">
        <v>957</v>
      </c>
      <c r="AH386" s="189" t="s">
        <v>957</v>
      </c>
      <c r="AI386" s="189" t="s">
        <v>957</v>
      </c>
      <c r="AJ386" s="189" t="s">
        <v>957</v>
      </c>
      <c r="AK386" s="189" t="s">
        <v>957</v>
      </c>
      <c r="AL386" s="188">
        <v>380</v>
      </c>
      <c r="AM386" s="188">
        <v>122</v>
      </c>
      <c r="AN386" s="188">
        <v>35</v>
      </c>
      <c r="AO386" s="188" t="s">
        <v>949</v>
      </c>
      <c r="AP386" s="188">
        <v>0</v>
      </c>
      <c r="AQ386" s="188">
        <v>0</v>
      </c>
      <c r="AR386" s="188">
        <v>3</v>
      </c>
      <c r="AS386" s="188">
        <v>6</v>
      </c>
      <c r="AT386" s="188">
        <v>14</v>
      </c>
      <c r="AU386" s="188">
        <v>13</v>
      </c>
      <c r="AV386" s="190">
        <v>892</v>
      </c>
      <c r="AW386" s="190">
        <v>410</v>
      </c>
      <c r="AX386" s="190">
        <v>447</v>
      </c>
      <c r="AY386" s="190">
        <v>35</v>
      </c>
      <c r="AZ386" s="189" t="s">
        <v>949</v>
      </c>
      <c r="BA386" s="189" t="s">
        <v>957</v>
      </c>
      <c r="BB386" s="190" t="s">
        <v>949</v>
      </c>
      <c r="BC386" s="189" t="s">
        <v>949</v>
      </c>
      <c r="BD386" s="190">
        <v>4</v>
      </c>
      <c r="BE386" s="189" t="s">
        <v>957</v>
      </c>
      <c r="BF386" s="190">
        <v>4</v>
      </c>
      <c r="BG386" s="190">
        <v>0</v>
      </c>
      <c r="BH386" s="190" t="s">
        <v>949</v>
      </c>
      <c r="BI386" s="189" t="s">
        <v>957</v>
      </c>
      <c r="BJ386" s="189" t="s">
        <v>949</v>
      </c>
      <c r="BK386" s="190">
        <v>0</v>
      </c>
      <c r="BL386" s="190">
        <v>3</v>
      </c>
      <c r="BM386" s="189" t="s">
        <v>957</v>
      </c>
      <c r="BN386" s="190">
        <v>0</v>
      </c>
      <c r="BO386" s="190">
        <v>3</v>
      </c>
      <c r="BP386" s="190">
        <v>62</v>
      </c>
      <c r="BQ386" s="189" t="s">
        <v>957</v>
      </c>
      <c r="BR386" s="190">
        <v>56</v>
      </c>
      <c r="BS386" s="190">
        <v>6</v>
      </c>
      <c r="BT386" s="190">
        <v>804</v>
      </c>
      <c r="BU386" s="190">
        <v>410</v>
      </c>
      <c r="BV386" s="190">
        <v>380</v>
      </c>
      <c r="BW386" s="190">
        <v>14</v>
      </c>
      <c r="BX386" s="190">
        <v>191</v>
      </c>
      <c r="BY386" s="190">
        <v>56</v>
      </c>
      <c r="BZ386" s="190">
        <v>122</v>
      </c>
      <c r="CA386" s="190">
        <v>13</v>
      </c>
    </row>
    <row r="387" spans="1:79" x14ac:dyDescent="0.2">
      <c r="A387" s="2" t="s">
        <v>374</v>
      </c>
      <c r="B387" s="3" t="s">
        <v>373</v>
      </c>
      <c r="C387" s="192">
        <v>13251</v>
      </c>
      <c r="D387" s="192">
        <v>4260</v>
      </c>
      <c r="E387" s="192">
        <v>9350</v>
      </c>
      <c r="F387" s="192">
        <v>5090</v>
      </c>
      <c r="G387" s="192">
        <v>3901</v>
      </c>
      <c r="H387" s="188">
        <v>5137</v>
      </c>
      <c r="I387" s="188" t="s">
        <v>949</v>
      </c>
      <c r="J387" s="188">
        <v>22</v>
      </c>
      <c r="K387" s="188">
        <v>0</v>
      </c>
      <c r="L387" s="188">
        <v>0</v>
      </c>
      <c r="M387" s="188">
        <v>814</v>
      </c>
      <c r="N387" s="188">
        <v>4136</v>
      </c>
      <c r="O387" s="188">
        <v>1097</v>
      </c>
      <c r="P387" s="188">
        <v>1909</v>
      </c>
      <c r="Q387" s="188" t="s">
        <v>957</v>
      </c>
      <c r="R387" s="188" t="s">
        <v>957</v>
      </c>
      <c r="S387" s="188" t="s">
        <v>957</v>
      </c>
      <c r="T387" s="188" t="s">
        <v>957</v>
      </c>
      <c r="U387" s="188" t="s">
        <v>957</v>
      </c>
      <c r="V387" s="188">
        <v>1885</v>
      </c>
      <c r="W387" s="188">
        <v>157</v>
      </c>
      <c r="X387" s="188">
        <v>4778</v>
      </c>
      <c r="Y387" s="188" t="s">
        <v>949</v>
      </c>
      <c r="Z387" s="188" t="s">
        <v>949</v>
      </c>
      <c r="AA387" s="188">
        <v>0</v>
      </c>
      <c r="AB387" s="188">
        <v>0</v>
      </c>
      <c r="AC387" s="188">
        <v>641</v>
      </c>
      <c r="AD387" s="188">
        <v>4016</v>
      </c>
      <c r="AE387" s="188">
        <v>996</v>
      </c>
      <c r="AF387" s="188">
        <v>2869</v>
      </c>
      <c r="AG387" s="189" t="s">
        <v>957</v>
      </c>
      <c r="AH387" s="189" t="s">
        <v>957</v>
      </c>
      <c r="AI387" s="189" t="s">
        <v>957</v>
      </c>
      <c r="AJ387" s="189" t="s">
        <v>957</v>
      </c>
      <c r="AK387" s="189" t="s">
        <v>957</v>
      </c>
      <c r="AL387" s="188">
        <v>2131</v>
      </c>
      <c r="AM387" s="188">
        <v>839</v>
      </c>
      <c r="AN387" s="188">
        <v>359</v>
      </c>
      <c r="AO387" s="188">
        <v>0</v>
      </c>
      <c r="AP387" s="188" t="s">
        <v>949</v>
      </c>
      <c r="AQ387" s="188">
        <v>0</v>
      </c>
      <c r="AR387" s="188">
        <v>0</v>
      </c>
      <c r="AS387" s="188">
        <v>173</v>
      </c>
      <c r="AT387" s="188">
        <v>120</v>
      </c>
      <c r="AU387" s="188">
        <v>101</v>
      </c>
      <c r="AV387" s="190">
        <v>5137</v>
      </c>
      <c r="AW387" s="190">
        <v>1909</v>
      </c>
      <c r="AX387" s="190">
        <v>2869</v>
      </c>
      <c r="AY387" s="190">
        <v>359</v>
      </c>
      <c r="AZ387" s="189" t="s">
        <v>949</v>
      </c>
      <c r="BA387" s="189" t="s">
        <v>957</v>
      </c>
      <c r="BB387" s="190" t="s">
        <v>949</v>
      </c>
      <c r="BC387" s="189">
        <v>0</v>
      </c>
      <c r="BD387" s="190">
        <v>22</v>
      </c>
      <c r="BE387" s="189" t="s">
        <v>957</v>
      </c>
      <c r="BF387" s="190" t="s">
        <v>949</v>
      </c>
      <c r="BG387" s="190" t="s">
        <v>949</v>
      </c>
      <c r="BH387" s="190">
        <v>0</v>
      </c>
      <c r="BI387" s="189" t="s">
        <v>957</v>
      </c>
      <c r="BJ387" s="189">
        <v>0</v>
      </c>
      <c r="BK387" s="190">
        <v>0</v>
      </c>
      <c r="BL387" s="190">
        <v>0</v>
      </c>
      <c r="BM387" s="189" t="s">
        <v>957</v>
      </c>
      <c r="BN387" s="190">
        <v>0</v>
      </c>
      <c r="BO387" s="190">
        <v>0</v>
      </c>
      <c r="BP387" s="190">
        <v>814</v>
      </c>
      <c r="BQ387" s="189" t="s">
        <v>957</v>
      </c>
      <c r="BR387" s="190">
        <v>641</v>
      </c>
      <c r="BS387" s="190">
        <v>173</v>
      </c>
      <c r="BT387" s="190">
        <v>4136</v>
      </c>
      <c r="BU387" s="190">
        <v>1885</v>
      </c>
      <c r="BV387" s="190">
        <v>2131</v>
      </c>
      <c r="BW387" s="190">
        <v>120</v>
      </c>
      <c r="BX387" s="190">
        <v>1097</v>
      </c>
      <c r="BY387" s="190">
        <v>157</v>
      </c>
      <c r="BZ387" s="190">
        <v>839</v>
      </c>
      <c r="CA387" s="190">
        <v>101</v>
      </c>
    </row>
    <row r="388" spans="1:79" x14ac:dyDescent="0.2">
      <c r="A388" s="2" t="s">
        <v>789</v>
      </c>
      <c r="B388" s="3" t="s">
        <v>790</v>
      </c>
      <c r="C388" s="192">
        <v>10292</v>
      </c>
      <c r="D388" s="192">
        <v>3143</v>
      </c>
      <c r="E388" s="192">
        <v>7022</v>
      </c>
      <c r="F388" s="192">
        <v>3879</v>
      </c>
      <c r="G388" s="192">
        <v>3270</v>
      </c>
      <c r="H388" s="188">
        <v>2745</v>
      </c>
      <c r="I388" s="188" t="s">
        <v>949</v>
      </c>
      <c r="J388" s="188">
        <v>12</v>
      </c>
      <c r="K388" s="188">
        <v>0</v>
      </c>
      <c r="L388" s="188">
        <v>0</v>
      </c>
      <c r="M388" s="188">
        <v>48</v>
      </c>
      <c r="N388" s="188">
        <v>2563</v>
      </c>
      <c r="O388" s="188">
        <v>477</v>
      </c>
      <c r="P388" s="188">
        <v>1148</v>
      </c>
      <c r="Q388" s="188" t="s">
        <v>957</v>
      </c>
      <c r="R388" s="188" t="s">
        <v>957</v>
      </c>
      <c r="S388" s="188" t="s">
        <v>957</v>
      </c>
      <c r="T388" s="188" t="s">
        <v>957</v>
      </c>
      <c r="U388" s="188" t="s">
        <v>957</v>
      </c>
      <c r="V388" s="188">
        <v>1141</v>
      </c>
      <c r="W388" s="188">
        <v>74</v>
      </c>
      <c r="X388" s="188">
        <v>2618</v>
      </c>
      <c r="Y388" s="188" t="s">
        <v>949</v>
      </c>
      <c r="Z388" s="188">
        <v>8</v>
      </c>
      <c r="AA388" s="188">
        <v>0</v>
      </c>
      <c r="AB388" s="188">
        <v>0</v>
      </c>
      <c r="AC388" s="188">
        <v>34</v>
      </c>
      <c r="AD388" s="188">
        <v>2493</v>
      </c>
      <c r="AE388" s="188">
        <v>420</v>
      </c>
      <c r="AF388" s="188">
        <v>1470</v>
      </c>
      <c r="AG388" s="189" t="s">
        <v>957</v>
      </c>
      <c r="AH388" s="189" t="s">
        <v>957</v>
      </c>
      <c r="AI388" s="189" t="s">
        <v>957</v>
      </c>
      <c r="AJ388" s="189" t="s">
        <v>957</v>
      </c>
      <c r="AK388" s="189" t="s">
        <v>957</v>
      </c>
      <c r="AL388" s="188">
        <v>1352</v>
      </c>
      <c r="AM388" s="188">
        <v>346</v>
      </c>
      <c r="AN388" s="188">
        <v>127</v>
      </c>
      <c r="AO388" s="188">
        <v>0</v>
      </c>
      <c r="AP388" s="188">
        <v>4</v>
      </c>
      <c r="AQ388" s="188">
        <v>0</v>
      </c>
      <c r="AR388" s="188">
        <v>0</v>
      </c>
      <c r="AS388" s="188">
        <v>14</v>
      </c>
      <c r="AT388" s="188">
        <v>70</v>
      </c>
      <c r="AU388" s="188">
        <v>57</v>
      </c>
      <c r="AV388" s="190">
        <v>2745</v>
      </c>
      <c r="AW388" s="190">
        <v>1148</v>
      </c>
      <c r="AX388" s="190">
        <v>1470</v>
      </c>
      <c r="AY388" s="190">
        <v>127</v>
      </c>
      <c r="AZ388" s="189" t="s">
        <v>949</v>
      </c>
      <c r="BA388" s="189" t="s">
        <v>957</v>
      </c>
      <c r="BB388" s="190" t="s">
        <v>949</v>
      </c>
      <c r="BC388" s="189">
        <v>0</v>
      </c>
      <c r="BD388" s="190">
        <v>12</v>
      </c>
      <c r="BE388" s="189" t="s">
        <v>957</v>
      </c>
      <c r="BF388" s="190">
        <v>8</v>
      </c>
      <c r="BG388" s="190">
        <v>4</v>
      </c>
      <c r="BH388" s="190">
        <v>0</v>
      </c>
      <c r="BI388" s="189" t="s">
        <v>957</v>
      </c>
      <c r="BJ388" s="189">
        <v>0</v>
      </c>
      <c r="BK388" s="190">
        <v>0</v>
      </c>
      <c r="BL388" s="190">
        <v>0</v>
      </c>
      <c r="BM388" s="189" t="s">
        <v>957</v>
      </c>
      <c r="BN388" s="190">
        <v>0</v>
      </c>
      <c r="BO388" s="190">
        <v>0</v>
      </c>
      <c r="BP388" s="190">
        <v>48</v>
      </c>
      <c r="BQ388" s="189" t="s">
        <v>957</v>
      </c>
      <c r="BR388" s="190">
        <v>34</v>
      </c>
      <c r="BS388" s="190">
        <v>14</v>
      </c>
      <c r="BT388" s="190">
        <v>2563</v>
      </c>
      <c r="BU388" s="190">
        <v>1141</v>
      </c>
      <c r="BV388" s="190">
        <v>1352</v>
      </c>
      <c r="BW388" s="190">
        <v>70</v>
      </c>
      <c r="BX388" s="190">
        <v>477</v>
      </c>
      <c r="BY388" s="190">
        <v>74</v>
      </c>
      <c r="BZ388" s="190">
        <v>346</v>
      </c>
      <c r="CA388" s="190">
        <v>57</v>
      </c>
    </row>
    <row r="389" spans="1:79" x14ac:dyDescent="0.2">
      <c r="A389" s="2" t="s">
        <v>35</v>
      </c>
      <c r="B389" s="3" t="s">
        <v>34</v>
      </c>
      <c r="C389" s="192">
        <v>1793</v>
      </c>
      <c r="D389" s="192">
        <v>509</v>
      </c>
      <c r="E389" s="192">
        <v>1178</v>
      </c>
      <c r="F389" s="192">
        <v>669</v>
      </c>
      <c r="G389" s="192">
        <v>615</v>
      </c>
      <c r="H389" s="188">
        <v>472</v>
      </c>
      <c r="I389" s="188">
        <v>0</v>
      </c>
      <c r="J389" s="188" t="s">
        <v>949</v>
      </c>
      <c r="K389" s="188">
        <v>0</v>
      </c>
      <c r="L389" s="188">
        <v>0</v>
      </c>
      <c r="M389" s="188">
        <v>17</v>
      </c>
      <c r="N389" s="188">
        <v>437</v>
      </c>
      <c r="O389" s="188">
        <v>39</v>
      </c>
      <c r="P389" s="188">
        <v>143</v>
      </c>
      <c r="Q389" s="188" t="s">
        <v>957</v>
      </c>
      <c r="R389" s="188" t="s">
        <v>957</v>
      </c>
      <c r="S389" s="188" t="s">
        <v>957</v>
      </c>
      <c r="T389" s="188" t="s">
        <v>957</v>
      </c>
      <c r="U389" s="188" t="s">
        <v>957</v>
      </c>
      <c r="V389" s="188">
        <v>141</v>
      </c>
      <c r="W389" s="188">
        <v>4</v>
      </c>
      <c r="X389" s="188">
        <v>424</v>
      </c>
      <c r="Y389" s="188">
        <v>0</v>
      </c>
      <c r="Z389" s="188">
        <v>0</v>
      </c>
      <c r="AA389" s="188">
        <v>0</v>
      </c>
      <c r="AB389" s="188">
        <v>0</v>
      </c>
      <c r="AC389" s="188" t="s">
        <v>949</v>
      </c>
      <c r="AD389" s="188">
        <v>396</v>
      </c>
      <c r="AE389" s="188">
        <v>35</v>
      </c>
      <c r="AF389" s="188">
        <v>281</v>
      </c>
      <c r="AG389" s="189" t="s">
        <v>957</v>
      </c>
      <c r="AH389" s="189" t="s">
        <v>957</v>
      </c>
      <c r="AI389" s="189" t="s">
        <v>957</v>
      </c>
      <c r="AJ389" s="189" t="s">
        <v>957</v>
      </c>
      <c r="AK389" s="189" t="s">
        <v>957</v>
      </c>
      <c r="AL389" s="188">
        <v>255</v>
      </c>
      <c r="AM389" s="188">
        <v>31</v>
      </c>
      <c r="AN389" s="188">
        <v>48</v>
      </c>
      <c r="AO389" s="188">
        <v>0</v>
      </c>
      <c r="AP389" s="188" t="s">
        <v>949</v>
      </c>
      <c r="AQ389" s="188">
        <v>0</v>
      </c>
      <c r="AR389" s="188">
        <v>0</v>
      </c>
      <c r="AS389" s="188" t="s">
        <v>949</v>
      </c>
      <c r="AT389" s="188">
        <v>41</v>
      </c>
      <c r="AU389" s="188">
        <v>4</v>
      </c>
      <c r="AV389" s="190">
        <v>472</v>
      </c>
      <c r="AW389" s="190">
        <v>143</v>
      </c>
      <c r="AX389" s="190">
        <v>281</v>
      </c>
      <c r="AY389" s="190">
        <v>48</v>
      </c>
      <c r="AZ389" s="189">
        <v>0</v>
      </c>
      <c r="BA389" s="189" t="s">
        <v>957</v>
      </c>
      <c r="BB389" s="190">
        <v>0</v>
      </c>
      <c r="BC389" s="189">
        <v>0</v>
      </c>
      <c r="BD389" s="190" t="s">
        <v>949</v>
      </c>
      <c r="BE389" s="189" t="s">
        <v>957</v>
      </c>
      <c r="BF389" s="190">
        <v>0</v>
      </c>
      <c r="BG389" s="190" t="s">
        <v>949</v>
      </c>
      <c r="BH389" s="190">
        <v>0</v>
      </c>
      <c r="BI389" s="189" t="s">
        <v>957</v>
      </c>
      <c r="BJ389" s="189">
        <v>0</v>
      </c>
      <c r="BK389" s="190">
        <v>0</v>
      </c>
      <c r="BL389" s="190">
        <v>0</v>
      </c>
      <c r="BM389" s="189" t="s">
        <v>957</v>
      </c>
      <c r="BN389" s="190">
        <v>0</v>
      </c>
      <c r="BO389" s="190">
        <v>0</v>
      </c>
      <c r="BP389" s="190">
        <v>17</v>
      </c>
      <c r="BQ389" s="189" t="s">
        <v>957</v>
      </c>
      <c r="BR389" s="190" t="s">
        <v>949</v>
      </c>
      <c r="BS389" s="190" t="s">
        <v>949</v>
      </c>
      <c r="BT389" s="190">
        <v>437</v>
      </c>
      <c r="BU389" s="190">
        <v>141</v>
      </c>
      <c r="BV389" s="190">
        <v>255</v>
      </c>
      <c r="BW389" s="190">
        <v>41</v>
      </c>
      <c r="BX389" s="190">
        <v>39</v>
      </c>
      <c r="BY389" s="190">
        <v>4</v>
      </c>
      <c r="BZ389" s="190">
        <v>31</v>
      </c>
      <c r="CA389" s="190">
        <v>4</v>
      </c>
    </row>
    <row r="390" spans="1:79" x14ac:dyDescent="0.2">
      <c r="A390" s="2" t="s">
        <v>37</v>
      </c>
      <c r="B390" s="3" t="s">
        <v>36</v>
      </c>
      <c r="C390" s="192">
        <v>3981</v>
      </c>
      <c r="D390" s="192">
        <v>1184</v>
      </c>
      <c r="E390" s="192">
        <v>2632</v>
      </c>
      <c r="F390" s="192">
        <v>1448</v>
      </c>
      <c r="G390" s="192">
        <v>1349</v>
      </c>
      <c r="H390" s="188">
        <v>210</v>
      </c>
      <c r="I390" s="188">
        <v>5</v>
      </c>
      <c r="J390" s="188">
        <v>0</v>
      </c>
      <c r="K390" s="188">
        <v>0</v>
      </c>
      <c r="L390" s="188">
        <v>0</v>
      </c>
      <c r="M390" s="188">
        <v>19</v>
      </c>
      <c r="N390" s="188">
        <v>67</v>
      </c>
      <c r="O390" s="188">
        <v>126</v>
      </c>
      <c r="P390" s="188">
        <v>63</v>
      </c>
      <c r="Q390" s="188" t="s">
        <v>957</v>
      </c>
      <c r="R390" s="188" t="s">
        <v>957</v>
      </c>
      <c r="S390" s="188" t="s">
        <v>957</v>
      </c>
      <c r="T390" s="188" t="s">
        <v>957</v>
      </c>
      <c r="U390" s="188" t="s">
        <v>957</v>
      </c>
      <c r="V390" s="188" t="s">
        <v>949</v>
      </c>
      <c r="W390" s="188">
        <v>21</v>
      </c>
      <c r="X390" s="188">
        <v>185</v>
      </c>
      <c r="Y390" s="188" t="s">
        <v>949</v>
      </c>
      <c r="Z390" s="188">
        <v>0</v>
      </c>
      <c r="AA390" s="188">
        <v>0</v>
      </c>
      <c r="AB390" s="188">
        <v>0</v>
      </c>
      <c r="AC390" s="188" t="s">
        <v>949</v>
      </c>
      <c r="AD390" s="188">
        <v>66</v>
      </c>
      <c r="AE390" s="188">
        <v>109</v>
      </c>
      <c r="AF390" s="188">
        <v>122</v>
      </c>
      <c r="AG390" s="189" t="s">
        <v>957</v>
      </c>
      <c r="AH390" s="189" t="s">
        <v>957</v>
      </c>
      <c r="AI390" s="189" t="s">
        <v>957</v>
      </c>
      <c r="AJ390" s="189" t="s">
        <v>957</v>
      </c>
      <c r="AK390" s="189" t="s">
        <v>957</v>
      </c>
      <c r="AL390" s="188" t="s">
        <v>949</v>
      </c>
      <c r="AM390" s="188">
        <v>88</v>
      </c>
      <c r="AN390" s="188">
        <v>25</v>
      </c>
      <c r="AO390" s="188" t="s">
        <v>949</v>
      </c>
      <c r="AP390" s="188">
        <v>0</v>
      </c>
      <c r="AQ390" s="188">
        <v>0</v>
      </c>
      <c r="AR390" s="188">
        <v>0</v>
      </c>
      <c r="AS390" s="188" t="s">
        <v>949</v>
      </c>
      <c r="AT390" s="188" t="s">
        <v>949</v>
      </c>
      <c r="AU390" s="188">
        <v>17</v>
      </c>
      <c r="AV390" s="190">
        <v>210</v>
      </c>
      <c r="AW390" s="190">
        <v>63</v>
      </c>
      <c r="AX390" s="190">
        <v>122</v>
      </c>
      <c r="AY390" s="190">
        <v>25</v>
      </c>
      <c r="AZ390" s="189">
        <v>5</v>
      </c>
      <c r="BA390" s="189" t="s">
        <v>957</v>
      </c>
      <c r="BB390" s="190" t="s">
        <v>949</v>
      </c>
      <c r="BC390" s="189" t="s">
        <v>949</v>
      </c>
      <c r="BD390" s="190">
        <v>0</v>
      </c>
      <c r="BE390" s="189" t="s">
        <v>957</v>
      </c>
      <c r="BF390" s="190">
        <v>0</v>
      </c>
      <c r="BG390" s="190">
        <v>0</v>
      </c>
      <c r="BH390" s="190">
        <v>0</v>
      </c>
      <c r="BI390" s="189" t="s">
        <v>957</v>
      </c>
      <c r="BJ390" s="189">
        <v>0</v>
      </c>
      <c r="BK390" s="190">
        <v>0</v>
      </c>
      <c r="BL390" s="190">
        <v>0</v>
      </c>
      <c r="BM390" s="189" t="s">
        <v>957</v>
      </c>
      <c r="BN390" s="190">
        <v>0</v>
      </c>
      <c r="BO390" s="190">
        <v>0</v>
      </c>
      <c r="BP390" s="190">
        <v>19</v>
      </c>
      <c r="BQ390" s="189" t="s">
        <v>957</v>
      </c>
      <c r="BR390" s="190" t="s">
        <v>949</v>
      </c>
      <c r="BS390" s="190" t="s">
        <v>949</v>
      </c>
      <c r="BT390" s="190">
        <v>67</v>
      </c>
      <c r="BU390" s="190" t="s">
        <v>949</v>
      </c>
      <c r="BV390" s="190" t="s">
        <v>949</v>
      </c>
      <c r="BW390" s="190" t="s">
        <v>949</v>
      </c>
      <c r="BX390" s="190">
        <v>126</v>
      </c>
      <c r="BY390" s="190">
        <v>21</v>
      </c>
      <c r="BZ390" s="190">
        <v>88</v>
      </c>
      <c r="CA390" s="190">
        <v>17</v>
      </c>
    </row>
    <row r="391" spans="1:79" x14ac:dyDescent="0.2">
      <c r="A391" s="2" t="s">
        <v>791</v>
      </c>
      <c r="B391" s="3" t="s">
        <v>792</v>
      </c>
      <c r="C391" s="192">
        <v>2937</v>
      </c>
      <c r="D391" s="192">
        <v>848</v>
      </c>
      <c r="E391" s="192">
        <v>2047</v>
      </c>
      <c r="F391" s="192">
        <v>1199</v>
      </c>
      <c r="G391" s="192">
        <v>890</v>
      </c>
      <c r="H391" s="188">
        <v>875</v>
      </c>
      <c r="I391" s="188" t="s">
        <v>949</v>
      </c>
      <c r="J391" s="188">
        <v>16</v>
      </c>
      <c r="K391" s="188">
        <v>0</v>
      </c>
      <c r="L391" s="188">
        <v>0</v>
      </c>
      <c r="M391" s="188">
        <v>30</v>
      </c>
      <c r="N391" s="188">
        <v>813</v>
      </c>
      <c r="O391" s="188">
        <v>90</v>
      </c>
      <c r="P391" s="188">
        <v>350</v>
      </c>
      <c r="Q391" s="188" t="s">
        <v>957</v>
      </c>
      <c r="R391" s="188" t="s">
        <v>957</v>
      </c>
      <c r="S391" s="188" t="s">
        <v>957</v>
      </c>
      <c r="T391" s="188" t="s">
        <v>957</v>
      </c>
      <c r="U391" s="188" t="s">
        <v>957</v>
      </c>
      <c r="V391" s="188">
        <v>349</v>
      </c>
      <c r="W391" s="188">
        <v>8</v>
      </c>
      <c r="X391" s="188">
        <v>835</v>
      </c>
      <c r="Y391" s="188">
        <v>0</v>
      </c>
      <c r="Z391" s="188" t="s">
        <v>949</v>
      </c>
      <c r="AA391" s="188">
        <v>0</v>
      </c>
      <c r="AB391" s="188">
        <v>0</v>
      </c>
      <c r="AC391" s="188">
        <v>23</v>
      </c>
      <c r="AD391" s="188">
        <v>789</v>
      </c>
      <c r="AE391" s="188">
        <v>81</v>
      </c>
      <c r="AF391" s="188">
        <v>485</v>
      </c>
      <c r="AG391" s="189" t="s">
        <v>957</v>
      </c>
      <c r="AH391" s="189" t="s">
        <v>957</v>
      </c>
      <c r="AI391" s="189" t="s">
        <v>957</v>
      </c>
      <c r="AJ391" s="189" t="s">
        <v>957</v>
      </c>
      <c r="AK391" s="189" t="s">
        <v>957</v>
      </c>
      <c r="AL391" s="188">
        <v>440</v>
      </c>
      <c r="AM391" s="188">
        <v>73</v>
      </c>
      <c r="AN391" s="188">
        <v>40</v>
      </c>
      <c r="AO391" s="188" t="s">
        <v>949</v>
      </c>
      <c r="AP391" s="188" t="s">
        <v>949</v>
      </c>
      <c r="AQ391" s="188">
        <v>0</v>
      </c>
      <c r="AR391" s="188">
        <v>0</v>
      </c>
      <c r="AS391" s="188">
        <v>7</v>
      </c>
      <c r="AT391" s="188">
        <v>24</v>
      </c>
      <c r="AU391" s="188">
        <v>9</v>
      </c>
      <c r="AV391" s="190">
        <v>875</v>
      </c>
      <c r="AW391" s="190">
        <v>350</v>
      </c>
      <c r="AX391" s="190">
        <v>485</v>
      </c>
      <c r="AY391" s="190">
        <v>40</v>
      </c>
      <c r="AZ391" s="189" t="s">
        <v>949</v>
      </c>
      <c r="BA391" s="189" t="s">
        <v>957</v>
      </c>
      <c r="BB391" s="190">
        <v>0</v>
      </c>
      <c r="BC391" s="189" t="s">
        <v>949</v>
      </c>
      <c r="BD391" s="190">
        <v>16</v>
      </c>
      <c r="BE391" s="189" t="s">
        <v>957</v>
      </c>
      <c r="BF391" s="190" t="s">
        <v>949</v>
      </c>
      <c r="BG391" s="190" t="s">
        <v>949</v>
      </c>
      <c r="BH391" s="190">
        <v>0</v>
      </c>
      <c r="BI391" s="189" t="s">
        <v>957</v>
      </c>
      <c r="BJ391" s="189">
        <v>0</v>
      </c>
      <c r="BK391" s="190">
        <v>0</v>
      </c>
      <c r="BL391" s="190">
        <v>0</v>
      </c>
      <c r="BM391" s="189" t="s">
        <v>957</v>
      </c>
      <c r="BN391" s="190">
        <v>0</v>
      </c>
      <c r="BO391" s="190">
        <v>0</v>
      </c>
      <c r="BP391" s="190">
        <v>30</v>
      </c>
      <c r="BQ391" s="189" t="s">
        <v>957</v>
      </c>
      <c r="BR391" s="190">
        <v>23</v>
      </c>
      <c r="BS391" s="190">
        <v>7</v>
      </c>
      <c r="BT391" s="190">
        <v>813</v>
      </c>
      <c r="BU391" s="190">
        <v>349</v>
      </c>
      <c r="BV391" s="190">
        <v>440</v>
      </c>
      <c r="BW391" s="190">
        <v>24</v>
      </c>
      <c r="BX391" s="190">
        <v>90</v>
      </c>
      <c r="BY391" s="190">
        <v>8</v>
      </c>
      <c r="BZ391" s="190">
        <v>73</v>
      </c>
      <c r="CA391" s="190">
        <v>9</v>
      </c>
    </row>
    <row r="392" spans="1:79" x14ac:dyDescent="0.2">
      <c r="A392" s="2" t="s">
        <v>39</v>
      </c>
      <c r="B392" s="3" t="s">
        <v>38</v>
      </c>
      <c r="C392" s="192">
        <v>4418</v>
      </c>
      <c r="D392" s="192">
        <v>1272</v>
      </c>
      <c r="E392" s="192">
        <v>2962</v>
      </c>
      <c r="F392" s="192">
        <v>1690</v>
      </c>
      <c r="G392" s="192">
        <v>1456</v>
      </c>
      <c r="H392" s="188">
        <v>332</v>
      </c>
      <c r="I392" s="188" t="s">
        <v>949</v>
      </c>
      <c r="J392" s="188">
        <v>4</v>
      </c>
      <c r="K392" s="188">
        <v>0</v>
      </c>
      <c r="L392" s="188">
        <v>0</v>
      </c>
      <c r="M392" s="188">
        <v>6</v>
      </c>
      <c r="N392" s="188">
        <v>135</v>
      </c>
      <c r="O392" s="188">
        <v>192</v>
      </c>
      <c r="P392" s="188">
        <v>108</v>
      </c>
      <c r="Q392" s="188" t="s">
        <v>957</v>
      </c>
      <c r="R392" s="188" t="s">
        <v>957</v>
      </c>
      <c r="S392" s="188" t="s">
        <v>957</v>
      </c>
      <c r="T392" s="188" t="s">
        <v>957</v>
      </c>
      <c r="U392" s="188" t="s">
        <v>957</v>
      </c>
      <c r="V392" s="188">
        <v>80</v>
      </c>
      <c r="W392" s="188">
        <v>30</v>
      </c>
      <c r="X392" s="188">
        <v>310</v>
      </c>
      <c r="Y392" s="188" t="s">
        <v>949</v>
      </c>
      <c r="Z392" s="188">
        <v>4</v>
      </c>
      <c r="AA392" s="188">
        <v>0</v>
      </c>
      <c r="AB392" s="188">
        <v>0</v>
      </c>
      <c r="AC392" s="188" t="s">
        <v>949</v>
      </c>
      <c r="AD392" s="188">
        <v>135</v>
      </c>
      <c r="AE392" s="188">
        <v>173</v>
      </c>
      <c r="AF392" s="188">
        <v>202</v>
      </c>
      <c r="AG392" s="189" t="s">
        <v>957</v>
      </c>
      <c r="AH392" s="189" t="s">
        <v>957</v>
      </c>
      <c r="AI392" s="189" t="s">
        <v>957</v>
      </c>
      <c r="AJ392" s="189" t="s">
        <v>957</v>
      </c>
      <c r="AK392" s="189" t="s">
        <v>957</v>
      </c>
      <c r="AL392" s="188">
        <v>55</v>
      </c>
      <c r="AM392" s="188">
        <v>143</v>
      </c>
      <c r="AN392" s="188">
        <v>22</v>
      </c>
      <c r="AO392" s="188" t="s">
        <v>949</v>
      </c>
      <c r="AP392" s="188">
        <v>0</v>
      </c>
      <c r="AQ392" s="188">
        <v>0</v>
      </c>
      <c r="AR392" s="188">
        <v>0</v>
      </c>
      <c r="AS392" s="188" t="s">
        <v>949</v>
      </c>
      <c r="AT392" s="188">
        <v>0</v>
      </c>
      <c r="AU392" s="188">
        <v>19</v>
      </c>
      <c r="AV392" s="190">
        <v>332</v>
      </c>
      <c r="AW392" s="190">
        <v>108</v>
      </c>
      <c r="AX392" s="190">
        <v>202</v>
      </c>
      <c r="AY392" s="190">
        <v>22</v>
      </c>
      <c r="AZ392" s="189" t="s">
        <v>949</v>
      </c>
      <c r="BA392" s="189" t="s">
        <v>957</v>
      </c>
      <c r="BB392" s="190" t="s">
        <v>949</v>
      </c>
      <c r="BC392" s="189" t="s">
        <v>949</v>
      </c>
      <c r="BD392" s="190">
        <v>4</v>
      </c>
      <c r="BE392" s="189" t="s">
        <v>957</v>
      </c>
      <c r="BF392" s="190">
        <v>4</v>
      </c>
      <c r="BG392" s="190">
        <v>0</v>
      </c>
      <c r="BH392" s="190">
        <v>0</v>
      </c>
      <c r="BI392" s="189" t="s">
        <v>957</v>
      </c>
      <c r="BJ392" s="189">
        <v>0</v>
      </c>
      <c r="BK392" s="190">
        <v>0</v>
      </c>
      <c r="BL392" s="190">
        <v>0</v>
      </c>
      <c r="BM392" s="189" t="s">
        <v>957</v>
      </c>
      <c r="BN392" s="190">
        <v>0</v>
      </c>
      <c r="BO392" s="190">
        <v>0</v>
      </c>
      <c r="BP392" s="190">
        <v>6</v>
      </c>
      <c r="BQ392" s="189" t="s">
        <v>957</v>
      </c>
      <c r="BR392" s="190" t="s">
        <v>949</v>
      </c>
      <c r="BS392" s="190" t="s">
        <v>949</v>
      </c>
      <c r="BT392" s="190">
        <v>135</v>
      </c>
      <c r="BU392" s="190">
        <v>80</v>
      </c>
      <c r="BV392" s="190">
        <v>55</v>
      </c>
      <c r="BW392" s="190">
        <v>0</v>
      </c>
      <c r="BX392" s="190">
        <v>192</v>
      </c>
      <c r="BY392" s="190">
        <v>30</v>
      </c>
      <c r="BZ392" s="190">
        <v>143</v>
      </c>
      <c r="CA392" s="190">
        <v>19</v>
      </c>
    </row>
    <row r="393" spans="1:79" x14ac:dyDescent="0.2">
      <c r="A393" s="2" t="s">
        <v>41</v>
      </c>
      <c r="B393" s="3" t="s">
        <v>40</v>
      </c>
      <c r="C393" s="192">
        <v>4165</v>
      </c>
      <c r="D393" s="192">
        <v>1197</v>
      </c>
      <c r="E393" s="192">
        <v>2802</v>
      </c>
      <c r="F393" s="192">
        <v>1605</v>
      </c>
      <c r="G393" s="192">
        <v>1363</v>
      </c>
      <c r="H393" s="188">
        <v>1449</v>
      </c>
      <c r="I393" s="188">
        <v>0</v>
      </c>
      <c r="J393" s="188" t="s">
        <v>949</v>
      </c>
      <c r="K393" s="188">
        <v>0</v>
      </c>
      <c r="L393" s="188">
        <v>0</v>
      </c>
      <c r="M393" s="188">
        <v>27</v>
      </c>
      <c r="N393" s="188">
        <v>1367</v>
      </c>
      <c r="O393" s="188">
        <v>171</v>
      </c>
      <c r="P393" s="188">
        <v>583</v>
      </c>
      <c r="Q393" s="188" t="s">
        <v>957</v>
      </c>
      <c r="R393" s="188" t="s">
        <v>957</v>
      </c>
      <c r="S393" s="188" t="s">
        <v>957</v>
      </c>
      <c r="T393" s="188" t="s">
        <v>957</v>
      </c>
      <c r="U393" s="188" t="s">
        <v>957</v>
      </c>
      <c r="V393" s="188">
        <v>581</v>
      </c>
      <c r="W393" s="188">
        <v>20</v>
      </c>
      <c r="X393" s="188">
        <v>1381</v>
      </c>
      <c r="Y393" s="188">
        <v>0</v>
      </c>
      <c r="Z393" s="188" t="s">
        <v>949</v>
      </c>
      <c r="AA393" s="188">
        <v>0</v>
      </c>
      <c r="AB393" s="188">
        <v>0</v>
      </c>
      <c r="AC393" s="188">
        <v>20</v>
      </c>
      <c r="AD393" s="188">
        <v>1323</v>
      </c>
      <c r="AE393" s="188">
        <v>146</v>
      </c>
      <c r="AF393" s="188">
        <v>798</v>
      </c>
      <c r="AG393" s="189" t="s">
        <v>957</v>
      </c>
      <c r="AH393" s="189" t="s">
        <v>957</v>
      </c>
      <c r="AI393" s="189" t="s">
        <v>957</v>
      </c>
      <c r="AJ393" s="189" t="s">
        <v>957</v>
      </c>
      <c r="AK393" s="189" t="s">
        <v>957</v>
      </c>
      <c r="AL393" s="188">
        <v>742</v>
      </c>
      <c r="AM393" s="188">
        <v>126</v>
      </c>
      <c r="AN393" s="188">
        <v>68</v>
      </c>
      <c r="AO393" s="188">
        <v>0</v>
      </c>
      <c r="AP393" s="188">
        <v>0</v>
      </c>
      <c r="AQ393" s="188">
        <v>0</v>
      </c>
      <c r="AR393" s="188">
        <v>0</v>
      </c>
      <c r="AS393" s="188">
        <v>7</v>
      </c>
      <c r="AT393" s="188">
        <v>44</v>
      </c>
      <c r="AU393" s="188">
        <v>25</v>
      </c>
      <c r="AV393" s="190">
        <v>1449</v>
      </c>
      <c r="AW393" s="190">
        <v>583</v>
      </c>
      <c r="AX393" s="190">
        <v>798</v>
      </c>
      <c r="AY393" s="190">
        <v>68</v>
      </c>
      <c r="AZ393" s="189">
        <v>0</v>
      </c>
      <c r="BA393" s="189" t="s">
        <v>957</v>
      </c>
      <c r="BB393" s="190">
        <v>0</v>
      </c>
      <c r="BC393" s="189">
        <v>0</v>
      </c>
      <c r="BD393" s="190" t="s">
        <v>949</v>
      </c>
      <c r="BE393" s="189" t="s">
        <v>957</v>
      </c>
      <c r="BF393" s="190" t="s">
        <v>949</v>
      </c>
      <c r="BG393" s="190">
        <v>0</v>
      </c>
      <c r="BH393" s="190">
        <v>0</v>
      </c>
      <c r="BI393" s="189" t="s">
        <v>957</v>
      </c>
      <c r="BJ393" s="189">
        <v>0</v>
      </c>
      <c r="BK393" s="190">
        <v>0</v>
      </c>
      <c r="BL393" s="190">
        <v>0</v>
      </c>
      <c r="BM393" s="189" t="s">
        <v>957</v>
      </c>
      <c r="BN393" s="190">
        <v>0</v>
      </c>
      <c r="BO393" s="190">
        <v>0</v>
      </c>
      <c r="BP393" s="190">
        <v>27</v>
      </c>
      <c r="BQ393" s="189" t="s">
        <v>957</v>
      </c>
      <c r="BR393" s="190">
        <v>20</v>
      </c>
      <c r="BS393" s="190">
        <v>7</v>
      </c>
      <c r="BT393" s="190">
        <v>1367</v>
      </c>
      <c r="BU393" s="190">
        <v>581</v>
      </c>
      <c r="BV393" s="190">
        <v>742</v>
      </c>
      <c r="BW393" s="190">
        <v>44</v>
      </c>
      <c r="BX393" s="190">
        <v>171</v>
      </c>
      <c r="BY393" s="190">
        <v>20</v>
      </c>
      <c r="BZ393" s="190">
        <v>126</v>
      </c>
      <c r="CA393" s="190">
        <v>25</v>
      </c>
    </row>
    <row r="394" spans="1:79" x14ac:dyDescent="0.2">
      <c r="A394" s="2" t="s">
        <v>793</v>
      </c>
      <c r="B394" s="3" t="s">
        <v>794</v>
      </c>
      <c r="C394" s="192">
        <v>2110</v>
      </c>
      <c r="D394" s="192">
        <v>660</v>
      </c>
      <c r="E394" s="192">
        <v>1452</v>
      </c>
      <c r="F394" s="192">
        <v>792</v>
      </c>
      <c r="G394" s="192">
        <v>658</v>
      </c>
      <c r="H394" s="188">
        <v>673</v>
      </c>
      <c r="I394" s="188">
        <v>0</v>
      </c>
      <c r="J394" s="188">
        <v>5</v>
      </c>
      <c r="K394" s="188">
        <v>0</v>
      </c>
      <c r="L394" s="188" t="s">
        <v>949</v>
      </c>
      <c r="M394" s="188">
        <v>39</v>
      </c>
      <c r="N394" s="188">
        <v>620</v>
      </c>
      <c r="O394" s="188">
        <v>158</v>
      </c>
      <c r="P394" s="188">
        <v>262</v>
      </c>
      <c r="Q394" s="188" t="s">
        <v>957</v>
      </c>
      <c r="R394" s="188" t="s">
        <v>957</v>
      </c>
      <c r="S394" s="188" t="s">
        <v>957</v>
      </c>
      <c r="T394" s="188" t="s">
        <v>957</v>
      </c>
      <c r="U394" s="188" t="s">
        <v>957</v>
      </c>
      <c r="V394" s="188">
        <v>261</v>
      </c>
      <c r="W394" s="188">
        <v>29</v>
      </c>
      <c r="X394" s="188">
        <v>636</v>
      </c>
      <c r="Y394" s="188">
        <v>0</v>
      </c>
      <c r="Z394" s="188" t="s">
        <v>949</v>
      </c>
      <c r="AA394" s="188">
        <v>0</v>
      </c>
      <c r="AB394" s="188">
        <v>0</v>
      </c>
      <c r="AC394" s="188">
        <v>34</v>
      </c>
      <c r="AD394" s="188">
        <v>598</v>
      </c>
      <c r="AE394" s="188">
        <v>148</v>
      </c>
      <c r="AF394" s="188">
        <v>374</v>
      </c>
      <c r="AG394" s="189" t="s">
        <v>957</v>
      </c>
      <c r="AH394" s="189" t="s">
        <v>957</v>
      </c>
      <c r="AI394" s="189" t="s">
        <v>957</v>
      </c>
      <c r="AJ394" s="189" t="s">
        <v>957</v>
      </c>
      <c r="AK394" s="189" t="s">
        <v>957</v>
      </c>
      <c r="AL394" s="188">
        <v>337</v>
      </c>
      <c r="AM394" s="188">
        <v>119</v>
      </c>
      <c r="AN394" s="188">
        <v>37</v>
      </c>
      <c r="AO394" s="188">
        <v>0</v>
      </c>
      <c r="AP394" s="188" t="s">
        <v>949</v>
      </c>
      <c r="AQ394" s="188">
        <v>0</v>
      </c>
      <c r="AR394" s="188" t="s">
        <v>949</v>
      </c>
      <c r="AS394" s="188">
        <v>5</v>
      </c>
      <c r="AT394" s="188">
        <v>22</v>
      </c>
      <c r="AU394" s="188">
        <v>10</v>
      </c>
      <c r="AV394" s="190">
        <v>673</v>
      </c>
      <c r="AW394" s="190">
        <v>262</v>
      </c>
      <c r="AX394" s="190">
        <v>374</v>
      </c>
      <c r="AY394" s="190">
        <v>37</v>
      </c>
      <c r="AZ394" s="189">
        <v>0</v>
      </c>
      <c r="BA394" s="189" t="s">
        <v>957</v>
      </c>
      <c r="BB394" s="190">
        <v>0</v>
      </c>
      <c r="BC394" s="189">
        <v>0</v>
      </c>
      <c r="BD394" s="190">
        <v>5</v>
      </c>
      <c r="BE394" s="189" t="s">
        <v>957</v>
      </c>
      <c r="BF394" s="190" t="s">
        <v>949</v>
      </c>
      <c r="BG394" s="190" t="s">
        <v>949</v>
      </c>
      <c r="BH394" s="190">
        <v>0</v>
      </c>
      <c r="BI394" s="189" t="s">
        <v>957</v>
      </c>
      <c r="BJ394" s="189">
        <v>0</v>
      </c>
      <c r="BK394" s="190">
        <v>0</v>
      </c>
      <c r="BL394" s="190" t="s">
        <v>949</v>
      </c>
      <c r="BM394" s="189" t="s">
        <v>957</v>
      </c>
      <c r="BN394" s="190">
        <v>0</v>
      </c>
      <c r="BO394" s="190" t="s">
        <v>949</v>
      </c>
      <c r="BP394" s="190">
        <v>39</v>
      </c>
      <c r="BQ394" s="189" t="s">
        <v>957</v>
      </c>
      <c r="BR394" s="190">
        <v>34</v>
      </c>
      <c r="BS394" s="190">
        <v>5</v>
      </c>
      <c r="BT394" s="190">
        <v>620</v>
      </c>
      <c r="BU394" s="190">
        <v>261</v>
      </c>
      <c r="BV394" s="190">
        <v>337</v>
      </c>
      <c r="BW394" s="190">
        <v>22</v>
      </c>
      <c r="BX394" s="190">
        <v>158</v>
      </c>
      <c r="BY394" s="190">
        <v>29</v>
      </c>
      <c r="BZ394" s="190">
        <v>119</v>
      </c>
      <c r="CA394" s="190">
        <v>10</v>
      </c>
    </row>
    <row r="395" spans="1:79" x14ac:dyDescent="0.2">
      <c r="A395" s="2" t="s">
        <v>795</v>
      </c>
      <c r="B395" s="3" t="s">
        <v>796</v>
      </c>
      <c r="C395" s="192">
        <v>4480</v>
      </c>
      <c r="D395" s="192">
        <v>1257</v>
      </c>
      <c r="E395" s="192">
        <v>3057</v>
      </c>
      <c r="F395" s="192">
        <v>1800</v>
      </c>
      <c r="G395" s="192">
        <v>1423</v>
      </c>
      <c r="H395" s="188">
        <v>1459</v>
      </c>
      <c r="I395" s="188">
        <v>0</v>
      </c>
      <c r="J395" s="188" t="s">
        <v>949</v>
      </c>
      <c r="K395" s="188">
        <v>0</v>
      </c>
      <c r="L395" s="188">
        <v>0</v>
      </c>
      <c r="M395" s="188">
        <v>98</v>
      </c>
      <c r="N395" s="188">
        <v>1367</v>
      </c>
      <c r="O395" s="188">
        <v>125</v>
      </c>
      <c r="P395" s="188">
        <v>581</v>
      </c>
      <c r="Q395" s="188" t="s">
        <v>957</v>
      </c>
      <c r="R395" s="188" t="s">
        <v>957</v>
      </c>
      <c r="S395" s="188" t="s">
        <v>957</v>
      </c>
      <c r="T395" s="188" t="s">
        <v>957</v>
      </c>
      <c r="U395" s="188" t="s">
        <v>957</v>
      </c>
      <c r="V395" s="188">
        <v>580</v>
      </c>
      <c r="W395" s="188">
        <v>8</v>
      </c>
      <c r="X395" s="188">
        <v>1367</v>
      </c>
      <c r="Y395" s="188">
        <v>0</v>
      </c>
      <c r="Z395" s="188">
        <v>0</v>
      </c>
      <c r="AA395" s="188">
        <v>0</v>
      </c>
      <c r="AB395" s="188">
        <v>0</v>
      </c>
      <c r="AC395" s="188">
        <v>71</v>
      </c>
      <c r="AD395" s="188">
        <v>1316</v>
      </c>
      <c r="AE395" s="188">
        <v>103</v>
      </c>
      <c r="AF395" s="188">
        <v>786</v>
      </c>
      <c r="AG395" s="189" t="s">
        <v>957</v>
      </c>
      <c r="AH395" s="189" t="s">
        <v>957</v>
      </c>
      <c r="AI395" s="189" t="s">
        <v>957</v>
      </c>
      <c r="AJ395" s="189" t="s">
        <v>957</v>
      </c>
      <c r="AK395" s="189" t="s">
        <v>957</v>
      </c>
      <c r="AL395" s="188">
        <v>736</v>
      </c>
      <c r="AM395" s="188">
        <v>95</v>
      </c>
      <c r="AN395" s="188">
        <v>92</v>
      </c>
      <c r="AO395" s="188">
        <v>0</v>
      </c>
      <c r="AP395" s="188" t="s">
        <v>949</v>
      </c>
      <c r="AQ395" s="188">
        <v>0</v>
      </c>
      <c r="AR395" s="188">
        <v>0</v>
      </c>
      <c r="AS395" s="188">
        <v>27</v>
      </c>
      <c r="AT395" s="188">
        <v>51</v>
      </c>
      <c r="AU395" s="188">
        <v>22</v>
      </c>
      <c r="AV395" s="190">
        <v>1459</v>
      </c>
      <c r="AW395" s="190">
        <v>581</v>
      </c>
      <c r="AX395" s="190">
        <v>786</v>
      </c>
      <c r="AY395" s="190">
        <v>92</v>
      </c>
      <c r="AZ395" s="189">
        <v>0</v>
      </c>
      <c r="BA395" s="189" t="s">
        <v>957</v>
      </c>
      <c r="BB395" s="190">
        <v>0</v>
      </c>
      <c r="BC395" s="189">
        <v>0</v>
      </c>
      <c r="BD395" s="190" t="s">
        <v>949</v>
      </c>
      <c r="BE395" s="189" t="s">
        <v>957</v>
      </c>
      <c r="BF395" s="190">
        <v>0</v>
      </c>
      <c r="BG395" s="190" t="s">
        <v>949</v>
      </c>
      <c r="BH395" s="190">
        <v>0</v>
      </c>
      <c r="BI395" s="189" t="s">
        <v>957</v>
      </c>
      <c r="BJ395" s="189">
        <v>0</v>
      </c>
      <c r="BK395" s="190">
        <v>0</v>
      </c>
      <c r="BL395" s="190">
        <v>0</v>
      </c>
      <c r="BM395" s="189" t="s">
        <v>957</v>
      </c>
      <c r="BN395" s="190">
        <v>0</v>
      </c>
      <c r="BO395" s="190">
        <v>0</v>
      </c>
      <c r="BP395" s="190">
        <v>98</v>
      </c>
      <c r="BQ395" s="189" t="s">
        <v>957</v>
      </c>
      <c r="BR395" s="190">
        <v>71</v>
      </c>
      <c r="BS395" s="190">
        <v>27</v>
      </c>
      <c r="BT395" s="190">
        <v>1367</v>
      </c>
      <c r="BU395" s="190">
        <v>580</v>
      </c>
      <c r="BV395" s="190">
        <v>736</v>
      </c>
      <c r="BW395" s="190">
        <v>51</v>
      </c>
      <c r="BX395" s="190">
        <v>125</v>
      </c>
      <c r="BY395" s="190">
        <v>8</v>
      </c>
      <c r="BZ395" s="190">
        <v>95</v>
      </c>
      <c r="CA395" s="190">
        <v>22</v>
      </c>
    </row>
    <row r="396" spans="1:79" x14ac:dyDescent="0.2">
      <c r="A396" s="2" t="s">
        <v>43</v>
      </c>
      <c r="B396" s="3" t="s">
        <v>42</v>
      </c>
      <c r="C396" s="192">
        <v>4429</v>
      </c>
      <c r="D396" s="192">
        <v>1243</v>
      </c>
      <c r="E396" s="192">
        <v>3101</v>
      </c>
      <c r="F396" s="192">
        <v>1858</v>
      </c>
      <c r="G396" s="192">
        <v>1328</v>
      </c>
      <c r="H396" s="188">
        <v>360</v>
      </c>
      <c r="I396" s="188">
        <v>4</v>
      </c>
      <c r="J396" s="188">
        <v>18</v>
      </c>
      <c r="K396" s="188">
        <v>0</v>
      </c>
      <c r="L396" s="188" t="s">
        <v>949</v>
      </c>
      <c r="M396" s="188">
        <v>11</v>
      </c>
      <c r="N396" s="188">
        <v>72</v>
      </c>
      <c r="O396" s="188">
        <v>268</v>
      </c>
      <c r="P396" s="188">
        <v>68</v>
      </c>
      <c r="Q396" s="188" t="s">
        <v>957</v>
      </c>
      <c r="R396" s="188" t="s">
        <v>957</v>
      </c>
      <c r="S396" s="188" t="s">
        <v>957</v>
      </c>
      <c r="T396" s="188" t="s">
        <v>957</v>
      </c>
      <c r="U396" s="188" t="s">
        <v>957</v>
      </c>
      <c r="V396" s="188" t="s">
        <v>949</v>
      </c>
      <c r="W396" s="188">
        <v>28</v>
      </c>
      <c r="X396" s="188">
        <v>327</v>
      </c>
      <c r="Y396" s="188">
        <v>4</v>
      </c>
      <c r="Z396" s="188" t="s">
        <v>949</v>
      </c>
      <c r="AA396" s="188">
        <v>0</v>
      </c>
      <c r="AB396" s="188" t="s">
        <v>949</v>
      </c>
      <c r="AC396" s="188" t="s">
        <v>949</v>
      </c>
      <c r="AD396" s="188">
        <v>71</v>
      </c>
      <c r="AE396" s="188">
        <v>239</v>
      </c>
      <c r="AF396" s="188">
        <v>259</v>
      </c>
      <c r="AG396" s="189" t="s">
        <v>957</v>
      </c>
      <c r="AH396" s="189" t="s">
        <v>957</v>
      </c>
      <c r="AI396" s="189" t="s">
        <v>957</v>
      </c>
      <c r="AJ396" s="189" t="s">
        <v>957</v>
      </c>
      <c r="AK396" s="189" t="s">
        <v>957</v>
      </c>
      <c r="AL396" s="188" t="s">
        <v>949</v>
      </c>
      <c r="AM396" s="188">
        <v>211</v>
      </c>
      <c r="AN396" s="188">
        <v>33</v>
      </c>
      <c r="AO396" s="188">
        <v>0</v>
      </c>
      <c r="AP396" s="188" t="s">
        <v>949</v>
      </c>
      <c r="AQ396" s="188">
        <v>0</v>
      </c>
      <c r="AR396" s="188">
        <v>0</v>
      </c>
      <c r="AS396" s="188" t="s">
        <v>949</v>
      </c>
      <c r="AT396" s="188" t="s">
        <v>949</v>
      </c>
      <c r="AU396" s="188">
        <v>29</v>
      </c>
      <c r="AV396" s="190">
        <v>360</v>
      </c>
      <c r="AW396" s="190">
        <v>68</v>
      </c>
      <c r="AX396" s="190">
        <v>259</v>
      </c>
      <c r="AY396" s="190">
        <v>33</v>
      </c>
      <c r="AZ396" s="189">
        <v>4</v>
      </c>
      <c r="BA396" s="189" t="s">
        <v>957</v>
      </c>
      <c r="BB396" s="190">
        <v>4</v>
      </c>
      <c r="BC396" s="189">
        <v>0</v>
      </c>
      <c r="BD396" s="190">
        <v>18</v>
      </c>
      <c r="BE396" s="189" t="s">
        <v>957</v>
      </c>
      <c r="BF396" s="190" t="s">
        <v>949</v>
      </c>
      <c r="BG396" s="190" t="s">
        <v>949</v>
      </c>
      <c r="BH396" s="190">
        <v>0</v>
      </c>
      <c r="BI396" s="189" t="s">
        <v>957</v>
      </c>
      <c r="BJ396" s="189">
        <v>0</v>
      </c>
      <c r="BK396" s="190">
        <v>0</v>
      </c>
      <c r="BL396" s="190" t="s">
        <v>949</v>
      </c>
      <c r="BM396" s="189" t="s">
        <v>957</v>
      </c>
      <c r="BN396" s="190" t="s">
        <v>949</v>
      </c>
      <c r="BO396" s="190">
        <v>0</v>
      </c>
      <c r="BP396" s="190">
        <v>11</v>
      </c>
      <c r="BQ396" s="189" t="s">
        <v>957</v>
      </c>
      <c r="BR396" s="190" t="s">
        <v>949</v>
      </c>
      <c r="BS396" s="190" t="s">
        <v>949</v>
      </c>
      <c r="BT396" s="190">
        <v>72</v>
      </c>
      <c r="BU396" s="190" t="s">
        <v>949</v>
      </c>
      <c r="BV396" s="190" t="s">
        <v>949</v>
      </c>
      <c r="BW396" s="190" t="s">
        <v>949</v>
      </c>
      <c r="BX396" s="190">
        <v>268</v>
      </c>
      <c r="BY396" s="190">
        <v>28</v>
      </c>
      <c r="BZ396" s="190">
        <v>211</v>
      </c>
      <c r="CA396" s="190">
        <v>29</v>
      </c>
    </row>
    <row r="397" spans="1:79" x14ac:dyDescent="0.2">
      <c r="A397" s="2" t="s">
        <v>45</v>
      </c>
      <c r="B397" s="3" t="s">
        <v>44</v>
      </c>
      <c r="C397" s="192">
        <v>5207</v>
      </c>
      <c r="D397" s="192">
        <v>1542</v>
      </c>
      <c r="E397" s="192">
        <v>3469</v>
      </c>
      <c r="F397" s="192">
        <v>1927</v>
      </c>
      <c r="G397" s="192">
        <v>1738</v>
      </c>
      <c r="H397" s="188">
        <v>376</v>
      </c>
      <c r="I397" s="188" t="s">
        <v>949</v>
      </c>
      <c r="J397" s="188" t="s">
        <v>949</v>
      </c>
      <c r="K397" s="188" t="s">
        <v>949</v>
      </c>
      <c r="L397" s="188">
        <v>8</v>
      </c>
      <c r="M397" s="188">
        <v>53</v>
      </c>
      <c r="N397" s="188">
        <v>97</v>
      </c>
      <c r="O397" s="188">
        <v>223</v>
      </c>
      <c r="P397" s="188">
        <v>79</v>
      </c>
      <c r="Q397" s="188" t="s">
        <v>957</v>
      </c>
      <c r="R397" s="188" t="s">
        <v>957</v>
      </c>
      <c r="S397" s="188" t="s">
        <v>957</v>
      </c>
      <c r="T397" s="188" t="s">
        <v>957</v>
      </c>
      <c r="U397" s="188" t="s">
        <v>957</v>
      </c>
      <c r="V397" s="188" t="s">
        <v>949</v>
      </c>
      <c r="W397" s="188">
        <v>21</v>
      </c>
      <c r="X397" s="188">
        <v>319</v>
      </c>
      <c r="Y397" s="188" t="s">
        <v>949</v>
      </c>
      <c r="Z397" s="188" t="s">
        <v>949</v>
      </c>
      <c r="AA397" s="188">
        <v>0</v>
      </c>
      <c r="AB397" s="188">
        <v>0</v>
      </c>
      <c r="AC397" s="188">
        <v>34</v>
      </c>
      <c r="AD397" s="188">
        <v>94</v>
      </c>
      <c r="AE397" s="188">
        <v>197</v>
      </c>
      <c r="AF397" s="188">
        <v>240</v>
      </c>
      <c r="AG397" s="189" t="s">
        <v>957</v>
      </c>
      <c r="AH397" s="189" t="s">
        <v>957</v>
      </c>
      <c r="AI397" s="189" t="s">
        <v>957</v>
      </c>
      <c r="AJ397" s="189" t="s">
        <v>957</v>
      </c>
      <c r="AK397" s="189" t="s">
        <v>957</v>
      </c>
      <c r="AL397" s="188" t="s">
        <v>949</v>
      </c>
      <c r="AM397" s="188">
        <v>176</v>
      </c>
      <c r="AN397" s="188">
        <v>57</v>
      </c>
      <c r="AO397" s="188">
        <v>0</v>
      </c>
      <c r="AP397" s="188">
        <v>0</v>
      </c>
      <c r="AQ397" s="188" t="s">
        <v>949</v>
      </c>
      <c r="AR397" s="188">
        <v>8</v>
      </c>
      <c r="AS397" s="188">
        <v>19</v>
      </c>
      <c r="AT397" s="188" t="s">
        <v>949</v>
      </c>
      <c r="AU397" s="188">
        <v>26</v>
      </c>
      <c r="AV397" s="190">
        <v>376</v>
      </c>
      <c r="AW397" s="190">
        <v>79</v>
      </c>
      <c r="AX397" s="190">
        <v>240</v>
      </c>
      <c r="AY397" s="190">
        <v>57</v>
      </c>
      <c r="AZ397" s="189" t="s">
        <v>949</v>
      </c>
      <c r="BA397" s="189" t="s">
        <v>957</v>
      </c>
      <c r="BB397" s="190" t="s">
        <v>949</v>
      </c>
      <c r="BC397" s="189">
        <v>0</v>
      </c>
      <c r="BD397" s="190" t="s">
        <v>949</v>
      </c>
      <c r="BE397" s="189" t="s">
        <v>957</v>
      </c>
      <c r="BF397" s="190" t="s">
        <v>949</v>
      </c>
      <c r="BG397" s="190">
        <v>0</v>
      </c>
      <c r="BH397" s="190" t="s">
        <v>949</v>
      </c>
      <c r="BI397" s="189" t="s">
        <v>957</v>
      </c>
      <c r="BJ397" s="189">
        <v>0</v>
      </c>
      <c r="BK397" s="190" t="s">
        <v>949</v>
      </c>
      <c r="BL397" s="190">
        <v>8</v>
      </c>
      <c r="BM397" s="189" t="s">
        <v>957</v>
      </c>
      <c r="BN397" s="190">
        <v>0</v>
      </c>
      <c r="BO397" s="190">
        <v>8</v>
      </c>
      <c r="BP397" s="190">
        <v>53</v>
      </c>
      <c r="BQ397" s="189" t="s">
        <v>957</v>
      </c>
      <c r="BR397" s="190">
        <v>34</v>
      </c>
      <c r="BS397" s="190">
        <v>19</v>
      </c>
      <c r="BT397" s="190">
        <v>97</v>
      </c>
      <c r="BU397" s="190" t="s">
        <v>949</v>
      </c>
      <c r="BV397" s="190" t="s">
        <v>949</v>
      </c>
      <c r="BW397" s="190" t="s">
        <v>949</v>
      </c>
      <c r="BX397" s="190">
        <v>223</v>
      </c>
      <c r="BY397" s="190">
        <v>21</v>
      </c>
      <c r="BZ397" s="190">
        <v>176</v>
      </c>
      <c r="CA397" s="190">
        <v>26</v>
      </c>
    </row>
    <row r="398" spans="1:79" x14ac:dyDescent="0.2">
      <c r="A398" s="2" t="s">
        <v>797</v>
      </c>
      <c r="B398" s="3" t="s">
        <v>798</v>
      </c>
      <c r="C398" s="192">
        <v>3620</v>
      </c>
      <c r="D398" s="192">
        <v>1048</v>
      </c>
      <c r="E398" s="192">
        <v>2437</v>
      </c>
      <c r="F398" s="192">
        <v>1389</v>
      </c>
      <c r="G398" s="192">
        <v>1183</v>
      </c>
      <c r="H398" s="188">
        <v>276</v>
      </c>
      <c r="I398" s="188">
        <v>3</v>
      </c>
      <c r="J398" s="188" t="s">
        <v>949</v>
      </c>
      <c r="K398" s="188">
        <v>0</v>
      </c>
      <c r="L398" s="188">
        <v>0</v>
      </c>
      <c r="M398" s="188">
        <v>108</v>
      </c>
      <c r="N398" s="188">
        <v>37</v>
      </c>
      <c r="O398" s="188">
        <v>145</v>
      </c>
      <c r="P398" s="188">
        <v>29</v>
      </c>
      <c r="Q398" s="188" t="s">
        <v>957</v>
      </c>
      <c r="R398" s="188" t="s">
        <v>957</v>
      </c>
      <c r="S398" s="188" t="s">
        <v>957</v>
      </c>
      <c r="T398" s="188" t="s">
        <v>957</v>
      </c>
      <c r="U398" s="188" t="s">
        <v>957</v>
      </c>
      <c r="V398" s="188">
        <v>19</v>
      </c>
      <c r="W398" s="188">
        <v>11</v>
      </c>
      <c r="X398" s="188">
        <v>229</v>
      </c>
      <c r="Y398" s="188" t="s">
        <v>949</v>
      </c>
      <c r="Z398" s="188">
        <v>0</v>
      </c>
      <c r="AA398" s="188">
        <v>0</v>
      </c>
      <c r="AB398" s="188">
        <v>0</v>
      </c>
      <c r="AC398" s="188">
        <v>83</v>
      </c>
      <c r="AD398" s="188">
        <v>37</v>
      </c>
      <c r="AE398" s="188">
        <v>117</v>
      </c>
      <c r="AF398" s="188">
        <v>200</v>
      </c>
      <c r="AG398" s="189" t="s">
        <v>957</v>
      </c>
      <c r="AH398" s="189" t="s">
        <v>957</v>
      </c>
      <c r="AI398" s="189" t="s">
        <v>957</v>
      </c>
      <c r="AJ398" s="189" t="s">
        <v>957</v>
      </c>
      <c r="AK398" s="189" t="s">
        <v>957</v>
      </c>
      <c r="AL398" s="188">
        <v>18</v>
      </c>
      <c r="AM398" s="188">
        <v>106</v>
      </c>
      <c r="AN398" s="188">
        <v>47</v>
      </c>
      <c r="AO398" s="188" t="s">
        <v>949</v>
      </c>
      <c r="AP398" s="188" t="s">
        <v>949</v>
      </c>
      <c r="AQ398" s="188">
        <v>0</v>
      </c>
      <c r="AR398" s="188">
        <v>0</v>
      </c>
      <c r="AS398" s="188">
        <v>25</v>
      </c>
      <c r="AT398" s="188">
        <v>0</v>
      </c>
      <c r="AU398" s="188">
        <v>28</v>
      </c>
      <c r="AV398" s="190">
        <v>276</v>
      </c>
      <c r="AW398" s="190">
        <v>29</v>
      </c>
      <c r="AX398" s="190">
        <v>200</v>
      </c>
      <c r="AY398" s="190">
        <v>47</v>
      </c>
      <c r="AZ398" s="189">
        <v>3</v>
      </c>
      <c r="BA398" s="189" t="s">
        <v>957</v>
      </c>
      <c r="BB398" s="190" t="s">
        <v>949</v>
      </c>
      <c r="BC398" s="189" t="s">
        <v>949</v>
      </c>
      <c r="BD398" s="190" t="s">
        <v>949</v>
      </c>
      <c r="BE398" s="189" t="s">
        <v>957</v>
      </c>
      <c r="BF398" s="190">
        <v>0</v>
      </c>
      <c r="BG398" s="190" t="s">
        <v>949</v>
      </c>
      <c r="BH398" s="190">
        <v>0</v>
      </c>
      <c r="BI398" s="189" t="s">
        <v>957</v>
      </c>
      <c r="BJ398" s="189">
        <v>0</v>
      </c>
      <c r="BK398" s="190">
        <v>0</v>
      </c>
      <c r="BL398" s="190">
        <v>0</v>
      </c>
      <c r="BM398" s="189" t="s">
        <v>957</v>
      </c>
      <c r="BN398" s="190">
        <v>0</v>
      </c>
      <c r="BO398" s="190">
        <v>0</v>
      </c>
      <c r="BP398" s="190">
        <v>108</v>
      </c>
      <c r="BQ398" s="189" t="s">
        <v>957</v>
      </c>
      <c r="BR398" s="190">
        <v>83</v>
      </c>
      <c r="BS398" s="190">
        <v>25</v>
      </c>
      <c r="BT398" s="190">
        <v>37</v>
      </c>
      <c r="BU398" s="190">
        <v>19</v>
      </c>
      <c r="BV398" s="190">
        <v>18</v>
      </c>
      <c r="BW398" s="190">
        <v>0</v>
      </c>
      <c r="BX398" s="190">
        <v>145</v>
      </c>
      <c r="BY398" s="190">
        <v>11</v>
      </c>
      <c r="BZ398" s="190">
        <v>106</v>
      </c>
      <c r="CA398" s="190">
        <v>28</v>
      </c>
    </row>
    <row r="399" spans="1:79" x14ac:dyDescent="0.2">
      <c r="A399" s="2" t="s">
        <v>799</v>
      </c>
      <c r="B399" s="3" t="s">
        <v>800</v>
      </c>
      <c r="C399" s="192">
        <v>3266</v>
      </c>
      <c r="D399" s="192">
        <v>977</v>
      </c>
      <c r="E399" s="192">
        <v>2316</v>
      </c>
      <c r="F399" s="192">
        <v>1339</v>
      </c>
      <c r="G399" s="192">
        <v>950</v>
      </c>
      <c r="H399" s="188">
        <v>1181</v>
      </c>
      <c r="I399" s="188">
        <v>0</v>
      </c>
      <c r="J399" s="188" t="s">
        <v>949</v>
      </c>
      <c r="K399" s="188">
        <v>0</v>
      </c>
      <c r="L399" s="188" t="s">
        <v>949</v>
      </c>
      <c r="M399" s="188">
        <v>36</v>
      </c>
      <c r="N399" s="188">
        <v>1102</v>
      </c>
      <c r="O399" s="188">
        <v>133</v>
      </c>
      <c r="P399" s="188">
        <v>492</v>
      </c>
      <c r="Q399" s="188" t="s">
        <v>957</v>
      </c>
      <c r="R399" s="188" t="s">
        <v>957</v>
      </c>
      <c r="S399" s="188" t="s">
        <v>957</v>
      </c>
      <c r="T399" s="188" t="s">
        <v>957</v>
      </c>
      <c r="U399" s="188" t="s">
        <v>957</v>
      </c>
      <c r="V399" s="188">
        <v>490</v>
      </c>
      <c r="W399" s="188">
        <v>13</v>
      </c>
      <c r="X399" s="188">
        <v>1129</v>
      </c>
      <c r="Y399" s="188">
        <v>0</v>
      </c>
      <c r="Z399" s="188" t="s">
        <v>949</v>
      </c>
      <c r="AA399" s="188">
        <v>0</v>
      </c>
      <c r="AB399" s="188">
        <v>0</v>
      </c>
      <c r="AC399" s="188">
        <v>31</v>
      </c>
      <c r="AD399" s="188">
        <v>1063</v>
      </c>
      <c r="AE399" s="188">
        <v>120</v>
      </c>
      <c r="AF399" s="188">
        <v>637</v>
      </c>
      <c r="AG399" s="189" t="s">
        <v>957</v>
      </c>
      <c r="AH399" s="189" t="s">
        <v>957</v>
      </c>
      <c r="AI399" s="189" t="s">
        <v>957</v>
      </c>
      <c r="AJ399" s="189" t="s">
        <v>957</v>
      </c>
      <c r="AK399" s="189" t="s">
        <v>957</v>
      </c>
      <c r="AL399" s="188">
        <v>573</v>
      </c>
      <c r="AM399" s="188">
        <v>107</v>
      </c>
      <c r="AN399" s="188">
        <v>52</v>
      </c>
      <c r="AO399" s="188">
        <v>0</v>
      </c>
      <c r="AP399" s="188">
        <v>0</v>
      </c>
      <c r="AQ399" s="188">
        <v>0</v>
      </c>
      <c r="AR399" s="188" t="s">
        <v>949</v>
      </c>
      <c r="AS399" s="188">
        <v>5</v>
      </c>
      <c r="AT399" s="188">
        <v>39</v>
      </c>
      <c r="AU399" s="188">
        <v>13</v>
      </c>
      <c r="AV399" s="190">
        <v>1181</v>
      </c>
      <c r="AW399" s="190">
        <v>492</v>
      </c>
      <c r="AX399" s="190">
        <v>637</v>
      </c>
      <c r="AY399" s="190">
        <v>52</v>
      </c>
      <c r="AZ399" s="189">
        <v>0</v>
      </c>
      <c r="BA399" s="189" t="s">
        <v>957</v>
      </c>
      <c r="BB399" s="190">
        <v>0</v>
      </c>
      <c r="BC399" s="189">
        <v>0</v>
      </c>
      <c r="BD399" s="190" t="s">
        <v>949</v>
      </c>
      <c r="BE399" s="189" t="s">
        <v>957</v>
      </c>
      <c r="BF399" s="190" t="s">
        <v>949</v>
      </c>
      <c r="BG399" s="190">
        <v>0</v>
      </c>
      <c r="BH399" s="190">
        <v>0</v>
      </c>
      <c r="BI399" s="189" t="s">
        <v>957</v>
      </c>
      <c r="BJ399" s="189">
        <v>0</v>
      </c>
      <c r="BK399" s="190">
        <v>0</v>
      </c>
      <c r="BL399" s="190" t="s">
        <v>949</v>
      </c>
      <c r="BM399" s="189" t="s">
        <v>957</v>
      </c>
      <c r="BN399" s="190">
        <v>0</v>
      </c>
      <c r="BO399" s="190" t="s">
        <v>949</v>
      </c>
      <c r="BP399" s="190">
        <v>36</v>
      </c>
      <c r="BQ399" s="189" t="s">
        <v>957</v>
      </c>
      <c r="BR399" s="190">
        <v>31</v>
      </c>
      <c r="BS399" s="190">
        <v>5</v>
      </c>
      <c r="BT399" s="190">
        <v>1102</v>
      </c>
      <c r="BU399" s="190">
        <v>490</v>
      </c>
      <c r="BV399" s="190">
        <v>573</v>
      </c>
      <c r="BW399" s="190">
        <v>39</v>
      </c>
      <c r="BX399" s="190">
        <v>133</v>
      </c>
      <c r="BY399" s="190">
        <v>13</v>
      </c>
      <c r="BZ399" s="190">
        <v>107</v>
      </c>
      <c r="CA399" s="190">
        <v>13</v>
      </c>
    </row>
    <row r="400" spans="1:79" x14ac:dyDescent="0.2">
      <c r="A400" s="2" t="s">
        <v>47</v>
      </c>
      <c r="B400" s="3" t="s">
        <v>46</v>
      </c>
      <c r="C400" s="192">
        <v>7398</v>
      </c>
      <c r="D400" s="192">
        <v>2308</v>
      </c>
      <c r="E400" s="192">
        <v>5214</v>
      </c>
      <c r="F400" s="192">
        <v>2906</v>
      </c>
      <c r="G400" s="192">
        <v>2184</v>
      </c>
      <c r="H400" s="188">
        <v>1985</v>
      </c>
      <c r="I400" s="188">
        <v>0</v>
      </c>
      <c r="J400" s="188">
        <v>0</v>
      </c>
      <c r="K400" s="188">
        <v>0</v>
      </c>
      <c r="L400" s="188">
        <v>0</v>
      </c>
      <c r="M400" s="188">
        <v>29</v>
      </c>
      <c r="N400" s="188">
        <v>1967</v>
      </c>
      <c r="O400" s="188">
        <v>27</v>
      </c>
      <c r="P400" s="188">
        <v>192</v>
      </c>
      <c r="Q400" s="188" t="s">
        <v>957</v>
      </c>
      <c r="R400" s="188" t="s">
        <v>957</v>
      </c>
      <c r="S400" s="188" t="s">
        <v>957</v>
      </c>
      <c r="T400" s="188" t="s">
        <v>957</v>
      </c>
      <c r="U400" s="188" t="s">
        <v>957</v>
      </c>
      <c r="V400" s="188">
        <v>190</v>
      </c>
      <c r="W400" s="188" t="s">
        <v>949</v>
      </c>
      <c r="X400" s="188">
        <v>1781</v>
      </c>
      <c r="Y400" s="188">
        <v>0</v>
      </c>
      <c r="Z400" s="188">
        <v>0</v>
      </c>
      <c r="AA400" s="188">
        <v>0</v>
      </c>
      <c r="AB400" s="188">
        <v>0</v>
      </c>
      <c r="AC400" s="188">
        <v>16</v>
      </c>
      <c r="AD400" s="188">
        <v>1773</v>
      </c>
      <c r="AE400" s="188">
        <v>22</v>
      </c>
      <c r="AF400" s="188">
        <v>1589</v>
      </c>
      <c r="AG400" s="189" t="s">
        <v>957</v>
      </c>
      <c r="AH400" s="189" t="s">
        <v>957</v>
      </c>
      <c r="AI400" s="189" t="s">
        <v>957</v>
      </c>
      <c r="AJ400" s="189" t="s">
        <v>957</v>
      </c>
      <c r="AK400" s="189" t="s">
        <v>957</v>
      </c>
      <c r="AL400" s="188">
        <v>1583</v>
      </c>
      <c r="AM400" s="188" t="s">
        <v>949</v>
      </c>
      <c r="AN400" s="188">
        <v>204</v>
      </c>
      <c r="AO400" s="188">
        <v>0</v>
      </c>
      <c r="AP400" s="188">
        <v>0</v>
      </c>
      <c r="AQ400" s="188">
        <v>0</v>
      </c>
      <c r="AR400" s="188">
        <v>0</v>
      </c>
      <c r="AS400" s="188">
        <v>13</v>
      </c>
      <c r="AT400" s="188">
        <v>194</v>
      </c>
      <c r="AU400" s="188">
        <v>5</v>
      </c>
      <c r="AV400" s="190">
        <v>1985</v>
      </c>
      <c r="AW400" s="190">
        <v>192</v>
      </c>
      <c r="AX400" s="190">
        <v>1589</v>
      </c>
      <c r="AY400" s="190">
        <v>204</v>
      </c>
      <c r="AZ400" s="189">
        <v>0</v>
      </c>
      <c r="BA400" s="189" t="s">
        <v>957</v>
      </c>
      <c r="BB400" s="190">
        <v>0</v>
      </c>
      <c r="BC400" s="189">
        <v>0</v>
      </c>
      <c r="BD400" s="190">
        <v>0</v>
      </c>
      <c r="BE400" s="189" t="s">
        <v>957</v>
      </c>
      <c r="BF400" s="190">
        <v>0</v>
      </c>
      <c r="BG400" s="190">
        <v>0</v>
      </c>
      <c r="BH400" s="190">
        <v>0</v>
      </c>
      <c r="BI400" s="189" t="s">
        <v>957</v>
      </c>
      <c r="BJ400" s="189">
        <v>0</v>
      </c>
      <c r="BK400" s="190">
        <v>0</v>
      </c>
      <c r="BL400" s="190">
        <v>0</v>
      </c>
      <c r="BM400" s="189" t="s">
        <v>957</v>
      </c>
      <c r="BN400" s="190">
        <v>0</v>
      </c>
      <c r="BO400" s="190">
        <v>0</v>
      </c>
      <c r="BP400" s="190">
        <v>29</v>
      </c>
      <c r="BQ400" s="189" t="s">
        <v>957</v>
      </c>
      <c r="BR400" s="190">
        <v>16</v>
      </c>
      <c r="BS400" s="190">
        <v>13</v>
      </c>
      <c r="BT400" s="190">
        <v>1967</v>
      </c>
      <c r="BU400" s="190">
        <v>190</v>
      </c>
      <c r="BV400" s="190">
        <v>1583</v>
      </c>
      <c r="BW400" s="190">
        <v>194</v>
      </c>
      <c r="BX400" s="190">
        <v>27</v>
      </c>
      <c r="BY400" s="190" t="s">
        <v>949</v>
      </c>
      <c r="BZ400" s="190" t="s">
        <v>949</v>
      </c>
      <c r="CA400" s="190">
        <v>5</v>
      </c>
    </row>
    <row r="401" spans="1:79" x14ac:dyDescent="0.2">
      <c r="A401" s="2" t="s">
        <v>49</v>
      </c>
      <c r="B401" s="3" t="s">
        <v>48</v>
      </c>
      <c r="C401" s="192">
        <v>3917</v>
      </c>
      <c r="D401" s="192">
        <v>1248</v>
      </c>
      <c r="E401" s="192">
        <v>2718</v>
      </c>
      <c r="F401" s="192">
        <v>1470</v>
      </c>
      <c r="G401" s="192">
        <v>1199</v>
      </c>
      <c r="H401" s="188">
        <v>263</v>
      </c>
      <c r="I401" s="188">
        <v>0</v>
      </c>
      <c r="J401" s="188">
        <v>0</v>
      </c>
      <c r="K401" s="188">
        <v>0</v>
      </c>
      <c r="L401" s="188">
        <v>0</v>
      </c>
      <c r="M401" s="188">
        <v>15</v>
      </c>
      <c r="N401" s="188">
        <v>48</v>
      </c>
      <c r="O401" s="188">
        <v>202</v>
      </c>
      <c r="P401" s="188">
        <v>46</v>
      </c>
      <c r="Q401" s="188" t="s">
        <v>957</v>
      </c>
      <c r="R401" s="188" t="s">
        <v>957</v>
      </c>
      <c r="S401" s="188" t="s">
        <v>957</v>
      </c>
      <c r="T401" s="188" t="s">
        <v>957</v>
      </c>
      <c r="U401" s="188" t="s">
        <v>957</v>
      </c>
      <c r="V401" s="188">
        <v>28</v>
      </c>
      <c r="W401" s="188">
        <v>18</v>
      </c>
      <c r="X401" s="188">
        <v>242</v>
      </c>
      <c r="Y401" s="188">
        <v>0</v>
      </c>
      <c r="Z401" s="188">
        <v>0</v>
      </c>
      <c r="AA401" s="188">
        <v>0</v>
      </c>
      <c r="AB401" s="188">
        <v>0</v>
      </c>
      <c r="AC401" s="188">
        <v>5</v>
      </c>
      <c r="AD401" s="188">
        <v>48</v>
      </c>
      <c r="AE401" s="188">
        <v>191</v>
      </c>
      <c r="AF401" s="188">
        <v>196</v>
      </c>
      <c r="AG401" s="189" t="s">
        <v>957</v>
      </c>
      <c r="AH401" s="189" t="s">
        <v>957</v>
      </c>
      <c r="AI401" s="189" t="s">
        <v>957</v>
      </c>
      <c r="AJ401" s="189" t="s">
        <v>957</v>
      </c>
      <c r="AK401" s="189" t="s">
        <v>957</v>
      </c>
      <c r="AL401" s="188">
        <v>20</v>
      </c>
      <c r="AM401" s="188">
        <v>173</v>
      </c>
      <c r="AN401" s="188">
        <v>21</v>
      </c>
      <c r="AO401" s="188">
        <v>0</v>
      </c>
      <c r="AP401" s="188">
        <v>0</v>
      </c>
      <c r="AQ401" s="188">
        <v>0</v>
      </c>
      <c r="AR401" s="188">
        <v>0</v>
      </c>
      <c r="AS401" s="188">
        <v>10</v>
      </c>
      <c r="AT401" s="188">
        <v>0</v>
      </c>
      <c r="AU401" s="188">
        <v>11</v>
      </c>
      <c r="AV401" s="190">
        <v>263</v>
      </c>
      <c r="AW401" s="190">
        <v>46</v>
      </c>
      <c r="AX401" s="190">
        <v>196</v>
      </c>
      <c r="AY401" s="190">
        <v>21</v>
      </c>
      <c r="AZ401" s="189">
        <v>0</v>
      </c>
      <c r="BA401" s="189" t="s">
        <v>957</v>
      </c>
      <c r="BB401" s="190">
        <v>0</v>
      </c>
      <c r="BC401" s="189">
        <v>0</v>
      </c>
      <c r="BD401" s="190">
        <v>0</v>
      </c>
      <c r="BE401" s="189" t="s">
        <v>957</v>
      </c>
      <c r="BF401" s="190">
        <v>0</v>
      </c>
      <c r="BG401" s="190">
        <v>0</v>
      </c>
      <c r="BH401" s="190">
        <v>0</v>
      </c>
      <c r="BI401" s="189" t="s">
        <v>957</v>
      </c>
      <c r="BJ401" s="189">
        <v>0</v>
      </c>
      <c r="BK401" s="190">
        <v>0</v>
      </c>
      <c r="BL401" s="190">
        <v>0</v>
      </c>
      <c r="BM401" s="189" t="s">
        <v>957</v>
      </c>
      <c r="BN401" s="190">
        <v>0</v>
      </c>
      <c r="BO401" s="190">
        <v>0</v>
      </c>
      <c r="BP401" s="190">
        <v>15</v>
      </c>
      <c r="BQ401" s="189" t="s">
        <v>957</v>
      </c>
      <c r="BR401" s="190">
        <v>5</v>
      </c>
      <c r="BS401" s="190">
        <v>10</v>
      </c>
      <c r="BT401" s="190">
        <v>48</v>
      </c>
      <c r="BU401" s="190">
        <v>28</v>
      </c>
      <c r="BV401" s="190">
        <v>20</v>
      </c>
      <c r="BW401" s="190">
        <v>0</v>
      </c>
      <c r="BX401" s="190">
        <v>202</v>
      </c>
      <c r="BY401" s="190">
        <v>18</v>
      </c>
      <c r="BZ401" s="190">
        <v>173</v>
      </c>
      <c r="CA401" s="190">
        <v>11</v>
      </c>
    </row>
    <row r="402" spans="1:79" x14ac:dyDescent="0.2">
      <c r="A402" s="2" t="s">
        <v>51</v>
      </c>
      <c r="B402" s="3" t="s">
        <v>50</v>
      </c>
      <c r="C402" s="192">
        <v>2434</v>
      </c>
      <c r="D402" s="192">
        <v>702</v>
      </c>
      <c r="E402" s="192">
        <v>1578</v>
      </c>
      <c r="F402" s="192">
        <v>876</v>
      </c>
      <c r="G402" s="192">
        <v>856</v>
      </c>
      <c r="H402" s="188">
        <v>145</v>
      </c>
      <c r="I402" s="188">
        <v>0</v>
      </c>
      <c r="J402" s="188" t="s">
        <v>949</v>
      </c>
      <c r="K402" s="188">
        <v>0</v>
      </c>
      <c r="L402" s="188">
        <v>0</v>
      </c>
      <c r="M402" s="188">
        <v>12</v>
      </c>
      <c r="N402" s="188" t="s">
        <v>949</v>
      </c>
      <c r="O402" s="188">
        <v>132</v>
      </c>
      <c r="P402" s="188">
        <v>20</v>
      </c>
      <c r="Q402" s="188" t="s">
        <v>957</v>
      </c>
      <c r="R402" s="188" t="s">
        <v>957</v>
      </c>
      <c r="S402" s="188" t="s">
        <v>957</v>
      </c>
      <c r="T402" s="188" t="s">
        <v>957</v>
      </c>
      <c r="U402" s="188" t="s">
        <v>957</v>
      </c>
      <c r="V402" s="188">
        <v>0</v>
      </c>
      <c r="W402" s="188">
        <v>20</v>
      </c>
      <c r="X402" s="188">
        <v>121</v>
      </c>
      <c r="Y402" s="188">
        <v>0</v>
      </c>
      <c r="Z402" s="188">
        <v>0</v>
      </c>
      <c r="AA402" s="188">
        <v>0</v>
      </c>
      <c r="AB402" s="188">
        <v>0</v>
      </c>
      <c r="AC402" s="188" t="s">
        <v>949</v>
      </c>
      <c r="AD402" s="188" t="s">
        <v>949</v>
      </c>
      <c r="AE402" s="188">
        <v>113</v>
      </c>
      <c r="AF402" s="188">
        <v>101</v>
      </c>
      <c r="AG402" s="189" t="s">
        <v>957</v>
      </c>
      <c r="AH402" s="189" t="s">
        <v>957</v>
      </c>
      <c r="AI402" s="189" t="s">
        <v>957</v>
      </c>
      <c r="AJ402" s="189" t="s">
        <v>957</v>
      </c>
      <c r="AK402" s="189" t="s">
        <v>957</v>
      </c>
      <c r="AL402" s="188" t="s">
        <v>949</v>
      </c>
      <c r="AM402" s="188">
        <v>93</v>
      </c>
      <c r="AN402" s="188">
        <v>24</v>
      </c>
      <c r="AO402" s="188">
        <v>0</v>
      </c>
      <c r="AP402" s="188" t="s">
        <v>949</v>
      </c>
      <c r="AQ402" s="188">
        <v>0</v>
      </c>
      <c r="AR402" s="188">
        <v>0</v>
      </c>
      <c r="AS402" s="188" t="s">
        <v>949</v>
      </c>
      <c r="AT402" s="188">
        <v>0</v>
      </c>
      <c r="AU402" s="188">
        <v>19</v>
      </c>
      <c r="AV402" s="190">
        <v>145</v>
      </c>
      <c r="AW402" s="190">
        <v>20</v>
      </c>
      <c r="AX402" s="190">
        <v>101</v>
      </c>
      <c r="AY402" s="190">
        <v>24</v>
      </c>
      <c r="AZ402" s="189">
        <v>0</v>
      </c>
      <c r="BA402" s="189" t="s">
        <v>957</v>
      </c>
      <c r="BB402" s="190">
        <v>0</v>
      </c>
      <c r="BC402" s="189">
        <v>0</v>
      </c>
      <c r="BD402" s="190" t="s">
        <v>949</v>
      </c>
      <c r="BE402" s="189" t="s">
        <v>957</v>
      </c>
      <c r="BF402" s="190">
        <v>0</v>
      </c>
      <c r="BG402" s="190" t="s">
        <v>949</v>
      </c>
      <c r="BH402" s="190">
        <v>0</v>
      </c>
      <c r="BI402" s="189" t="s">
        <v>957</v>
      </c>
      <c r="BJ402" s="189">
        <v>0</v>
      </c>
      <c r="BK402" s="190">
        <v>0</v>
      </c>
      <c r="BL402" s="190">
        <v>0</v>
      </c>
      <c r="BM402" s="189" t="s">
        <v>957</v>
      </c>
      <c r="BN402" s="190">
        <v>0</v>
      </c>
      <c r="BO402" s="190">
        <v>0</v>
      </c>
      <c r="BP402" s="190">
        <v>12</v>
      </c>
      <c r="BQ402" s="189" t="s">
        <v>957</v>
      </c>
      <c r="BR402" s="190" t="s">
        <v>949</v>
      </c>
      <c r="BS402" s="190" t="s">
        <v>949</v>
      </c>
      <c r="BT402" s="190" t="s">
        <v>949</v>
      </c>
      <c r="BU402" s="190">
        <v>0</v>
      </c>
      <c r="BV402" s="190" t="s">
        <v>949</v>
      </c>
      <c r="BW402" s="190">
        <v>0</v>
      </c>
      <c r="BX402" s="190">
        <v>132</v>
      </c>
      <c r="BY402" s="190">
        <v>20</v>
      </c>
      <c r="BZ402" s="190">
        <v>93</v>
      </c>
      <c r="CA402" s="190">
        <v>19</v>
      </c>
    </row>
    <row r="403" spans="1:79" x14ac:dyDescent="0.2">
      <c r="A403" s="2" t="s">
        <v>53</v>
      </c>
      <c r="B403" s="3" t="s">
        <v>52</v>
      </c>
      <c r="C403" s="192">
        <v>530</v>
      </c>
      <c r="D403" s="192">
        <v>157</v>
      </c>
      <c r="E403" s="192">
        <v>343</v>
      </c>
      <c r="F403" s="192">
        <v>186</v>
      </c>
      <c r="G403" s="192">
        <v>187</v>
      </c>
      <c r="H403" s="188" t="s">
        <v>958</v>
      </c>
      <c r="I403" s="188" t="s">
        <v>958</v>
      </c>
      <c r="J403" s="188" t="s">
        <v>958</v>
      </c>
      <c r="K403" s="188" t="s">
        <v>958</v>
      </c>
      <c r="L403" s="188" t="s">
        <v>958</v>
      </c>
      <c r="M403" s="188" t="s">
        <v>958</v>
      </c>
      <c r="N403" s="188" t="s">
        <v>958</v>
      </c>
      <c r="O403" s="188" t="s">
        <v>958</v>
      </c>
      <c r="P403" s="188" t="s">
        <v>958</v>
      </c>
      <c r="Q403" s="188" t="s">
        <v>957</v>
      </c>
      <c r="R403" s="188" t="s">
        <v>957</v>
      </c>
      <c r="S403" s="188" t="s">
        <v>957</v>
      </c>
      <c r="T403" s="188" t="s">
        <v>957</v>
      </c>
      <c r="U403" s="188" t="s">
        <v>957</v>
      </c>
      <c r="V403" s="188" t="s">
        <v>958</v>
      </c>
      <c r="W403" s="188" t="s">
        <v>958</v>
      </c>
      <c r="X403" s="188" t="s">
        <v>958</v>
      </c>
      <c r="Y403" s="188" t="s">
        <v>958</v>
      </c>
      <c r="Z403" s="188" t="s">
        <v>958</v>
      </c>
      <c r="AA403" s="188" t="s">
        <v>958</v>
      </c>
      <c r="AB403" s="188" t="s">
        <v>958</v>
      </c>
      <c r="AC403" s="188" t="s">
        <v>958</v>
      </c>
      <c r="AD403" s="188" t="s">
        <v>958</v>
      </c>
      <c r="AE403" s="188" t="s">
        <v>958</v>
      </c>
      <c r="AF403" s="188" t="s">
        <v>958</v>
      </c>
      <c r="AG403" s="189" t="s">
        <v>957</v>
      </c>
      <c r="AH403" s="189" t="s">
        <v>957</v>
      </c>
      <c r="AI403" s="189" t="s">
        <v>957</v>
      </c>
      <c r="AJ403" s="189" t="s">
        <v>957</v>
      </c>
      <c r="AK403" s="189" t="s">
        <v>957</v>
      </c>
      <c r="AL403" s="188" t="s">
        <v>958</v>
      </c>
      <c r="AM403" s="188" t="s">
        <v>958</v>
      </c>
      <c r="AN403" s="188" t="s">
        <v>958</v>
      </c>
      <c r="AO403" s="188" t="s">
        <v>958</v>
      </c>
      <c r="AP403" s="188" t="s">
        <v>958</v>
      </c>
      <c r="AQ403" s="188" t="s">
        <v>958</v>
      </c>
      <c r="AR403" s="188" t="s">
        <v>958</v>
      </c>
      <c r="AS403" s="188" t="s">
        <v>958</v>
      </c>
      <c r="AT403" s="188" t="s">
        <v>958</v>
      </c>
      <c r="AU403" s="188" t="s">
        <v>958</v>
      </c>
      <c r="AV403" s="190" t="s">
        <v>958</v>
      </c>
      <c r="AW403" s="190" t="s">
        <v>958</v>
      </c>
      <c r="AX403" s="190" t="s">
        <v>958</v>
      </c>
      <c r="AY403" s="190" t="s">
        <v>958</v>
      </c>
      <c r="AZ403" s="189" t="s">
        <v>958</v>
      </c>
      <c r="BA403" s="189" t="s">
        <v>957</v>
      </c>
      <c r="BB403" s="190" t="s">
        <v>958</v>
      </c>
      <c r="BC403" s="189" t="s">
        <v>958</v>
      </c>
      <c r="BD403" s="190" t="s">
        <v>958</v>
      </c>
      <c r="BE403" s="189" t="s">
        <v>957</v>
      </c>
      <c r="BF403" s="190" t="s">
        <v>958</v>
      </c>
      <c r="BG403" s="190" t="s">
        <v>958</v>
      </c>
      <c r="BH403" s="190" t="s">
        <v>958</v>
      </c>
      <c r="BI403" s="189" t="s">
        <v>957</v>
      </c>
      <c r="BJ403" s="189" t="s">
        <v>958</v>
      </c>
      <c r="BK403" s="190" t="s">
        <v>958</v>
      </c>
      <c r="BL403" s="190" t="s">
        <v>958</v>
      </c>
      <c r="BM403" s="189" t="s">
        <v>957</v>
      </c>
      <c r="BN403" s="190" t="s">
        <v>958</v>
      </c>
      <c r="BO403" s="190" t="s">
        <v>958</v>
      </c>
      <c r="BP403" s="190" t="s">
        <v>958</v>
      </c>
      <c r="BQ403" s="189" t="s">
        <v>957</v>
      </c>
      <c r="BR403" s="190" t="s">
        <v>958</v>
      </c>
      <c r="BS403" s="190" t="s">
        <v>958</v>
      </c>
      <c r="BT403" s="190" t="s">
        <v>958</v>
      </c>
      <c r="BU403" s="190" t="s">
        <v>958</v>
      </c>
      <c r="BV403" s="190" t="s">
        <v>958</v>
      </c>
      <c r="BW403" s="190" t="s">
        <v>958</v>
      </c>
      <c r="BX403" s="190" t="s">
        <v>958</v>
      </c>
      <c r="BY403" s="190" t="s">
        <v>958</v>
      </c>
      <c r="BZ403" s="190" t="s">
        <v>958</v>
      </c>
      <c r="CA403" s="190" t="s">
        <v>958</v>
      </c>
    </row>
    <row r="404" spans="1:79" x14ac:dyDescent="0.2">
      <c r="A404" s="2" t="s">
        <v>55</v>
      </c>
      <c r="B404" s="3" t="s">
        <v>54</v>
      </c>
      <c r="C404" s="192">
        <v>1896</v>
      </c>
      <c r="D404" s="192">
        <v>613</v>
      </c>
      <c r="E404" s="192">
        <v>1361</v>
      </c>
      <c r="F404" s="192">
        <v>748</v>
      </c>
      <c r="G404" s="192">
        <v>535</v>
      </c>
      <c r="H404" s="188">
        <v>450</v>
      </c>
      <c r="I404" s="188">
        <v>0</v>
      </c>
      <c r="J404" s="188">
        <v>16</v>
      </c>
      <c r="K404" s="188">
        <v>0</v>
      </c>
      <c r="L404" s="188">
        <v>6</v>
      </c>
      <c r="M404" s="188">
        <v>11</v>
      </c>
      <c r="N404" s="188">
        <v>358</v>
      </c>
      <c r="O404" s="188">
        <v>108</v>
      </c>
      <c r="P404" s="188">
        <v>173</v>
      </c>
      <c r="Q404" s="188" t="s">
        <v>957</v>
      </c>
      <c r="R404" s="188" t="s">
        <v>957</v>
      </c>
      <c r="S404" s="188" t="s">
        <v>957</v>
      </c>
      <c r="T404" s="188" t="s">
        <v>957</v>
      </c>
      <c r="U404" s="188" t="s">
        <v>957</v>
      </c>
      <c r="V404" s="188">
        <v>166</v>
      </c>
      <c r="W404" s="188">
        <v>10</v>
      </c>
      <c r="X404" s="188">
        <v>423</v>
      </c>
      <c r="Y404" s="188">
        <v>0</v>
      </c>
      <c r="Z404" s="188" t="s">
        <v>949</v>
      </c>
      <c r="AA404" s="188">
        <v>0</v>
      </c>
      <c r="AB404" s="188" t="s">
        <v>949</v>
      </c>
      <c r="AC404" s="188">
        <v>5</v>
      </c>
      <c r="AD404" s="188">
        <v>349</v>
      </c>
      <c r="AE404" s="188">
        <v>97</v>
      </c>
      <c r="AF404" s="188">
        <v>250</v>
      </c>
      <c r="AG404" s="189" t="s">
        <v>957</v>
      </c>
      <c r="AH404" s="189" t="s">
        <v>957</v>
      </c>
      <c r="AI404" s="189" t="s">
        <v>957</v>
      </c>
      <c r="AJ404" s="189" t="s">
        <v>957</v>
      </c>
      <c r="AK404" s="189" t="s">
        <v>957</v>
      </c>
      <c r="AL404" s="188">
        <v>183</v>
      </c>
      <c r="AM404" s="188">
        <v>87</v>
      </c>
      <c r="AN404" s="188">
        <v>27</v>
      </c>
      <c r="AO404" s="188">
        <v>0</v>
      </c>
      <c r="AP404" s="188" t="s">
        <v>949</v>
      </c>
      <c r="AQ404" s="188">
        <v>0</v>
      </c>
      <c r="AR404" s="188" t="s">
        <v>949</v>
      </c>
      <c r="AS404" s="188">
        <v>6</v>
      </c>
      <c r="AT404" s="188">
        <v>9</v>
      </c>
      <c r="AU404" s="188">
        <v>11</v>
      </c>
      <c r="AV404" s="190">
        <v>450</v>
      </c>
      <c r="AW404" s="190">
        <v>173</v>
      </c>
      <c r="AX404" s="190">
        <v>250</v>
      </c>
      <c r="AY404" s="190">
        <v>27</v>
      </c>
      <c r="AZ404" s="189">
        <v>0</v>
      </c>
      <c r="BA404" s="189" t="s">
        <v>957</v>
      </c>
      <c r="BB404" s="190">
        <v>0</v>
      </c>
      <c r="BC404" s="189">
        <v>0</v>
      </c>
      <c r="BD404" s="190">
        <v>16</v>
      </c>
      <c r="BE404" s="189" t="s">
        <v>957</v>
      </c>
      <c r="BF404" s="190" t="s">
        <v>949</v>
      </c>
      <c r="BG404" s="190" t="s">
        <v>949</v>
      </c>
      <c r="BH404" s="190">
        <v>0</v>
      </c>
      <c r="BI404" s="189" t="s">
        <v>957</v>
      </c>
      <c r="BJ404" s="189">
        <v>0</v>
      </c>
      <c r="BK404" s="190">
        <v>0</v>
      </c>
      <c r="BL404" s="190">
        <v>6</v>
      </c>
      <c r="BM404" s="189" t="s">
        <v>957</v>
      </c>
      <c r="BN404" s="190" t="s">
        <v>949</v>
      </c>
      <c r="BO404" s="190" t="s">
        <v>949</v>
      </c>
      <c r="BP404" s="190">
        <v>11</v>
      </c>
      <c r="BQ404" s="189" t="s">
        <v>957</v>
      </c>
      <c r="BR404" s="190">
        <v>5</v>
      </c>
      <c r="BS404" s="190">
        <v>6</v>
      </c>
      <c r="BT404" s="190">
        <v>358</v>
      </c>
      <c r="BU404" s="190">
        <v>166</v>
      </c>
      <c r="BV404" s="190">
        <v>183</v>
      </c>
      <c r="BW404" s="190">
        <v>9</v>
      </c>
      <c r="BX404" s="190">
        <v>108</v>
      </c>
      <c r="BY404" s="190">
        <v>10</v>
      </c>
      <c r="BZ404" s="190">
        <v>87</v>
      </c>
      <c r="CA404" s="190">
        <v>11</v>
      </c>
    </row>
    <row r="405" spans="1:79" x14ac:dyDescent="0.2">
      <c r="A405" s="2" t="s">
        <v>57</v>
      </c>
      <c r="B405" s="3" t="s">
        <v>56</v>
      </c>
      <c r="C405" s="192">
        <v>1607</v>
      </c>
      <c r="D405" s="192">
        <v>490</v>
      </c>
      <c r="E405" s="192">
        <v>1087</v>
      </c>
      <c r="F405" s="192">
        <v>597</v>
      </c>
      <c r="G405" s="192">
        <v>520</v>
      </c>
      <c r="H405" s="188">
        <v>664</v>
      </c>
      <c r="I405" s="188">
        <v>0</v>
      </c>
      <c r="J405" s="188">
        <v>0</v>
      </c>
      <c r="K405" s="188">
        <v>0</v>
      </c>
      <c r="L405" s="188">
        <v>0</v>
      </c>
      <c r="M405" s="188">
        <v>4</v>
      </c>
      <c r="N405" s="188">
        <v>108</v>
      </c>
      <c r="O405" s="188">
        <v>624</v>
      </c>
      <c r="P405" s="188">
        <v>202</v>
      </c>
      <c r="Q405" s="188" t="s">
        <v>957</v>
      </c>
      <c r="R405" s="188" t="s">
        <v>957</v>
      </c>
      <c r="S405" s="188" t="s">
        <v>957</v>
      </c>
      <c r="T405" s="188" t="s">
        <v>957</v>
      </c>
      <c r="U405" s="188" t="s">
        <v>957</v>
      </c>
      <c r="V405" s="188">
        <v>10</v>
      </c>
      <c r="W405" s="188">
        <v>202</v>
      </c>
      <c r="X405" s="188">
        <v>569</v>
      </c>
      <c r="Y405" s="188">
        <v>0</v>
      </c>
      <c r="Z405" s="188">
        <v>0</v>
      </c>
      <c r="AA405" s="188">
        <v>0</v>
      </c>
      <c r="AB405" s="188">
        <v>0</v>
      </c>
      <c r="AC405" s="188" t="s">
        <v>949</v>
      </c>
      <c r="AD405" s="188">
        <v>68</v>
      </c>
      <c r="AE405" s="188">
        <v>550</v>
      </c>
      <c r="AF405" s="188">
        <v>367</v>
      </c>
      <c r="AG405" s="189" t="s">
        <v>957</v>
      </c>
      <c r="AH405" s="189" t="s">
        <v>957</v>
      </c>
      <c r="AI405" s="189" t="s">
        <v>957</v>
      </c>
      <c r="AJ405" s="189" t="s">
        <v>957</v>
      </c>
      <c r="AK405" s="189" t="s">
        <v>957</v>
      </c>
      <c r="AL405" s="188">
        <v>58</v>
      </c>
      <c r="AM405" s="188">
        <v>348</v>
      </c>
      <c r="AN405" s="188">
        <v>95</v>
      </c>
      <c r="AO405" s="188">
        <v>0</v>
      </c>
      <c r="AP405" s="188">
        <v>0</v>
      </c>
      <c r="AQ405" s="188">
        <v>0</v>
      </c>
      <c r="AR405" s="188">
        <v>0</v>
      </c>
      <c r="AS405" s="188" t="s">
        <v>949</v>
      </c>
      <c r="AT405" s="188">
        <v>40</v>
      </c>
      <c r="AU405" s="188">
        <v>74</v>
      </c>
      <c r="AV405" s="190">
        <v>664</v>
      </c>
      <c r="AW405" s="190">
        <v>202</v>
      </c>
      <c r="AX405" s="190">
        <v>367</v>
      </c>
      <c r="AY405" s="190">
        <v>95</v>
      </c>
      <c r="AZ405" s="189">
        <v>0</v>
      </c>
      <c r="BA405" s="189" t="s">
        <v>957</v>
      </c>
      <c r="BB405" s="190">
        <v>0</v>
      </c>
      <c r="BC405" s="189">
        <v>0</v>
      </c>
      <c r="BD405" s="190">
        <v>0</v>
      </c>
      <c r="BE405" s="189" t="s">
        <v>957</v>
      </c>
      <c r="BF405" s="190">
        <v>0</v>
      </c>
      <c r="BG405" s="190">
        <v>0</v>
      </c>
      <c r="BH405" s="190">
        <v>0</v>
      </c>
      <c r="BI405" s="189" t="s">
        <v>957</v>
      </c>
      <c r="BJ405" s="189">
        <v>0</v>
      </c>
      <c r="BK405" s="190">
        <v>0</v>
      </c>
      <c r="BL405" s="190">
        <v>0</v>
      </c>
      <c r="BM405" s="189" t="s">
        <v>957</v>
      </c>
      <c r="BN405" s="190">
        <v>0</v>
      </c>
      <c r="BO405" s="190">
        <v>0</v>
      </c>
      <c r="BP405" s="190">
        <v>4</v>
      </c>
      <c r="BQ405" s="189" t="s">
        <v>957</v>
      </c>
      <c r="BR405" s="190" t="s">
        <v>949</v>
      </c>
      <c r="BS405" s="190" t="s">
        <v>949</v>
      </c>
      <c r="BT405" s="190">
        <v>108</v>
      </c>
      <c r="BU405" s="190">
        <v>10</v>
      </c>
      <c r="BV405" s="190">
        <v>58</v>
      </c>
      <c r="BW405" s="190">
        <v>40</v>
      </c>
      <c r="BX405" s="190">
        <v>624</v>
      </c>
      <c r="BY405" s="190">
        <v>202</v>
      </c>
      <c r="BZ405" s="190">
        <v>348</v>
      </c>
      <c r="CA405" s="190">
        <v>74</v>
      </c>
    </row>
    <row r="406" spans="1:79" x14ac:dyDescent="0.2">
      <c r="A406" s="2" t="s">
        <v>59</v>
      </c>
      <c r="B406" s="3" t="s">
        <v>58</v>
      </c>
      <c r="C406" s="192">
        <v>1268</v>
      </c>
      <c r="D406" s="192">
        <v>388</v>
      </c>
      <c r="E406" s="192">
        <v>894</v>
      </c>
      <c r="F406" s="192">
        <v>506</v>
      </c>
      <c r="G406" s="192">
        <v>374</v>
      </c>
      <c r="H406" s="188">
        <v>128</v>
      </c>
      <c r="I406" s="188" t="s">
        <v>949</v>
      </c>
      <c r="J406" s="188">
        <v>0</v>
      </c>
      <c r="K406" s="188">
        <v>0</v>
      </c>
      <c r="L406" s="188" t="s">
        <v>949</v>
      </c>
      <c r="M406" s="188" t="s">
        <v>949</v>
      </c>
      <c r="N406" s="188">
        <v>122</v>
      </c>
      <c r="O406" s="188">
        <v>6</v>
      </c>
      <c r="P406" s="188">
        <v>41</v>
      </c>
      <c r="Q406" s="188" t="s">
        <v>957</v>
      </c>
      <c r="R406" s="188" t="s">
        <v>957</v>
      </c>
      <c r="S406" s="188" t="s">
        <v>957</v>
      </c>
      <c r="T406" s="188" t="s">
        <v>957</v>
      </c>
      <c r="U406" s="188" t="s">
        <v>957</v>
      </c>
      <c r="V406" s="188" t="s">
        <v>949</v>
      </c>
      <c r="W406" s="188" t="s">
        <v>949</v>
      </c>
      <c r="X406" s="188">
        <v>117</v>
      </c>
      <c r="Y406" s="188" t="s">
        <v>949</v>
      </c>
      <c r="Z406" s="188">
        <v>0</v>
      </c>
      <c r="AA406" s="188">
        <v>0</v>
      </c>
      <c r="AB406" s="188">
        <v>0</v>
      </c>
      <c r="AC406" s="188">
        <v>0</v>
      </c>
      <c r="AD406" s="188">
        <v>113</v>
      </c>
      <c r="AE406" s="188">
        <v>6</v>
      </c>
      <c r="AF406" s="188">
        <v>76</v>
      </c>
      <c r="AG406" s="189" t="s">
        <v>957</v>
      </c>
      <c r="AH406" s="189" t="s">
        <v>957</v>
      </c>
      <c r="AI406" s="189" t="s">
        <v>957</v>
      </c>
      <c r="AJ406" s="189" t="s">
        <v>957</v>
      </c>
      <c r="AK406" s="189" t="s">
        <v>957</v>
      </c>
      <c r="AL406" s="188" t="s">
        <v>949</v>
      </c>
      <c r="AM406" s="188" t="s">
        <v>949</v>
      </c>
      <c r="AN406" s="188">
        <v>11</v>
      </c>
      <c r="AO406" s="188">
        <v>0</v>
      </c>
      <c r="AP406" s="188">
        <v>0</v>
      </c>
      <c r="AQ406" s="188">
        <v>0</v>
      </c>
      <c r="AR406" s="188" t="s">
        <v>949</v>
      </c>
      <c r="AS406" s="188" t="s">
        <v>949</v>
      </c>
      <c r="AT406" s="188" t="s">
        <v>949</v>
      </c>
      <c r="AU406" s="188">
        <v>0</v>
      </c>
      <c r="AV406" s="190">
        <v>128</v>
      </c>
      <c r="AW406" s="190">
        <v>41</v>
      </c>
      <c r="AX406" s="190">
        <v>76</v>
      </c>
      <c r="AY406" s="190">
        <v>11</v>
      </c>
      <c r="AZ406" s="189" t="s">
        <v>949</v>
      </c>
      <c r="BA406" s="189" t="s">
        <v>957</v>
      </c>
      <c r="BB406" s="190" t="s">
        <v>949</v>
      </c>
      <c r="BC406" s="189">
        <v>0</v>
      </c>
      <c r="BD406" s="190">
        <v>0</v>
      </c>
      <c r="BE406" s="189" t="s">
        <v>957</v>
      </c>
      <c r="BF406" s="190">
        <v>0</v>
      </c>
      <c r="BG406" s="190">
        <v>0</v>
      </c>
      <c r="BH406" s="190">
        <v>0</v>
      </c>
      <c r="BI406" s="189" t="s">
        <v>957</v>
      </c>
      <c r="BJ406" s="189">
        <v>0</v>
      </c>
      <c r="BK406" s="190">
        <v>0</v>
      </c>
      <c r="BL406" s="190" t="s">
        <v>949</v>
      </c>
      <c r="BM406" s="189" t="s">
        <v>957</v>
      </c>
      <c r="BN406" s="190">
        <v>0</v>
      </c>
      <c r="BO406" s="190" t="s">
        <v>949</v>
      </c>
      <c r="BP406" s="190" t="s">
        <v>949</v>
      </c>
      <c r="BQ406" s="189" t="s">
        <v>957</v>
      </c>
      <c r="BR406" s="190">
        <v>0</v>
      </c>
      <c r="BS406" s="190" t="s">
        <v>949</v>
      </c>
      <c r="BT406" s="190">
        <v>122</v>
      </c>
      <c r="BU406" s="190" t="s">
        <v>949</v>
      </c>
      <c r="BV406" s="190" t="s">
        <v>949</v>
      </c>
      <c r="BW406" s="190" t="s">
        <v>949</v>
      </c>
      <c r="BX406" s="190">
        <v>6</v>
      </c>
      <c r="BY406" s="190" t="s">
        <v>949</v>
      </c>
      <c r="BZ406" s="190" t="s">
        <v>949</v>
      </c>
      <c r="CA406" s="190">
        <v>0</v>
      </c>
    </row>
    <row r="407" spans="1:79" x14ac:dyDescent="0.2">
      <c r="A407" s="2" t="s">
        <v>801</v>
      </c>
      <c r="B407" s="3" t="s">
        <v>802</v>
      </c>
      <c r="C407" s="192">
        <v>2505</v>
      </c>
      <c r="D407" s="192">
        <v>752</v>
      </c>
      <c r="E407" s="192">
        <v>1713</v>
      </c>
      <c r="F407" s="192">
        <v>961</v>
      </c>
      <c r="G407" s="192">
        <v>792</v>
      </c>
      <c r="H407" s="188">
        <v>79</v>
      </c>
      <c r="I407" s="188">
        <v>0</v>
      </c>
      <c r="J407" s="188">
        <v>0</v>
      </c>
      <c r="K407" s="188">
        <v>0</v>
      </c>
      <c r="L407" s="188">
        <v>0</v>
      </c>
      <c r="M407" s="188">
        <v>8</v>
      </c>
      <c r="N407" s="188">
        <v>71</v>
      </c>
      <c r="O407" s="188">
        <v>0</v>
      </c>
      <c r="P407" s="188">
        <v>30</v>
      </c>
      <c r="Q407" s="188" t="s">
        <v>957</v>
      </c>
      <c r="R407" s="188" t="s">
        <v>957</v>
      </c>
      <c r="S407" s="188" t="s">
        <v>957</v>
      </c>
      <c r="T407" s="188" t="s">
        <v>957</v>
      </c>
      <c r="U407" s="188" t="s">
        <v>957</v>
      </c>
      <c r="V407" s="188">
        <v>30</v>
      </c>
      <c r="W407" s="188">
        <v>0</v>
      </c>
      <c r="X407" s="188">
        <v>76</v>
      </c>
      <c r="Y407" s="188">
        <v>0</v>
      </c>
      <c r="Z407" s="188">
        <v>0</v>
      </c>
      <c r="AA407" s="188">
        <v>0</v>
      </c>
      <c r="AB407" s="188">
        <v>0</v>
      </c>
      <c r="AC407" s="188" t="s">
        <v>949</v>
      </c>
      <c r="AD407" s="188" t="s">
        <v>949</v>
      </c>
      <c r="AE407" s="188">
        <v>0</v>
      </c>
      <c r="AF407" s="188">
        <v>46</v>
      </c>
      <c r="AG407" s="189" t="s">
        <v>957</v>
      </c>
      <c r="AH407" s="189" t="s">
        <v>957</v>
      </c>
      <c r="AI407" s="189" t="s">
        <v>957</v>
      </c>
      <c r="AJ407" s="189" t="s">
        <v>957</v>
      </c>
      <c r="AK407" s="189" t="s">
        <v>957</v>
      </c>
      <c r="AL407" s="188" t="s">
        <v>949</v>
      </c>
      <c r="AM407" s="188">
        <v>0</v>
      </c>
      <c r="AN407" s="188">
        <v>3</v>
      </c>
      <c r="AO407" s="188">
        <v>0</v>
      </c>
      <c r="AP407" s="188">
        <v>0</v>
      </c>
      <c r="AQ407" s="188">
        <v>0</v>
      </c>
      <c r="AR407" s="188">
        <v>0</v>
      </c>
      <c r="AS407" s="188" t="s">
        <v>949</v>
      </c>
      <c r="AT407" s="188" t="s">
        <v>949</v>
      </c>
      <c r="AU407" s="188">
        <v>0</v>
      </c>
      <c r="AV407" s="190">
        <v>79</v>
      </c>
      <c r="AW407" s="190">
        <v>30</v>
      </c>
      <c r="AX407" s="190">
        <v>46</v>
      </c>
      <c r="AY407" s="190">
        <v>3</v>
      </c>
      <c r="AZ407" s="189">
        <v>0</v>
      </c>
      <c r="BA407" s="189" t="s">
        <v>957</v>
      </c>
      <c r="BB407" s="190">
        <v>0</v>
      </c>
      <c r="BC407" s="189">
        <v>0</v>
      </c>
      <c r="BD407" s="190">
        <v>0</v>
      </c>
      <c r="BE407" s="189" t="s">
        <v>957</v>
      </c>
      <c r="BF407" s="190">
        <v>0</v>
      </c>
      <c r="BG407" s="190">
        <v>0</v>
      </c>
      <c r="BH407" s="190">
        <v>0</v>
      </c>
      <c r="BI407" s="189" t="s">
        <v>957</v>
      </c>
      <c r="BJ407" s="189">
        <v>0</v>
      </c>
      <c r="BK407" s="190">
        <v>0</v>
      </c>
      <c r="BL407" s="190">
        <v>0</v>
      </c>
      <c r="BM407" s="189" t="s">
        <v>957</v>
      </c>
      <c r="BN407" s="190">
        <v>0</v>
      </c>
      <c r="BO407" s="190">
        <v>0</v>
      </c>
      <c r="BP407" s="190">
        <v>8</v>
      </c>
      <c r="BQ407" s="189" t="s">
        <v>957</v>
      </c>
      <c r="BR407" s="190" t="s">
        <v>949</v>
      </c>
      <c r="BS407" s="190" t="s">
        <v>949</v>
      </c>
      <c r="BT407" s="190">
        <v>71</v>
      </c>
      <c r="BU407" s="190">
        <v>30</v>
      </c>
      <c r="BV407" s="190" t="s">
        <v>949</v>
      </c>
      <c r="BW407" s="190" t="s">
        <v>949</v>
      </c>
      <c r="BX407" s="190">
        <v>0</v>
      </c>
      <c r="BY407" s="190">
        <v>0</v>
      </c>
      <c r="BZ407" s="190">
        <v>0</v>
      </c>
      <c r="CA407" s="190">
        <v>0</v>
      </c>
    </row>
    <row r="408" spans="1:79" x14ac:dyDescent="0.2">
      <c r="A408" s="2" t="s">
        <v>61</v>
      </c>
      <c r="B408" s="3" t="s">
        <v>60</v>
      </c>
      <c r="C408" s="192">
        <v>1419</v>
      </c>
      <c r="D408" s="192">
        <v>453</v>
      </c>
      <c r="E408" s="192">
        <v>1005</v>
      </c>
      <c r="F408" s="192">
        <v>552</v>
      </c>
      <c r="G408" s="192">
        <v>414</v>
      </c>
      <c r="H408" s="188">
        <v>397</v>
      </c>
      <c r="I408" s="188">
        <v>0</v>
      </c>
      <c r="J408" s="188">
        <v>0</v>
      </c>
      <c r="K408" s="188" t="s">
        <v>949</v>
      </c>
      <c r="L408" s="188">
        <v>0</v>
      </c>
      <c r="M408" s="188">
        <v>5</v>
      </c>
      <c r="N408" s="188">
        <v>364</v>
      </c>
      <c r="O408" s="188">
        <v>55</v>
      </c>
      <c r="P408" s="188">
        <v>194</v>
      </c>
      <c r="Q408" s="188" t="s">
        <v>957</v>
      </c>
      <c r="R408" s="188" t="s">
        <v>957</v>
      </c>
      <c r="S408" s="188" t="s">
        <v>957</v>
      </c>
      <c r="T408" s="188" t="s">
        <v>957</v>
      </c>
      <c r="U408" s="188" t="s">
        <v>957</v>
      </c>
      <c r="V408" s="188">
        <v>193</v>
      </c>
      <c r="W408" s="188" t="s">
        <v>949</v>
      </c>
      <c r="X408" s="188">
        <v>384</v>
      </c>
      <c r="Y408" s="188">
        <v>0</v>
      </c>
      <c r="Z408" s="188">
        <v>0</v>
      </c>
      <c r="AA408" s="188" t="s">
        <v>949</v>
      </c>
      <c r="AB408" s="188">
        <v>0</v>
      </c>
      <c r="AC408" s="188" t="s">
        <v>949</v>
      </c>
      <c r="AD408" s="188">
        <v>357</v>
      </c>
      <c r="AE408" s="188">
        <v>50</v>
      </c>
      <c r="AF408" s="188">
        <v>190</v>
      </c>
      <c r="AG408" s="189" t="s">
        <v>957</v>
      </c>
      <c r="AH408" s="189" t="s">
        <v>957</v>
      </c>
      <c r="AI408" s="189" t="s">
        <v>957</v>
      </c>
      <c r="AJ408" s="189" t="s">
        <v>957</v>
      </c>
      <c r="AK408" s="189" t="s">
        <v>957</v>
      </c>
      <c r="AL408" s="188">
        <v>164</v>
      </c>
      <c r="AM408" s="188" t="s">
        <v>949</v>
      </c>
      <c r="AN408" s="188">
        <v>13</v>
      </c>
      <c r="AO408" s="188">
        <v>0</v>
      </c>
      <c r="AP408" s="188">
        <v>0</v>
      </c>
      <c r="AQ408" s="188">
        <v>0</v>
      </c>
      <c r="AR408" s="188">
        <v>0</v>
      </c>
      <c r="AS408" s="188" t="s">
        <v>949</v>
      </c>
      <c r="AT408" s="188">
        <v>7</v>
      </c>
      <c r="AU408" s="188" t="s">
        <v>949</v>
      </c>
      <c r="AV408" s="190">
        <v>397</v>
      </c>
      <c r="AW408" s="190">
        <v>194</v>
      </c>
      <c r="AX408" s="190">
        <v>190</v>
      </c>
      <c r="AY408" s="190">
        <v>13</v>
      </c>
      <c r="AZ408" s="189">
        <v>0</v>
      </c>
      <c r="BA408" s="189" t="s">
        <v>957</v>
      </c>
      <c r="BB408" s="190">
        <v>0</v>
      </c>
      <c r="BC408" s="189">
        <v>0</v>
      </c>
      <c r="BD408" s="190">
        <v>0</v>
      </c>
      <c r="BE408" s="189" t="s">
        <v>957</v>
      </c>
      <c r="BF408" s="190">
        <v>0</v>
      </c>
      <c r="BG408" s="190">
        <v>0</v>
      </c>
      <c r="BH408" s="190" t="s">
        <v>949</v>
      </c>
      <c r="BI408" s="189" t="s">
        <v>957</v>
      </c>
      <c r="BJ408" s="189" t="s">
        <v>949</v>
      </c>
      <c r="BK408" s="190">
        <v>0</v>
      </c>
      <c r="BL408" s="190">
        <v>0</v>
      </c>
      <c r="BM408" s="189" t="s">
        <v>957</v>
      </c>
      <c r="BN408" s="190">
        <v>0</v>
      </c>
      <c r="BO408" s="190">
        <v>0</v>
      </c>
      <c r="BP408" s="190">
        <v>5</v>
      </c>
      <c r="BQ408" s="189" t="s">
        <v>957</v>
      </c>
      <c r="BR408" s="190" t="s">
        <v>949</v>
      </c>
      <c r="BS408" s="190" t="s">
        <v>949</v>
      </c>
      <c r="BT408" s="190">
        <v>364</v>
      </c>
      <c r="BU408" s="190">
        <v>193</v>
      </c>
      <c r="BV408" s="190">
        <v>164</v>
      </c>
      <c r="BW408" s="190">
        <v>7</v>
      </c>
      <c r="BX408" s="190">
        <v>55</v>
      </c>
      <c r="BY408" s="190" t="s">
        <v>949</v>
      </c>
      <c r="BZ408" s="190" t="s">
        <v>949</v>
      </c>
      <c r="CA408" s="190" t="s">
        <v>949</v>
      </c>
    </row>
    <row r="409" spans="1:79" x14ac:dyDescent="0.2">
      <c r="A409" s="2" t="s">
        <v>63</v>
      </c>
      <c r="B409" s="3" t="s">
        <v>62</v>
      </c>
      <c r="C409" s="192">
        <v>2622</v>
      </c>
      <c r="D409" s="192">
        <v>765</v>
      </c>
      <c r="E409" s="192">
        <v>1762</v>
      </c>
      <c r="F409" s="192">
        <v>997</v>
      </c>
      <c r="G409" s="192">
        <v>860</v>
      </c>
      <c r="H409" s="188">
        <v>131</v>
      </c>
      <c r="I409" s="188">
        <v>3</v>
      </c>
      <c r="J409" s="188">
        <v>5</v>
      </c>
      <c r="K409" s="188" t="s">
        <v>949</v>
      </c>
      <c r="L409" s="188">
        <v>0</v>
      </c>
      <c r="M409" s="188">
        <v>9</v>
      </c>
      <c r="N409" s="188">
        <v>68</v>
      </c>
      <c r="O409" s="188">
        <v>50</v>
      </c>
      <c r="P409" s="188">
        <v>40</v>
      </c>
      <c r="Q409" s="188" t="s">
        <v>957</v>
      </c>
      <c r="R409" s="188" t="s">
        <v>957</v>
      </c>
      <c r="S409" s="188" t="s">
        <v>957</v>
      </c>
      <c r="T409" s="188" t="s">
        <v>957</v>
      </c>
      <c r="U409" s="188" t="s">
        <v>957</v>
      </c>
      <c r="V409" s="188" t="s">
        <v>949</v>
      </c>
      <c r="W409" s="188">
        <v>13</v>
      </c>
      <c r="X409" s="188">
        <v>122</v>
      </c>
      <c r="Y409" s="188">
        <v>3</v>
      </c>
      <c r="Z409" s="188" t="s">
        <v>949</v>
      </c>
      <c r="AA409" s="188" t="s">
        <v>949</v>
      </c>
      <c r="AB409" s="188">
        <v>0</v>
      </c>
      <c r="AC409" s="188" t="s">
        <v>949</v>
      </c>
      <c r="AD409" s="188">
        <v>67</v>
      </c>
      <c r="AE409" s="188">
        <v>45</v>
      </c>
      <c r="AF409" s="188">
        <v>82</v>
      </c>
      <c r="AG409" s="189" t="s">
        <v>957</v>
      </c>
      <c r="AH409" s="189" t="s">
        <v>957</v>
      </c>
      <c r="AI409" s="189" t="s">
        <v>957</v>
      </c>
      <c r="AJ409" s="189" t="s">
        <v>957</v>
      </c>
      <c r="AK409" s="189" t="s">
        <v>957</v>
      </c>
      <c r="AL409" s="188" t="s">
        <v>949</v>
      </c>
      <c r="AM409" s="188">
        <v>32</v>
      </c>
      <c r="AN409" s="188">
        <v>9</v>
      </c>
      <c r="AO409" s="188">
        <v>0</v>
      </c>
      <c r="AP409" s="188" t="s">
        <v>949</v>
      </c>
      <c r="AQ409" s="188">
        <v>0</v>
      </c>
      <c r="AR409" s="188">
        <v>0</v>
      </c>
      <c r="AS409" s="188" t="s">
        <v>949</v>
      </c>
      <c r="AT409" s="188" t="s">
        <v>949</v>
      </c>
      <c r="AU409" s="188">
        <v>5</v>
      </c>
      <c r="AV409" s="190">
        <v>131</v>
      </c>
      <c r="AW409" s="190">
        <v>40</v>
      </c>
      <c r="AX409" s="190">
        <v>82</v>
      </c>
      <c r="AY409" s="190">
        <v>9</v>
      </c>
      <c r="AZ409" s="189">
        <v>3</v>
      </c>
      <c r="BA409" s="189" t="s">
        <v>957</v>
      </c>
      <c r="BB409" s="190">
        <v>3</v>
      </c>
      <c r="BC409" s="189">
        <v>0</v>
      </c>
      <c r="BD409" s="190">
        <v>5</v>
      </c>
      <c r="BE409" s="189" t="s">
        <v>957</v>
      </c>
      <c r="BF409" s="190" t="s">
        <v>949</v>
      </c>
      <c r="BG409" s="190" t="s">
        <v>949</v>
      </c>
      <c r="BH409" s="190" t="s">
        <v>949</v>
      </c>
      <c r="BI409" s="189" t="s">
        <v>957</v>
      </c>
      <c r="BJ409" s="189" t="s">
        <v>949</v>
      </c>
      <c r="BK409" s="190">
        <v>0</v>
      </c>
      <c r="BL409" s="190">
        <v>0</v>
      </c>
      <c r="BM409" s="189" t="s">
        <v>957</v>
      </c>
      <c r="BN409" s="190">
        <v>0</v>
      </c>
      <c r="BO409" s="190">
        <v>0</v>
      </c>
      <c r="BP409" s="190">
        <v>9</v>
      </c>
      <c r="BQ409" s="189" t="s">
        <v>957</v>
      </c>
      <c r="BR409" s="190" t="s">
        <v>949</v>
      </c>
      <c r="BS409" s="190" t="s">
        <v>949</v>
      </c>
      <c r="BT409" s="190">
        <v>68</v>
      </c>
      <c r="BU409" s="190" t="s">
        <v>949</v>
      </c>
      <c r="BV409" s="190" t="s">
        <v>949</v>
      </c>
      <c r="BW409" s="190" t="s">
        <v>949</v>
      </c>
      <c r="BX409" s="190">
        <v>50</v>
      </c>
      <c r="BY409" s="190">
        <v>13</v>
      </c>
      <c r="BZ409" s="190">
        <v>32</v>
      </c>
      <c r="CA409" s="190">
        <v>5</v>
      </c>
    </row>
    <row r="410" spans="1:79" x14ac:dyDescent="0.2">
      <c r="A410" s="2" t="s">
        <v>803</v>
      </c>
      <c r="B410" s="3" t="s">
        <v>804</v>
      </c>
      <c r="C410" s="192">
        <v>1884</v>
      </c>
      <c r="D410" s="192">
        <v>548</v>
      </c>
      <c r="E410" s="192">
        <v>1254</v>
      </c>
      <c r="F410" s="192">
        <v>706</v>
      </c>
      <c r="G410" s="192">
        <v>630</v>
      </c>
      <c r="H410" s="188" t="s">
        <v>958</v>
      </c>
      <c r="I410" s="188" t="s">
        <v>958</v>
      </c>
      <c r="J410" s="188" t="s">
        <v>958</v>
      </c>
      <c r="K410" s="188" t="s">
        <v>958</v>
      </c>
      <c r="L410" s="188" t="s">
        <v>958</v>
      </c>
      <c r="M410" s="188" t="s">
        <v>958</v>
      </c>
      <c r="N410" s="188" t="s">
        <v>958</v>
      </c>
      <c r="O410" s="188" t="s">
        <v>958</v>
      </c>
      <c r="P410" s="188" t="s">
        <v>958</v>
      </c>
      <c r="Q410" s="188" t="s">
        <v>957</v>
      </c>
      <c r="R410" s="188" t="s">
        <v>957</v>
      </c>
      <c r="S410" s="188" t="s">
        <v>957</v>
      </c>
      <c r="T410" s="188" t="s">
        <v>957</v>
      </c>
      <c r="U410" s="188" t="s">
        <v>957</v>
      </c>
      <c r="V410" s="188" t="s">
        <v>958</v>
      </c>
      <c r="W410" s="188" t="s">
        <v>958</v>
      </c>
      <c r="X410" s="188" t="s">
        <v>958</v>
      </c>
      <c r="Y410" s="188" t="s">
        <v>958</v>
      </c>
      <c r="Z410" s="188" t="s">
        <v>958</v>
      </c>
      <c r="AA410" s="188" t="s">
        <v>958</v>
      </c>
      <c r="AB410" s="188" t="s">
        <v>958</v>
      </c>
      <c r="AC410" s="188" t="s">
        <v>958</v>
      </c>
      <c r="AD410" s="188" t="s">
        <v>958</v>
      </c>
      <c r="AE410" s="188" t="s">
        <v>958</v>
      </c>
      <c r="AF410" s="188" t="s">
        <v>958</v>
      </c>
      <c r="AG410" s="189" t="s">
        <v>957</v>
      </c>
      <c r="AH410" s="189" t="s">
        <v>957</v>
      </c>
      <c r="AI410" s="189" t="s">
        <v>957</v>
      </c>
      <c r="AJ410" s="189" t="s">
        <v>957</v>
      </c>
      <c r="AK410" s="189" t="s">
        <v>957</v>
      </c>
      <c r="AL410" s="188" t="s">
        <v>958</v>
      </c>
      <c r="AM410" s="188" t="s">
        <v>958</v>
      </c>
      <c r="AN410" s="188" t="s">
        <v>958</v>
      </c>
      <c r="AO410" s="188" t="s">
        <v>958</v>
      </c>
      <c r="AP410" s="188" t="s">
        <v>958</v>
      </c>
      <c r="AQ410" s="188" t="s">
        <v>958</v>
      </c>
      <c r="AR410" s="188" t="s">
        <v>958</v>
      </c>
      <c r="AS410" s="188" t="s">
        <v>958</v>
      </c>
      <c r="AT410" s="188" t="s">
        <v>958</v>
      </c>
      <c r="AU410" s="188" t="s">
        <v>958</v>
      </c>
      <c r="AV410" s="190" t="s">
        <v>958</v>
      </c>
      <c r="AW410" s="190" t="s">
        <v>958</v>
      </c>
      <c r="AX410" s="190" t="s">
        <v>958</v>
      </c>
      <c r="AY410" s="190" t="s">
        <v>958</v>
      </c>
      <c r="AZ410" s="189" t="s">
        <v>958</v>
      </c>
      <c r="BA410" s="189" t="s">
        <v>957</v>
      </c>
      <c r="BB410" s="190" t="s">
        <v>958</v>
      </c>
      <c r="BC410" s="189" t="s">
        <v>958</v>
      </c>
      <c r="BD410" s="190" t="s">
        <v>958</v>
      </c>
      <c r="BE410" s="189" t="s">
        <v>957</v>
      </c>
      <c r="BF410" s="190" t="s">
        <v>958</v>
      </c>
      <c r="BG410" s="190" t="s">
        <v>958</v>
      </c>
      <c r="BH410" s="190" t="s">
        <v>958</v>
      </c>
      <c r="BI410" s="189" t="s">
        <v>957</v>
      </c>
      <c r="BJ410" s="189" t="s">
        <v>958</v>
      </c>
      <c r="BK410" s="190" t="s">
        <v>958</v>
      </c>
      <c r="BL410" s="190" t="s">
        <v>958</v>
      </c>
      <c r="BM410" s="189" t="s">
        <v>957</v>
      </c>
      <c r="BN410" s="190" t="s">
        <v>958</v>
      </c>
      <c r="BO410" s="190" t="s">
        <v>958</v>
      </c>
      <c r="BP410" s="190" t="s">
        <v>958</v>
      </c>
      <c r="BQ410" s="189" t="s">
        <v>957</v>
      </c>
      <c r="BR410" s="190" t="s">
        <v>958</v>
      </c>
      <c r="BS410" s="190" t="s">
        <v>958</v>
      </c>
      <c r="BT410" s="190" t="s">
        <v>958</v>
      </c>
      <c r="BU410" s="190" t="s">
        <v>958</v>
      </c>
      <c r="BV410" s="190" t="s">
        <v>958</v>
      </c>
      <c r="BW410" s="190" t="s">
        <v>958</v>
      </c>
      <c r="BX410" s="190" t="s">
        <v>958</v>
      </c>
      <c r="BY410" s="190" t="s">
        <v>958</v>
      </c>
      <c r="BZ410" s="190" t="s">
        <v>958</v>
      </c>
      <c r="CA410" s="190" t="s">
        <v>958</v>
      </c>
    </row>
    <row r="411" spans="1:79" x14ac:dyDescent="0.2">
      <c r="A411" s="2" t="s">
        <v>65</v>
      </c>
      <c r="B411" s="3" t="s">
        <v>64</v>
      </c>
      <c r="C411" s="192">
        <v>1561</v>
      </c>
      <c r="D411" s="192">
        <v>443</v>
      </c>
      <c r="E411" s="192">
        <v>1050</v>
      </c>
      <c r="F411" s="192">
        <v>607</v>
      </c>
      <c r="G411" s="192">
        <v>511</v>
      </c>
      <c r="H411" s="188">
        <v>230</v>
      </c>
      <c r="I411" s="188">
        <v>7</v>
      </c>
      <c r="J411" s="188">
        <v>5</v>
      </c>
      <c r="K411" s="188">
        <v>6</v>
      </c>
      <c r="L411" s="188">
        <v>0</v>
      </c>
      <c r="M411" s="188">
        <v>0</v>
      </c>
      <c r="N411" s="188">
        <v>185</v>
      </c>
      <c r="O411" s="188">
        <v>47</v>
      </c>
      <c r="P411" s="188">
        <v>28</v>
      </c>
      <c r="Q411" s="188" t="s">
        <v>957</v>
      </c>
      <c r="R411" s="188" t="s">
        <v>957</v>
      </c>
      <c r="S411" s="188" t="s">
        <v>957</v>
      </c>
      <c r="T411" s="188" t="s">
        <v>957</v>
      </c>
      <c r="U411" s="188" t="s">
        <v>957</v>
      </c>
      <c r="V411" s="188">
        <v>19</v>
      </c>
      <c r="W411" s="188" t="s">
        <v>949</v>
      </c>
      <c r="X411" s="188">
        <v>213</v>
      </c>
      <c r="Y411" s="188">
        <v>7</v>
      </c>
      <c r="Z411" s="188" t="s">
        <v>949</v>
      </c>
      <c r="AA411" s="188" t="s">
        <v>949</v>
      </c>
      <c r="AB411" s="188">
        <v>0</v>
      </c>
      <c r="AC411" s="188">
        <v>0</v>
      </c>
      <c r="AD411" s="188">
        <v>177</v>
      </c>
      <c r="AE411" s="188">
        <v>43</v>
      </c>
      <c r="AF411" s="188">
        <v>185</v>
      </c>
      <c r="AG411" s="189" t="s">
        <v>957</v>
      </c>
      <c r="AH411" s="189" t="s">
        <v>957</v>
      </c>
      <c r="AI411" s="189" t="s">
        <v>957</v>
      </c>
      <c r="AJ411" s="189" t="s">
        <v>957</v>
      </c>
      <c r="AK411" s="189" t="s">
        <v>957</v>
      </c>
      <c r="AL411" s="188">
        <v>158</v>
      </c>
      <c r="AM411" s="188" t="s">
        <v>949</v>
      </c>
      <c r="AN411" s="188">
        <v>17</v>
      </c>
      <c r="AO411" s="188">
        <v>0</v>
      </c>
      <c r="AP411" s="188" t="s">
        <v>949</v>
      </c>
      <c r="AQ411" s="188" t="s">
        <v>949</v>
      </c>
      <c r="AR411" s="188">
        <v>0</v>
      </c>
      <c r="AS411" s="188">
        <v>0</v>
      </c>
      <c r="AT411" s="188">
        <v>8</v>
      </c>
      <c r="AU411" s="188">
        <v>4</v>
      </c>
      <c r="AV411" s="190">
        <v>230</v>
      </c>
      <c r="AW411" s="190">
        <v>28</v>
      </c>
      <c r="AX411" s="190">
        <v>185</v>
      </c>
      <c r="AY411" s="190">
        <v>17</v>
      </c>
      <c r="AZ411" s="189">
        <v>7</v>
      </c>
      <c r="BA411" s="189" t="s">
        <v>957</v>
      </c>
      <c r="BB411" s="190">
        <v>7</v>
      </c>
      <c r="BC411" s="189">
        <v>0</v>
      </c>
      <c r="BD411" s="190">
        <v>5</v>
      </c>
      <c r="BE411" s="189" t="s">
        <v>957</v>
      </c>
      <c r="BF411" s="190" t="s">
        <v>949</v>
      </c>
      <c r="BG411" s="190" t="s">
        <v>949</v>
      </c>
      <c r="BH411" s="190">
        <v>6</v>
      </c>
      <c r="BI411" s="189" t="s">
        <v>957</v>
      </c>
      <c r="BJ411" s="189" t="s">
        <v>949</v>
      </c>
      <c r="BK411" s="190" t="s">
        <v>949</v>
      </c>
      <c r="BL411" s="190">
        <v>0</v>
      </c>
      <c r="BM411" s="189" t="s">
        <v>957</v>
      </c>
      <c r="BN411" s="190">
        <v>0</v>
      </c>
      <c r="BO411" s="190">
        <v>0</v>
      </c>
      <c r="BP411" s="190">
        <v>0</v>
      </c>
      <c r="BQ411" s="189" t="s">
        <v>957</v>
      </c>
      <c r="BR411" s="190">
        <v>0</v>
      </c>
      <c r="BS411" s="190">
        <v>0</v>
      </c>
      <c r="BT411" s="190">
        <v>185</v>
      </c>
      <c r="BU411" s="190">
        <v>19</v>
      </c>
      <c r="BV411" s="190">
        <v>158</v>
      </c>
      <c r="BW411" s="190">
        <v>8</v>
      </c>
      <c r="BX411" s="190">
        <v>47</v>
      </c>
      <c r="BY411" s="190" t="s">
        <v>949</v>
      </c>
      <c r="BZ411" s="190" t="s">
        <v>949</v>
      </c>
      <c r="CA411" s="190">
        <v>4</v>
      </c>
    </row>
    <row r="412" spans="1:79" x14ac:dyDescent="0.2">
      <c r="A412" s="2" t="s">
        <v>805</v>
      </c>
      <c r="B412" s="3" t="s">
        <v>806</v>
      </c>
      <c r="C412" s="192">
        <v>2899</v>
      </c>
      <c r="D412" s="192">
        <v>913</v>
      </c>
      <c r="E412" s="192">
        <v>2020</v>
      </c>
      <c r="F412" s="192">
        <v>1107</v>
      </c>
      <c r="G412" s="192">
        <v>879</v>
      </c>
      <c r="H412" s="188">
        <v>915</v>
      </c>
      <c r="I412" s="188" t="s">
        <v>949</v>
      </c>
      <c r="J412" s="188" t="s">
        <v>949</v>
      </c>
      <c r="K412" s="188">
        <v>0</v>
      </c>
      <c r="L412" s="188" t="s">
        <v>949</v>
      </c>
      <c r="M412" s="188">
        <v>0</v>
      </c>
      <c r="N412" s="188">
        <v>882</v>
      </c>
      <c r="O412" s="188">
        <v>106</v>
      </c>
      <c r="P412" s="188">
        <v>360</v>
      </c>
      <c r="Q412" s="188" t="s">
        <v>957</v>
      </c>
      <c r="R412" s="188" t="s">
        <v>957</v>
      </c>
      <c r="S412" s="188" t="s">
        <v>957</v>
      </c>
      <c r="T412" s="188" t="s">
        <v>957</v>
      </c>
      <c r="U412" s="188" t="s">
        <v>957</v>
      </c>
      <c r="V412" s="188">
        <v>359</v>
      </c>
      <c r="W412" s="188">
        <v>12</v>
      </c>
      <c r="X412" s="188">
        <v>871</v>
      </c>
      <c r="Y412" s="188" t="s">
        <v>949</v>
      </c>
      <c r="Z412" s="188" t="s">
        <v>949</v>
      </c>
      <c r="AA412" s="188">
        <v>0</v>
      </c>
      <c r="AB412" s="188" t="s">
        <v>949</v>
      </c>
      <c r="AC412" s="188">
        <v>0</v>
      </c>
      <c r="AD412" s="188">
        <v>843</v>
      </c>
      <c r="AE412" s="188">
        <v>99</v>
      </c>
      <c r="AF412" s="188">
        <v>511</v>
      </c>
      <c r="AG412" s="189" t="s">
        <v>957</v>
      </c>
      <c r="AH412" s="189" t="s">
        <v>957</v>
      </c>
      <c r="AI412" s="189" t="s">
        <v>957</v>
      </c>
      <c r="AJ412" s="189" t="s">
        <v>957</v>
      </c>
      <c r="AK412" s="189" t="s">
        <v>957</v>
      </c>
      <c r="AL412" s="188">
        <v>484</v>
      </c>
      <c r="AM412" s="188">
        <v>87</v>
      </c>
      <c r="AN412" s="188">
        <v>44</v>
      </c>
      <c r="AO412" s="188">
        <v>0</v>
      </c>
      <c r="AP412" s="188">
        <v>0</v>
      </c>
      <c r="AQ412" s="188">
        <v>0</v>
      </c>
      <c r="AR412" s="188">
        <v>0</v>
      </c>
      <c r="AS412" s="188">
        <v>0</v>
      </c>
      <c r="AT412" s="188">
        <v>39</v>
      </c>
      <c r="AU412" s="188">
        <v>7</v>
      </c>
      <c r="AV412" s="190">
        <v>915</v>
      </c>
      <c r="AW412" s="190">
        <v>360</v>
      </c>
      <c r="AX412" s="190">
        <v>511</v>
      </c>
      <c r="AY412" s="190">
        <v>44</v>
      </c>
      <c r="AZ412" s="189" t="s">
        <v>949</v>
      </c>
      <c r="BA412" s="189" t="s">
        <v>957</v>
      </c>
      <c r="BB412" s="190" t="s">
        <v>949</v>
      </c>
      <c r="BC412" s="189">
        <v>0</v>
      </c>
      <c r="BD412" s="190" t="s">
        <v>949</v>
      </c>
      <c r="BE412" s="189" t="s">
        <v>957</v>
      </c>
      <c r="BF412" s="190" t="s">
        <v>949</v>
      </c>
      <c r="BG412" s="190">
        <v>0</v>
      </c>
      <c r="BH412" s="190">
        <v>0</v>
      </c>
      <c r="BI412" s="189" t="s">
        <v>957</v>
      </c>
      <c r="BJ412" s="189">
        <v>0</v>
      </c>
      <c r="BK412" s="190">
        <v>0</v>
      </c>
      <c r="BL412" s="190" t="s">
        <v>949</v>
      </c>
      <c r="BM412" s="189" t="s">
        <v>957</v>
      </c>
      <c r="BN412" s="190" t="s">
        <v>949</v>
      </c>
      <c r="BO412" s="190">
        <v>0</v>
      </c>
      <c r="BP412" s="190">
        <v>0</v>
      </c>
      <c r="BQ412" s="189" t="s">
        <v>957</v>
      </c>
      <c r="BR412" s="190">
        <v>0</v>
      </c>
      <c r="BS412" s="190">
        <v>0</v>
      </c>
      <c r="BT412" s="190">
        <v>882</v>
      </c>
      <c r="BU412" s="190">
        <v>359</v>
      </c>
      <c r="BV412" s="190">
        <v>484</v>
      </c>
      <c r="BW412" s="190">
        <v>39</v>
      </c>
      <c r="BX412" s="190">
        <v>106</v>
      </c>
      <c r="BY412" s="190">
        <v>12</v>
      </c>
      <c r="BZ412" s="190">
        <v>87</v>
      </c>
      <c r="CA412" s="190">
        <v>7</v>
      </c>
    </row>
    <row r="413" spans="1:79" x14ac:dyDescent="0.2">
      <c r="A413" s="2" t="s">
        <v>67</v>
      </c>
      <c r="B413" s="3" t="s">
        <v>66</v>
      </c>
      <c r="C413" s="192">
        <v>1203</v>
      </c>
      <c r="D413" s="192">
        <v>407</v>
      </c>
      <c r="E413" s="192">
        <v>862</v>
      </c>
      <c r="F413" s="192">
        <v>455</v>
      </c>
      <c r="G413" s="192">
        <v>341</v>
      </c>
      <c r="H413" s="188">
        <v>24</v>
      </c>
      <c r="I413" s="188">
        <v>0</v>
      </c>
      <c r="J413" s="188">
        <v>0</v>
      </c>
      <c r="K413" s="188">
        <v>0</v>
      </c>
      <c r="L413" s="188">
        <v>0</v>
      </c>
      <c r="M413" s="188">
        <v>3</v>
      </c>
      <c r="N413" s="188">
        <v>6</v>
      </c>
      <c r="O413" s="188">
        <v>15</v>
      </c>
      <c r="P413" s="188">
        <v>5</v>
      </c>
      <c r="Q413" s="188" t="s">
        <v>957</v>
      </c>
      <c r="R413" s="188" t="s">
        <v>957</v>
      </c>
      <c r="S413" s="188" t="s">
        <v>957</v>
      </c>
      <c r="T413" s="188" t="s">
        <v>957</v>
      </c>
      <c r="U413" s="188" t="s">
        <v>957</v>
      </c>
      <c r="V413" s="188" t="s">
        <v>949</v>
      </c>
      <c r="W413" s="188" t="s">
        <v>949</v>
      </c>
      <c r="X413" s="188">
        <v>20</v>
      </c>
      <c r="Y413" s="188">
        <v>0</v>
      </c>
      <c r="Z413" s="188">
        <v>0</v>
      </c>
      <c r="AA413" s="188">
        <v>0</v>
      </c>
      <c r="AB413" s="188">
        <v>0</v>
      </c>
      <c r="AC413" s="188" t="s">
        <v>949</v>
      </c>
      <c r="AD413" s="188">
        <v>6</v>
      </c>
      <c r="AE413" s="188">
        <v>12</v>
      </c>
      <c r="AF413" s="188">
        <v>15</v>
      </c>
      <c r="AG413" s="189" t="s">
        <v>957</v>
      </c>
      <c r="AH413" s="189" t="s">
        <v>957</v>
      </c>
      <c r="AI413" s="189" t="s">
        <v>957</v>
      </c>
      <c r="AJ413" s="189" t="s">
        <v>957</v>
      </c>
      <c r="AK413" s="189" t="s">
        <v>957</v>
      </c>
      <c r="AL413" s="188" t="s">
        <v>949</v>
      </c>
      <c r="AM413" s="188" t="s">
        <v>949</v>
      </c>
      <c r="AN413" s="188">
        <v>4</v>
      </c>
      <c r="AO413" s="188">
        <v>0</v>
      </c>
      <c r="AP413" s="188">
        <v>0</v>
      </c>
      <c r="AQ413" s="188">
        <v>0</v>
      </c>
      <c r="AR413" s="188">
        <v>0</v>
      </c>
      <c r="AS413" s="188" t="s">
        <v>949</v>
      </c>
      <c r="AT413" s="188">
        <v>0</v>
      </c>
      <c r="AU413" s="188" t="s">
        <v>949</v>
      </c>
      <c r="AV413" s="190">
        <v>24</v>
      </c>
      <c r="AW413" s="190">
        <v>5</v>
      </c>
      <c r="AX413" s="190">
        <v>15</v>
      </c>
      <c r="AY413" s="190">
        <v>4</v>
      </c>
      <c r="AZ413" s="189">
        <v>0</v>
      </c>
      <c r="BA413" s="189" t="s">
        <v>957</v>
      </c>
      <c r="BB413" s="190">
        <v>0</v>
      </c>
      <c r="BC413" s="189">
        <v>0</v>
      </c>
      <c r="BD413" s="190">
        <v>0</v>
      </c>
      <c r="BE413" s="189" t="s">
        <v>957</v>
      </c>
      <c r="BF413" s="190">
        <v>0</v>
      </c>
      <c r="BG413" s="190">
        <v>0</v>
      </c>
      <c r="BH413" s="190">
        <v>0</v>
      </c>
      <c r="BI413" s="189" t="s">
        <v>957</v>
      </c>
      <c r="BJ413" s="189">
        <v>0</v>
      </c>
      <c r="BK413" s="190">
        <v>0</v>
      </c>
      <c r="BL413" s="190">
        <v>0</v>
      </c>
      <c r="BM413" s="189" t="s">
        <v>957</v>
      </c>
      <c r="BN413" s="190">
        <v>0</v>
      </c>
      <c r="BO413" s="190">
        <v>0</v>
      </c>
      <c r="BP413" s="190">
        <v>3</v>
      </c>
      <c r="BQ413" s="189" t="s">
        <v>957</v>
      </c>
      <c r="BR413" s="190" t="s">
        <v>949</v>
      </c>
      <c r="BS413" s="190" t="s">
        <v>949</v>
      </c>
      <c r="BT413" s="190">
        <v>6</v>
      </c>
      <c r="BU413" s="190" t="s">
        <v>949</v>
      </c>
      <c r="BV413" s="190" t="s">
        <v>949</v>
      </c>
      <c r="BW413" s="190">
        <v>0</v>
      </c>
      <c r="BX413" s="190">
        <v>15</v>
      </c>
      <c r="BY413" s="190" t="s">
        <v>949</v>
      </c>
      <c r="BZ413" s="190" t="s">
        <v>949</v>
      </c>
      <c r="CA413" s="190" t="s">
        <v>949</v>
      </c>
    </row>
    <row r="414" spans="1:79" x14ac:dyDescent="0.2">
      <c r="A414" s="2" t="s">
        <v>807</v>
      </c>
      <c r="B414" s="3" t="s">
        <v>808</v>
      </c>
      <c r="C414" s="192">
        <v>582</v>
      </c>
      <c r="D414" s="192">
        <v>193</v>
      </c>
      <c r="E414" s="192">
        <v>432</v>
      </c>
      <c r="F414" s="192">
        <v>239</v>
      </c>
      <c r="G414" s="192">
        <v>150</v>
      </c>
      <c r="H414" s="188">
        <v>71</v>
      </c>
      <c r="I414" s="188" t="s">
        <v>949</v>
      </c>
      <c r="J414" s="188">
        <v>0</v>
      </c>
      <c r="K414" s="188">
        <v>0</v>
      </c>
      <c r="L414" s="188" t="s">
        <v>949</v>
      </c>
      <c r="M414" s="188">
        <v>5</v>
      </c>
      <c r="N414" s="188">
        <v>43</v>
      </c>
      <c r="O414" s="188">
        <v>23</v>
      </c>
      <c r="P414" s="188">
        <v>40</v>
      </c>
      <c r="Q414" s="188" t="s">
        <v>957</v>
      </c>
      <c r="R414" s="188" t="s">
        <v>957</v>
      </c>
      <c r="S414" s="188" t="s">
        <v>957</v>
      </c>
      <c r="T414" s="188" t="s">
        <v>957</v>
      </c>
      <c r="U414" s="188" t="s">
        <v>957</v>
      </c>
      <c r="V414" s="188">
        <v>34</v>
      </c>
      <c r="W414" s="188">
        <v>6</v>
      </c>
      <c r="X414" s="188">
        <v>68</v>
      </c>
      <c r="Y414" s="188" t="s">
        <v>949</v>
      </c>
      <c r="Z414" s="188">
        <v>0</v>
      </c>
      <c r="AA414" s="188">
        <v>0</v>
      </c>
      <c r="AB414" s="188">
        <v>0</v>
      </c>
      <c r="AC414" s="188" t="s">
        <v>949</v>
      </c>
      <c r="AD414" s="188">
        <v>43</v>
      </c>
      <c r="AE414" s="188">
        <v>23</v>
      </c>
      <c r="AF414" s="188">
        <v>28</v>
      </c>
      <c r="AG414" s="189" t="s">
        <v>957</v>
      </c>
      <c r="AH414" s="189" t="s">
        <v>957</v>
      </c>
      <c r="AI414" s="189" t="s">
        <v>957</v>
      </c>
      <c r="AJ414" s="189" t="s">
        <v>957</v>
      </c>
      <c r="AK414" s="189" t="s">
        <v>957</v>
      </c>
      <c r="AL414" s="188">
        <v>9</v>
      </c>
      <c r="AM414" s="188">
        <v>17</v>
      </c>
      <c r="AN414" s="188">
        <v>3</v>
      </c>
      <c r="AO414" s="188">
        <v>0</v>
      </c>
      <c r="AP414" s="188">
        <v>0</v>
      </c>
      <c r="AQ414" s="188">
        <v>0</v>
      </c>
      <c r="AR414" s="188" t="s">
        <v>949</v>
      </c>
      <c r="AS414" s="188" t="s">
        <v>949</v>
      </c>
      <c r="AT414" s="188">
        <v>0</v>
      </c>
      <c r="AU414" s="188">
        <v>0</v>
      </c>
      <c r="AV414" s="190">
        <v>71</v>
      </c>
      <c r="AW414" s="190">
        <v>40</v>
      </c>
      <c r="AX414" s="190">
        <v>28</v>
      </c>
      <c r="AY414" s="190">
        <v>3</v>
      </c>
      <c r="AZ414" s="189" t="s">
        <v>949</v>
      </c>
      <c r="BA414" s="189" t="s">
        <v>957</v>
      </c>
      <c r="BB414" s="190" t="s">
        <v>949</v>
      </c>
      <c r="BC414" s="189">
        <v>0</v>
      </c>
      <c r="BD414" s="190">
        <v>0</v>
      </c>
      <c r="BE414" s="189" t="s">
        <v>957</v>
      </c>
      <c r="BF414" s="190">
        <v>0</v>
      </c>
      <c r="BG414" s="190">
        <v>0</v>
      </c>
      <c r="BH414" s="190">
        <v>0</v>
      </c>
      <c r="BI414" s="189" t="s">
        <v>957</v>
      </c>
      <c r="BJ414" s="189">
        <v>0</v>
      </c>
      <c r="BK414" s="190">
        <v>0</v>
      </c>
      <c r="BL414" s="190" t="s">
        <v>949</v>
      </c>
      <c r="BM414" s="189" t="s">
        <v>957</v>
      </c>
      <c r="BN414" s="190">
        <v>0</v>
      </c>
      <c r="BO414" s="190" t="s">
        <v>949</v>
      </c>
      <c r="BP414" s="190">
        <v>5</v>
      </c>
      <c r="BQ414" s="189" t="s">
        <v>957</v>
      </c>
      <c r="BR414" s="190" t="s">
        <v>949</v>
      </c>
      <c r="BS414" s="190" t="s">
        <v>949</v>
      </c>
      <c r="BT414" s="190">
        <v>43</v>
      </c>
      <c r="BU414" s="190">
        <v>34</v>
      </c>
      <c r="BV414" s="190">
        <v>9</v>
      </c>
      <c r="BW414" s="190">
        <v>0</v>
      </c>
      <c r="BX414" s="190">
        <v>23</v>
      </c>
      <c r="BY414" s="190">
        <v>6</v>
      </c>
      <c r="BZ414" s="190">
        <v>17</v>
      </c>
      <c r="CA414" s="190">
        <v>0</v>
      </c>
    </row>
    <row r="415" spans="1:79" x14ac:dyDescent="0.2">
      <c r="A415" s="2" t="s">
        <v>376</v>
      </c>
      <c r="B415" s="3" t="s">
        <v>375</v>
      </c>
      <c r="C415" s="192">
        <v>2324</v>
      </c>
      <c r="D415" s="192">
        <v>671</v>
      </c>
      <c r="E415" s="192">
        <v>1564</v>
      </c>
      <c r="F415" s="192">
        <v>893</v>
      </c>
      <c r="G415" s="192">
        <v>760</v>
      </c>
      <c r="H415" s="188">
        <v>948</v>
      </c>
      <c r="I415" s="188">
        <v>4</v>
      </c>
      <c r="J415" s="188">
        <v>6</v>
      </c>
      <c r="K415" s="188">
        <v>0</v>
      </c>
      <c r="L415" s="188">
        <v>0</v>
      </c>
      <c r="M415" s="188">
        <v>0</v>
      </c>
      <c r="N415" s="188">
        <v>935</v>
      </c>
      <c r="O415" s="188">
        <v>28</v>
      </c>
      <c r="P415" s="188">
        <v>326</v>
      </c>
      <c r="Q415" s="188" t="s">
        <v>957</v>
      </c>
      <c r="R415" s="188" t="s">
        <v>957</v>
      </c>
      <c r="S415" s="188" t="s">
        <v>957</v>
      </c>
      <c r="T415" s="188" t="s">
        <v>957</v>
      </c>
      <c r="U415" s="188" t="s">
        <v>957</v>
      </c>
      <c r="V415" s="188">
        <v>324</v>
      </c>
      <c r="W415" s="188">
        <v>4</v>
      </c>
      <c r="X415" s="188">
        <v>878</v>
      </c>
      <c r="Y415" s="188">
        <v>4</v>
      </c>
      <c r="Z415" s="188" t="s">
        <v>949</v>
      </c>
      <c r="AA415" s="188">
        <v>0</v>
      </c>
      <c r="AB415" s="188">
        <v>0</v>
      </c>
      <c r="AC415" s="188">
        <v>0</v>
      </c>
      <c r="AD415" s="188">
        <v>867</v>
      </c>
      <c r="AE415" s="188">
        <v>21</v>
      </c>
      <c r="AF415" s="188">
        <v>552</v>
      </c>
      <c r="AG415" s="189" t="s">
        <v>957</v>
      </c>
      <c r="AH415" s="189" t="s">
        <v>957</v>
      </c>
      <c r="AI415" s="189" t="s">
        <v>957</v>
      </c>
      <c r="AJ415" s="189" t="s">
        <v>957</v>
      </c>
      <c r="AK415" s="189" t="s">
        <v>957</v>
      </c>
      <c r="AL415" s="188">
        <v>543</v>
      </c>
      <c r="AM415" s="188">
        <v>17</v>
      </c>
      <c r="AN415" s="188">
        <v>70</v>
      </c>
      <c r="AO415" s="188">
        <v>0</v>
      </c>
      <c r="AP415" s="188" t="s">
        <v>949</v>
      </c>
      <c r="AQ415" s="188">
        <v>0</v>
      </c>
      <c r="AR415" s="188">
        <v>0</v>
      </c>
      <c r="AS415" s="188">
        <v>0</v>
      </c>
      <c r="AT415" s="188">
        <v>68</v>
      </c>
      <c r="AU415" s="188">
        <v>7</v>
      </c>
      <c r="AV415" s="190">
        <v>948</v>
      </c>
      <c r="AW415" s="190">
        <v>326</v>
      </c>
      <c r="AX415" s="190">
        <v>552</v>
      </c>
      <c r="AY415" s="190">
        <v>70</v>
      </c>
      <c r="AZ415" s="189">
        <v>4</v>
      </c>
      <c r="BA415" s="189" t="s">
        <v>957</v>
      </c>
      <c r="BB415" s="190">
        <v>4</v>
      </c>
      <c r="BC415" s="189">
        <v>0</v>
      </c>
      <c r="BD415" s="190">
        <v>6</v>
      </c>
      <c r="BE415" s="189" t="s">
        <v>957</v>
      </c>
      <c r="BF415" s="190" t="s">
        <v>949</v>
      </c>
      <c r="BG415" s="190" t="s">
        <v>949</v>
      </c>
      <c r="BH415" s="190">
        <v>0</v>
      </c>
      <c r="BI415" s="189" t="s">
        <v>957</v>
      </c>
      <c r="BJ415" s="189">
        <v>0</v>
      </c>
      <c r="BK415" s="190">
        <v>0</v>
      </c>
      <c r="BL415" s="190">
        <v>0</v>
      </c>
      <c r="BM415" s="189" t="s">
        <v>957</v>
      </c>
      <c r="BN415" s="190">
        <v>0</v>
      </c>
      <c r="BO415" s="190">
        <v>0</v>
      </c>
      <c r="BP415" s="190">
        <v>0</v>
      </c>
      <c r="BQ415" s="189" t="s">
        <v>957</v>
      </c>
      <c r="BR415" s="190">
        <v>0</v>
      </c>
      <c r="BS415" s="190">
        <v>0</v>
      </c>
      <c r="BT415" s="190">
        <v>935</v>
      </c>
      <c r="BU415" s="190">
        <v>324</v>
      </c>
      <c r="BV415" s="190">
        <v>543</v>
      </c>
      <c r="BW415" s="190">
        <v>68</v>
      </c>
      <c r="BX415" s="190">
        <v>28</v>
      </c>
      <c r="BY415" s="190">
        <v>4</v>
      </c>
      <c r="BZ415" s="190">
        <v>17</v>
      </c>
      <c r="CA415" s="190">
        <v>7</v>
      </c>
    </row>
    <row r="416" spans="1:79" x14ac:dyDescent="0.2">
      <c r="A416" s="2" t="s">
        <v>69</v>
      </c>
      <c r="B416" s="3" t="s">
        <v>68</v>
      </c>
      <c r="C416" s="192">
        <v>1485</v>
      </c>
      <c r="D416" s="192">
        <v>441</v>
      </c>
      <c r="E416" s="192">
        <v>1046</v>
      </c>
      <c r="F416" s="192">
        <v>605</v>
      </c>
      <c r="G416" s="192">
        <v>439</v>
      </c>
      <c r="H416" s="188">
        <v>96</v>
      </c>
      <c r="I416" s="188">
        <v>0</v>
      </c>
      <c r="J416" s="188">
        <v>0</v>
      </c>
      <c r="K416" s="188">
        <v>0</v>
      </c>
      <c r="L416" s="188" t="s">
        <v>949</v>
      </c>
      <c r="M416" s="188">
        <v>24</v>
      </c>
      <c r="N416" s="188">
        <v>28</v>
      </c>
      <c r="O416" s="188">
        <v>46</v>
      </c>
      <c r="P416" s="188">
        <v>31</v>
      </c>
      <c r="Q416" s="188" t="s">
        <v>957</v>
      </c>
      <c r="R416" s="188" t="s">
        <v>957</v>
      </c>
      <c r="S416" s="188" t="s">
        <v>957</v>
      </c>
      <c r="T416" s="188" t="s">
        <v>957</v>
      </c>
      <c r="U416" s="188" t="s">
        <v>957</v>
      </c>
      <c r="V416" s="188">
        <v>24</v>
      </c>
      <c r="W416" s="188">
        <v>8</v>
      </c>
      <c r="X416" s="188">
        <v>91</v>
      </c>
      <c r="Y416" s="188">
        <v>0</v>
      </c>
      <c r="Z416" s="188">
        <v>0</v>
      </c>
      <c r="AA416" s="188">
        <v>0</v>
      </c>
      <c r="AB416" s="188">
        <v>0</v>
      </c>
      <c r="AC416" s="188" t="s">
        <v>949</v>
      </c>
      <c r="AD416" s="188">
        <v>28</v>
      </c>
      <c r="AE416" s="188">
        <v>46</v>
      </c>
      <c r="AF416" s="188">
        <v>60</v>
      </c>
      <c r="AG416" s="189" t="s">
        <v>957</v>
      </c>
      <c r="AH416" s="189" t="s">
        <v>957</v>
      </c>
      <c r="AI416" s="189" t="s">
        <v>957</v>
      </c>
      <c r="AJ416" s="189" t="s">
        <v>957</v>
      </c>
      <c r="AK416" s="189" t="s">
        <v>957</v>
      </c>
      <c r="AL416" s="188">
        <v>4</v>
      </c>
      <c r="AM416" s="188">
        <v>38</v>
      </c>
      <c r="AN416" s="188">
        <v>5</v>
      </c>
      <c r="AO416" s="188">
        <v>0</v>
      </c>
      <c r="AP416" s="188">
        <v>0</v>
      </c>
      <c r="AQ416" s="188">
        <v>0</v>
      </c>
      <c r="AR416" s="188" t="s">
        <v>949</v>
      </c>
      <c r="AS416" s="188" t="s">
        <v>949</v>
      </c>
      <c r="AT416" s="188">
        <v>0</v>
      </c>
      <c r="AU416" s="188">
        <v>0</v>
      </c>
      <c r="AV416" s="190">
        <v>96</v>
      </c>
      <c r="AW416" s="190">
        <v>31</v>
      </c>
      <c r="AX416" s="190">
        <v>60</v>
      </c>
      <c r="AY416" s="190">
        <v>5</v>
      </c>
      <c r="AZ416" s="189">
        <v>0</v>
      </c>
      <c r="BA416" s="189" t="s">
        <v>957</v>
      </c>
      <c r="BB416" s="190">
        <v>0</v>
      </c>
      <c r="BC416" s="189">
        <v>0</v>
      </c>
      <c r="BD416" s="190">
        <v>0</v>
      </c>
      <c r="BE416" s="189" t="s">
        <v>957</v>
      </c>
      <c r="BF416" s="190">
        <v>0</v>
      </c>
      <c r="BG416" s="190">
        <v>0</v>
      </c>
      <c r="BH416" s="190">
        <v>0</v>
      </c>
      <c r="BI416" s="189" t="s">
        <v>957</v>
      </c>
      <c r="BJ416" s="189">
        <v>0</v>
      </c>
      <c r="BK416" s="190">
        <v>0</v>
      </c>
      <c r="BL416" s="190" t="s">
        <v>949</v>
      </c>
      <c r="BM416" s="189" t="s">
        <v>957</v>
      </c>
      <c r="BN416" s="190">
        <v>0</v>
      </c>
      <c r="BO416" s="190" t="s">
        <v>949</v>
      </c>
      <c r="BP416" s="190">
        <v>24</v>
      </c>
      <c r="BQ416" s="189" t="s">
        <v>957</v>
      </c>
      <c r="BR416" s="190" t="s">
        <v>949</v>
      </c>
      <c r="BS416" s="190" t="s">
        <v>949</v>
      </c>
      <c r="BT416" s="190">
        <v>28</v>
      </c>
      <c r="BU416" s="190">
        <v>24</v>
      </c>
      <c r="BV416" s="190">
        <v>4</v>
      </c>
      <c r="BW416" s="190">
        <v>0</v>
      </c>
      <c r="BX416" s="190">
        <v>46</v>
      </c>
      <c r="BY416" s="190">
        <v>8</v>
      </c>
      <c r="BZ416" s="190">
        <v>38</v>
      </c>
      <c r="CA416" s="190">
        <v>0</v>
      </c>
    </row>
    <row r="417" spans="1:79" x14ac:dyDescent="0.2">
      <c r="A417" s="2" t="s">
        <v>71</v>
      </c>
      <c r="B417" s="3" t="s">
        <v>70</v>
      </c>
      <c r="C417" s="192">
        <v>705</v>
      </c>
      <c r="D417" s="192">
        <v>229</v>
      </c>
      <c r="E417" s="192">
        <v>502</v>
      </c>
      <c r="F417" s="192">
        <v>273</v>
      </c>
      <c r="G417" s="192">
        <v>203</v>
      </c>
      <c r="H417" s="188">
        <v>283</v>
      </c>
      <c r="I417" s="188" t="s">
        <v>949</v>
      </c>
      <c r="J417" s="188">
        <v>0</v>
      </c>
      <c r="K417" s="188">
        <v>0</v>
      </c>
      <c r="L417" s="188">
        <v>0</v>
      </c>
      <c r="M417" s="188">
        <v>0</v>
      </c>
      <c r="N417" s="188">
        <v>278</v>
      </c>
      <c r="O417" s="188">
        <v>276</v>
      </c>
      <c r="P417" s="188">
        <v>79</v>
      </c>
      <c r="Q417" s="188" t="s">
        <v>957</v>
      </c>
      <c r="R417" s="188" t="s">
        <v>957</v>
      </c>
      <c r="S417" s="188" t="s">
        <v>957</v>
      </c>
      <c r="T417" s="188" t="s">
        <v>957</v>
      </c>
      <c r="U417" s="188" t="s">
        <v>957</v>
      </c>
      <c r="V417" s="188">
        <v>78</v>
      </c>
      <c r="W417" s="188">
        <v>79</v>
      </c>
      <c r="X417" s="188">
        <v>250</v>
      </c>
      <c r="Y417" s="188" t="s">
        <v>949</v>
      </c>
      <c r="Z417" s="188">
        <v>0</v>
      </c>
      <c r="AA417" s="188">
        <v>0</v>
      </c>
      <c r="AB417" s="188">
        <v>0</v>
      </c>
      <c r="AC417" s="188">
        <v>0</v>
      </c>
      <c r="AD417" s="188">
        <v>248</v>
      </c>
      <c r="AE417" s="188">
        <v>247</v>
      </c>
      <c r="AF417" s="188">
        <v>171</v>
      </c>
      <c r="AG417" s="189" t="s">
        <v>957</v>
      </c>
      <c r="AH417" s="189" t="s">
        <v>957</v>
      </c>
      <c r="AI417" s="189" t="s">
        <v>957</v>
      </c>
      <c r="AJ417" s="189" t="s">
        <v>957</v>
      </c>
      <c r="AK417" s="189" t="s">
        <v>957</v>
      </c>
      <c r="AL417" s="188">
        <v>170</v>
      </c>
      <c r="AM417" s="188">
        <v>168</v>
      </c>
      <c r="AN417" s="188">
        <v>33</v>
      </c>
      <c r="AO417" s="188">
        <v>0</v>
      </c>
      <c r="AP417" s="188">
        <v>0</v>
      </c>
      <c r="AQ417" s="188">
        <v>0</v>
      </c>
      <c r="AR417" s="188">
        <v>0</v>
      </c>
      <c r="AS417" s="188">
        <v>0</v>
      </c>
      <c r="AT417" s="188">
        <v>30</v>
      </c>
      <c r="AU417" s="188">
        <v>29</v>
      </c>
      <c r="AV417" s="190">
        <v>283</v>
      </c>
      <c r="AW417" s="190">
        <v>79</v>
      </c>
      <c r="AX417" s="190">
        <v>171</v>
      </c>
      <c r="AY417" s="190">
        <v>33</v>
      </c>
      <c r="AZ417" s="189" t="s">
        <v>949</v>
      </c>
      <c r="BA417" s="189" t="s">
        <v>957</v>
      </c>
      <c r="BB417" s="190" t="s">
        <v>949</v>
      </c>
      <c r="BC417" s="189">
        <v>0</v>
      </c>
      <c r="BD417" s="190">
        <v>0</v>
      </c>
      <c r="BE417" s="189" t="s">
        <v>957</v>
      </c>
      <c r="BF417" s="190">
        <v>0</v>
      </c>
      <c r="BG417" s="190">
        <v>0</v>
      </c>
      <c r="BH417" s="190">
        <v>0</v>
      </c>
      <c r="BI417" s="189" t="s">
        <v>957</v>
      </c>
      <c r="BJ417" s="189">
        <v>0</v>
      </c>
      <c r="BK417" s="190">
        <v>0</v>
      </c>
      <c r="BL417" s="190">
        <v>0</v>
      </c>
      <c r="BM417" s="189" t="s">
        <v>957</v>
      </c>
      <c r="BN417" s="190">
        <v>0</v>
      </c>
      <c r="BO417" s="190">
        <v>0</v>
      </c>
      <c r="BP417" s="190">
        <v>0</v>
      </c>
      <c r="BQ417" s="189" t="s">
        <v>957</v>
      </c>
      <c r="BR417" s="190">
        <v>0</v>
      </c>
      <c r="BS417" s="190">
        <v>0</v>
      </c>
      <c r="BT417" s="190">
        <v>278</v>
      </c>
      <c r="BU417" s="190">
        <v>78</v>
      </c>
      <c r="BV417" s="190">
        <v>170</v>
      </c>
      <c r="BW417" s="190">
        <v>30</v>
      </c>
      <c r="BX417" s="190">
        <v>276</v>
      </c>
      <c r="BY417" s="190">
        <v>79</v>
      </c>
      <c r="BZ417" s="190">
        <v>168</v>
      </c>
      <c r="CA417" s="190">
        <v>29</v>
      </c>
    </row>
    <row r="418" spans="1:79" x14ac:dyDescent="0.2">
      <c r="A418" s="2" t="s">
        <v>378</v>
      </c>
      <c r="B418" s="3" t="s">
        <v>377</v>
      </c>
      <c r="C418" s="192">
        <v>1563</v>
      </c>
      <c r="D418" s="192">
        <v>471</v>
      </c>
      <c r="E418" s="192">
        <v>1071</v>
      </c>
      <c r="F418" s="192">
        <v>600</v>
      </c>
      <c r="G418" s="192">
        <v>492</v>
      </c>
      <c r="H418" s="188">
        <v>94</v>
      </c>
      <c r="I418" s="188">
        <v>0</v>
      </c>
      <c r="J418" s="188">
        <v>13</v>
      </c>
      <c r="K418" s="188">
        <v>0</v>
      </c>
      <c r="L418" s="188">
        <v>8</v>
      </c>
      <c r="M418" s="188">
        <v>9</v>
      </c>
      <c r="N418" s="188">
        <v>5</v>
      </c>
      <c r="O418" s="188">
        <v>63</v>
      </c>
      <c r="P418" s="188">
        <v>7</v>
      </c>
      <c r="Q418" s="188" t="s">
        <v>957</v>
      </c>
      <c r="R418" s="188" t="s">
        <v>957</v>
      </c>
      <c r="S418" s="188" t="s">
        <v>957</v>
      </c>
      <c r="T418" s="188" t="s">
        <v>957</v>
      </c>
      <c r="U418" s="188" t="s">
        <v>957</v>
      </c>
      <c r="V418" s="188" t="s">
        <v>949</v>
      </c>
      <c r="W418" s="188" t="s">
        <v>949</v>
      </c>
      <c r="X418" s="188">
        <v>71</v>
      </c>
      <c r="Y418" s="188">
        <v>0</v>
      </c>
      <c r="Z418" s="188">
        <v>9</v>
      </c>
      <c r="AA418" s="188">
        <v>0</v>
      </c>
      <c r="AB418" s="188">
        <v>4</v>
      </c>
      <c r="AC418" s="188">
        <v>4</v>
      </c>
      <c r="AD418" s="188">
        <v>5</v>
      </c>
      <c r="AE418" s="188">
        <v>51</v>
      </c>
      <c r="AF418" s="188">
        <v>64</v>
      </c>
      <c r="AG418" s="189" t="s">
        <v>957</v>
      </c>
      <c r="AH418" s="189" t="s">
        <v>957</v>
      </c>
      <c r="AI418" s="189" t="s">
        <v>957</v>
      </c>
      <c r="AJ418" s="189" t="s">
        <v>957</v>
      </c>
      <c r="AK418" s="189" t="s">
        <v>957</v>
      </c>
      <c r="AL418" s="188" t="s">
        <v>949</v>
      </c>
      <c r="AM418" s="188" t="s">
        <v>949</v>
      </c>
      <c r="AN418" s="188">
        <v>23</v>
      </c>
      <c r="AO418" s="188">
        <v>0</v>
      </c>
      <c r="AP418" s="188">
        <v>4</v>
      </c>
      <c r="AQ418" s="188">
        <v>0</v>
      </c>
      <c r="AR418" s="188">
        <v>4</v>
      </c>
      <c r="AS418" s="188">
        <v>5</v>
      </c>
      <c r="AT418" s="188">
        <v>0</v>
      </c>
      <c r="AU418" s="188">
        <v>12</v>
      </c>
      <c r="AV418" s="190">
        <v>94</v>
      </c>
      <c r="AW418" s="190">
        <v>7</v>
      </c>
      <c r="AX418" s="190">
        <v>64</v>
      </c>
      <c r="AY418" s="190">
        <v>23</v>
      </c>
      <c r="AZ418" s="189">
        <v>0</v>
      </c>
      <c r="BA418" s="189" t="s">
        <v>957</v>
      </c>
      <c r="BB418" s="190">
        <v>0</v>
      </c>
      <c r="BC418" s="189">
        <v>0</v>
      </c>
      <c r="BD418" s="190">
        <v>13</v>
      </c>
      <c r="BE418" s="189" t="s">
        <v>957</v>
      </c>
      <c r="BF418" s="190">
        <v>9</v>
      </c>
      <c r="BG418" s="190">
        <v>4</v>
      </c>
      <c r="BH418" s="190">
        <v>0</v>
      </c>
      <c r="BI418" s="189" t="s">
        <v>957</v>
      </c>
      <c r="BJ418" s="189">
        <v>0</v>
      </c>
      <c r="BK418" s="190">
        <v>0</v>
      </c>
      <c r="BL418" s="190">
        <v>8</v>
      </c>
      <c r="BM418" s="189" t="s">
        <v>957</v>
      </c>
      <c r="BN418" s="190">
        <v>4</v>
      </c>
      <c r="BO418" s="190">
        <v>4</v>
      </c>
      <c r="BP418" s="190">
        <v>9</v>
      </c>
      <c r="BQ418" s="189" t="s">
        <v>957</v>
      </c>
      <c r="BR418" s="190">
        <v>4</v>
      </c>
      <c r="BS418" s="190">
        <v>5</v>
      </c>
      <c r="BT418" s="190">
        <v>5</v>
      </c>
      <c r="BU418" s="190" t="s">
        <v>949</v>
      </c>
      <c r="BV418" s="190" t="s">
        <v>949</v>
      </c>
      <c r="BW418" s="190">
        <v>0</v>
      </c>
      <c r="BX418" s="190">
        <v>63</v>
      </c>
      <c r="BY418" s="190" t="s">
        <v>949</v>
      </c>
      <c r="BZ418" s="190" t="s">
        <v>949</v>
      </c>
      <c r="CA418" s="190">
        <v>12</v>
      </c>
    </row>
    <row r="419" spans="1:79" x14ac:dyDescent="0.2">
      <c r="A419" s="2" t="s">
        <v>809</v>
      </c>
      <c r="B419" s="3" t="s">
        <v>810</v>
      </c>
      <c r="C419" s="192">
        <v>1063</v>
      </c>
      <c r="D419" s="192">
        <v>279</v>
      </c>
      <c r="E419" s="192">
        <v>692</v>
      </c>
      <c r="F419" s="192">
        <v>413</v>
      </c>
      <c r="G419" s="192">
        <v>371</v>
      </c>
      <c r="H419" s="188">
        <v>50</v>
      </c>
      <c r="I419" s="188">
        <v>0</v>
      </c>
      <c r="J419" s="188">
        <v>0</v>
      </c>
      <c r="K419" s="188">
        <v>0</v>
      </c>
      <c r="L419" s="188">
        <v>0</v>
      </c>
      <c r="M419" s="188">
        <v>10</v>
      </c>
      <c r="N419" s="188">
        <v>0</v>
      </c>
      <c r="O419" s="188">
        <v>40</v>
      </c>
      <c r="P419" s="188">
        <v>5</v>
      </c>
      <c r="Q419" s="188" t="s">
        <v>957</v>
      </c>
      <c r="R419" s="188" t="s">
        <v>957</v>
      </c>
      <c r="S419" s="188" t="s">
        <v>957</v>
      </c>
      <c r="T419" s="188" t="s">
        <v>957</v>
      </c>
      <c r="U419" s="188" t="s">
        <v>957</v>
      </c>
      <c r="V419" s="188">
        <v>0</v>
      </c>
      <c r="W419" s="188">
        <v>5</v>
      </c>
      <c r="X419" s="188">
        <v>45</v>
      </c>
      <c r="Y419" s="188">
        <v>0</v>
      </c>
      <c r="Z419" s="188">
        <v>0</v>
      </c>
      <c r="AA419" s="188">
        <v>0</v>
      </c>
      <c r="AB419" s="188">
        <v>0</v>
      </c>
      <c r="AC419" s="188" t="s">
        <v>949</v>
      </c>
      <c r="AD419" s="188">
        <v>0</v>
      </c>
      <c r="AE419" s="188" t="s">
        <v>949</v>
      </c>
      <c r="AF419" s="188">
        <v>40</v>
      </c>
      <c r="AG419" s="189" t="s">
        <v>957</v>
      </c>
      <c r="AH419" s="189" t="s">
        <v>957</v>
      </c>
      <c r="AI419" s="189" t="s">
        <v>957</v>
      </c>
      <c r="AJ419" s="189" t="s">
        <v>957</v>
      </c>
      <c r="AK419" s="189" t="s">
        <v>957</v>
      </c>
      <c r="AL419" s="188">
        <v>0</v>
      </c>
      <c r="AM419" s="188" t="s">
        <v>949</v>
      </c>
      <c r="AN419" s="188">
        <v>5</v>
      </c>
      <c r="AO419" s="188">
        <v>0</v>
      </c>
      <c r="AP419" s="188">
        <v>0</v>
      </c>
      <c r="AQ419" s="188">
        <v>0</v>
      </c>
      <c r="AR419" s="188">
        <v>0</v>
      </c>
      <c r="AS419" s="188" t="s">
        <v>949</v>
      </c>
      <c r="AT419" s="188">
        <v>0</v>
      </c>
      <c r="AU419" s="188" t="s">
        <v>949</v>
      </c>
      <c r="AV419" s="190">
        <v>50</v>
      </c>
      <c r="AW419" s="190">
        <v>5</v>
      </c>
      <c r="AX419" s="190">
        <v>40</v>
      </c>
      <c r="AY419" s="190">
        <v>5</v>
      </c>
      <c r="AZ419" s="189">
        <v>0</v>
      </c>
      <c r="BA419" s="189" t="s">
        <v>957</v>
      </c>
      <c r="BB419" s="190">
        <v>0</v>
      </c>
      <c r="BC419" s="189">
        <v>0</v>
      </c>
      <c r="BD419" s="190">
        <v>0</v>
      </c>
      <c r="BE419" s="189" t="s">
        <v>957</v>
      </c>
      <c r="BF419" s="190">
        <v>0</v>
      </c>
      <c r="BG419" s="190">
        <v>0</v>
      </c>
      <c r="BH419" s="190">
        <v>0</v>
      </c>
      <c r="BI419" s="189" t="s">
        <v>957</v>
      </c>
      <c r="BJ419" s="189">
        <v>0</v>
      </c>
      <c r="BK419" s="190">
        <v>0</v>
      </c>
      <c r="BL419" s="190">
        <v>0</v>
      </c>
      <c r="BM419" s="189" t="s">
        <v>957</v>
      </c>
      <c r="BN419" s="190">
        <v>0</v>
      </c>
      <c r="BO419" s="190">
        <v>0</v>
      </c>
      <c r="BP419" s="190">
        <v>10</v>
      </c>
      <c r="BQ419" s="189" t="s">
        <v>957</v>
      </c>
      <c r="BR419" s="190" t="s">
        <v>949</v>
      </c>
      <c r="BS419" s="190" t="s">
        <v>949</v>
      </c>
      <c r="BT419" s="190">
        <v>0</v>
      </c>
      <c r="BU419" s="190">
        <v>0</v>
      </c>
      <c r="BV419" s="190">
        <v>0</v>
      </c>
      <c r="BW419" s="190">
        <v>0</v>
      </c>
      <c r="BX419" s="190">
        <v>40</v>
      </c>
      <c r="BY419" s="190">
        <v>5</v>
      </c>
      <c r="BZ419" s="190" t="s">
        <v>949</v>
      </c>
      <c r="CA419" s="190" t="s">
        <v>949</v>
      </c>
    </row>
    <row r="420" spans="1:79" x14ac:dyDescent="0.2">
      <c r="A420" s="2" t="s">
        <v>73</v>
      </c>
      <c r="B420" s="3" t="s">
        <v>72</v>
      </c>
      <c r="C420" s="192">
        <v>1297</v>
      </c>
      <c r="D420" s="192">
        <v>385</v>
      </c>
      <c r="E420" s="192">
        <v>919</v>
      </c>
      <c r="F420" s="192">
        <v>534</v>
      </c>
      <c r="G420" s="192">
        <v>378</v>
      </c>
      <c r="H420" s="188">
        <v>119</v>
      </c>
      <c r="I420" s="188">
        <v>0</v>
      </c>
      <c r="J420" s="188" t="s">
        <v>949</v>
      </c>
      <c r="K420" s="188">
        <v>0</v>
      </c>
      <c r="L420" s="188">
        <v>6</v>
      </c>
      <c r="M420" s="188">
        <v>16</v>
      </c>
      <c r="N420" s="188">
        <v>22</v>
      </c>
      <c r="O420" s="188">
        <v>82</v>
      </c>
      <c r="P420" s="188">
        <v>27</v>
      </c>
      <c r="Q420" s="188" t="s">
        <v>957</v>
      </c>
      <c r="R420" s="188" t="s">
        <v>957</v>
      </c>
      <c r="S420" s="188" t="s">
        <v>957</v>
      </c>
      <c r="T420" s="188" t="s">
        <v>957</v>
      </c>
      <c r="U420" s="188" t="s">
        <v>957</v>
      </c>
      <c r="V420" s="188">
        <v>11</v>
      </c>
      <c r="W420" s="188">
        <v>17</v>
      </c>
      <c r="X420" s="188">
        <v>99</v>
      </c>
      <c r="Y420" s="188">
        <v>0</v>
      </c>
      <c r="Z420" s="188" t="s">
        <v>949</v>
      </c>
      <c r="AA420" s="188">
        <v>0</v>
      </c>
      <c r="AB420" s="188" t="s">
        <v>949</v>
      </c>
      <c r="AC420" s="188">
        <v>6</v>
      </c>
      <c r="AD420" s="188">
        <v>22</v>
      </c>
      <c r="AE420" s="188">
        <v>74</v>
      </c>
      <c r="AF420" s="188">
        <v>72</v>
      </c>
      <c r="AG420" s="189" t="s">
        <v>957</v>
      </c>
      <c r="AH420" s="189" t="s">
        <v>957</v>
      </c>
      <c r="AI420" s="189" t="s">
        <v>957</v>
      </c>
      <c r="AJ420" s="189" t="s">
        <v>957</v>
      </c>
      <c r="AK420" s="189" t="s">
        <v>957</v>
      </c>
      <c r="AL420" s="188">
        <v>11</v>
      </c>
      <c r="AM420" s="188">
        <v>57</v>
      </c>
      <c r="AN420" s="188">
        <v>20</v>
      </c>
      <c r="AO420" s="188">
        <v>0</v>
      </c>
      <c r="AP420" s="188">
        <v>0</v>
      </c>
      <c r="AQ420" s="188">
        <v>0</v>
      </c>
      <c r="AR420" s="188" t="s">
        <v>949</v>
      </c>
      <c r="AS420" s="188">
        <v>10</v>
      </c>
      <c r="AT420" s="188">
        <v>0</v>
      </c>
      <c r="AU420" s="188">
        <v>8</v>
      </c>
      <c r="AV420" s="190">
        <v>119</v>
      </c>
      <c r="AW420" s="190">
        <v>27</v>
      </c>
      <c r="AX420" s="190">
        <v>72</v>
      </c>
      <c r="AY420" s="190">
        <v>20</v>
      </c>
      <c r="AZ420" s="189">
        <v>0</v>
      </c>
      <c r="BA420" s="189" t="s">
        <v>957</v>
      </c>
      <c r="BB420" s="190">
        <v>0</v>
      </c>
      <c r="BC420" s="189">
        <v>0</v>
      </c>
      <c r="BD420" s="190" t="s">
        <v>949</v>
      </c>
      <c r="BE420" s="189" t="s">
        <v>957</v>
      </c>
      <c r="BF420" s="190" t="s">
        <v>949</v>
      </c>
      <c r="BG420" s="190">
        <v>0</v>
      </c>
      <c r="BH420" s="190">
        <v>0</v>
      </c>
      <c r="BI420" s="189" t="s">
        <v>957</v>
      </c>
      <c r="BJ420" s="189">
        <v>0</v>
      </c>
      <c r="BK420" s="190">
        <v>0</v>
      </c>
      <c r="BL420" s="190">
        <v>6</v>
      </c>
      <c r="BM420" s="189" t="s">
        <v>957</v>
      </c>
      <c r="BN420" s="190" t="s">
        <v>949</v>
      </c>
      <c r="BO420" s="190" t="s">
        <v>949</v>
      </c>
      <c r="BP420" s="190">
        <v>16</v>
      </c>
      <c r="BQ420" s="189" t="s">
        <v>957</v>
      </c>
      <c r="BR420" s="190">
        <v>6</v>
      </c>
      <c r="BS420" s="190">
        <v>10</v>
      </c>
      <c r="BT420" s="190">
        <v>22</v>
      </c>
      <c r="BU420" s="190">
        <v>11</v>
      </c>
      <c r="BV420" s="190">
        <v>11</v>
      </c>
      <c r="BW420" s="190">
        <v>0</v>
      </c>
      <c r="BX420" s="190">
        <v>82</v>
      </c>
      <c r="BY420" s="190">
        <v>17</v>
      </c>
      <c r="BZ420" s="190">
        <v>57</v>
      </c>
      <c r="CA420" s="190">
        <v>8</v>
      </c>
    </row>
    <row r="421" spans="1:79" x14ac:dyDescent="0.2">
      <c r="A421" s="2" t="s">
        <v>75</v>
      </c>
      <c r="B421" s="3" t="s">
        <v>74</v>
      </c>
      <c r="C421" s="192">
        <v>1256</v>
      </c>
      <c r="D421" s="192">
        <v>364</v>
      </c>
      <c r="E421" s="192">
        <v>842</v>
      </c>
      <c r="F421" s="192">
        <v>478</v>
      </c>
      <c r="G421" s="192">
        <v>414</v>
      </c>
      <c r="H421" s="188">
        <v>39</v>
      </c>
      <c r="I421" s="188">
        <v>0</v>
      </c>
      <c r="J421" s="188">
        <v>0</v>
      </c>
      <c r="K421" s="188">
        <v>0</v>
      </c>
      <c r="L421" s="188">
        <v>0</v>
      </c>
      <c r="M421" s="188">
        <v>0</v>
      </c>
      <c r="N421" s="188">
        <v>24</v>
      </c>
      <c r="O421" s="188">
        <v>16</v>
      </c>
      <c r="P421" s="188" t="s">
        <v>949</v>
      </c>
      <c r="Q421" s="188" t="s">
        <v>957</v>
      </c>
      <c r="R421" s="188" t="s">
        <v>957</v>
      </c>
      <c r="S421" s="188" t="s">
        <v>957</v>
      </c>
      <c r="T421" s="188" t="s">
        <v>957</v>
      </c>
      <c r="U421" s="188" t="s">
        <v>957</v>
      </c>
      <c r="V421" s="188">
        <v>17</v>
      </c>
      <c r="W421" s="188" t="s">
        <v>949</v>
      </c>
      <c r="X421" s="188">
        <v>38</v>
      </c>
      <c r="Y421" s="188">
        <v>0</v>
      </c>
      <c r="Z421" s="188">
        <v>0</v>
      </c>
      <c r="AA421" s="188">
        <v>0</v>
      </c>
      <c r="AB421" s="188">
        <v>0</v>
      </c>
      <c r="AC421" s="188">
        <v>0</v>
      </c>
      <c r="AD421" s="188">
        <v>24</v>
      </c>
      <c r="AE421" s="188">
        <v>15</v>
      </c>
      <c r="AF421" s="188" t="s">
        <v>949</v>
      </c>
      <c r="AG421" s="189" t="s">
        <v>957</v>
      </c>
      <c r="AH421" s="189" t="s">
        <v>957</v>
      </c>
      <c r="AI421" s="189" t="s">
        <v>957</v>
      </c>
      <c r="AJ421" s="189" t="s">
        <v>957</v>
      </c>
      <c r="AK421" s="189" t="s">
        <v>957</v>
      </c>
      <c r="AL421" s="188">
        <v>7</v>
      </c>
      <c r="AM421" s="188" t="s">
        <v>949</v>
      </c>
      <c r="AN421" s="188" t="s">
        <v>949</v>
      </c>
      <c r="AO421" s="188">
        <v>0</v>
      </c>
      <c r="AP421" s="188">
        <v>0</v>
      </c>
      <c r="AQ421" s="188">
        <v>0</v>
      </c>
      <c r="AR421" s="188">
        <v>0</v>
      </c>
      <c r="AS421" s="188">
        <v>0</v>
      </c>
      <c r="AT421" s="188">
        <v>0</v>
      </c>
      <c r="AU421" s="188" t="s">
        <v>949</v>
      </c>
      <c r="AV421" s="190">
        <v>39</v>
      </c>
      <c r="AW421" s="190" t="s">
        <v>949</v>
      </c>
      <c r="AX421" s="190" t="s">
        <v>949</v>
      </c>
      <c r="AY421" s="190" t="s">
        <v>949</v>
      </c>
      <c r="AZ421" s="189">
        <v>0</v>
      </c>
      <c r="BA421" s="189" t="s">
        <v>957</v>
      </c>
      <c r="BB421" s="190">
        <v>0</v>
      </c>
      <c r="BC421" s="189">
        <v>0</v>
      </c>
      <c r="BD421" s="190">
        <v>0</v>
      </c>
      <c r="BE421" s="189" t="s">
        <v>957</v>
      </c>
      <c r="BF421" s="190">
        <v>0</v>
      </c>
      <c r="BG421" s="190">
        <v>0</v>
      </c>
      <c r="BH421" s="190">
        <v>0</v>
      </c>
      <c r="BI421" s="189" t="s">
        <v>957</v>
      </c>
      <c r="BJ421" s="189">
        <v>0</v>
      </c>
      <c r="BK421" s="190">
        <v>0</v>
      </c>
      <c r="BL421" s="190">
        <v>0</v>
      </c>
      <c r="BM421" s="189" t="s">
        <v>957</v>
      </c>
      <c r="BN421" s="190">
        <v>0</v>
      </c>
      <c r="BO421" s="190">
        <v>0</v>
      </c>
      <c r="BP421" s="190">
        <v>0</v>
      </c>
      <c r="BQ421" s="189" t="s">
        <v>957</v>
      </c>
      <c r="BR421" s="190">
        <v>0</v>
      </c>
      <c r="BS421" s="190">
        <v>0</v>
      </c>
      <c r="BT421" s="190">
        <v>24</v>
      </c>
      <c r="BU421" s="190">
        <v>17</v>
      </c>
      <c r="BV421" s="190">
        <v>7</v>
      </c>
      <c r="BW421" s="190">
        <v>0</v>
      </c>
      <c r="BX421" s="190">
        <v>16</v>
      </c>
      <c r="BY421" s="190" t="s">
        <v>949</v>
      </c>
      <c r="BZ421" s="190" t="s">
        <v>949</v>
      </c>
      <c r="CA421" s="190" t="s">
        <v>949</v>
      </c>
    </row>
    <row r="422" spans="1:79" x14ac:dyDescent="0.2">
      <c r="A422" s="2" t="s">
        <v>380</v>
      </c>
      <c r="B422" s="3" t="s">
        <v>379</v>
      </c>
      <c r="C422" s="192">
        <v>2604</v>
      </c>
      <c r="D422" s="192">
        <v>739</v>
      </c>
      <c r="E422" s="192">
        <v>1776</v>
      </c>
      <c r="F422" s="192">
        <v>1037</v>
      </c>
      <c r="G422" s="192">
        <v>828</v>
      </c>
      <c r="H422" s="188">
        <v>961</v>
      </c>
      <c r="I422" s="188">
        <v>0</v>
      </c>
      <c r="J422" s="188" t="s">
        <v>949</v>
      </c>
      <c r="K422" s="188">
        <v>0</v>
      </c>
      <c r="L422" s="188">
        <v>10</v>
      </c>
      <c r="M422" s="188">
        <v>27</v>
      </c>
      <c r="N422" s="188">
        <v>893</v>
      </c>
      <c r="O422" s="188">
        <v>129</v>
      </c>
      <c r="P422" s="188">
        <v>364</v>
      </c>
      <c r="Q422" s="188" t="s">
        <v>957</v>
      </c>
      <c r="R422" s="188" t="s">
        <v>957</v>
      </c>
      <c r="S422" s="188" t="s">
        <v>957</v>
      </c>
      <c r="T422" s="188" t="s">
        <v>957</v>
      </c>
      <c r="U422" s="188" t="s">
        <v>957</v>
      </c>
      <c r="V422" s="188">
        <v>364</v>
      </c>
      <c r="W422" s="188">
        <v>10</v>
      </c>
      <c r="X422" s="188">
        <v>895</v>
      </c>
      <c r="Y422" s="188">
        <v>0</v>
      </c>
      <c r="Z422" s="188" t="s">
        <v>949</v>
      </c>
      <c r="AA422" s="188">
        <v>0</v>
      </c>
      <c r="AB422" s="188" t="s">
        <v>949</v>
      </c>
      <c r="AC422" s="188">
        <v>17</v>
      </c>
      <c r="AD422" s="188">
        <v>857</v>
      </c>
      <c r="AE422" s="188">
        <v>108</v>
      </c>
      <c r="AF422" s="188">
        <v>531</v>
      </c>
      <c r="AG422" s="189" t="s">
        <v>957</v>
      </c>
      <c r="AH422" s="189" t="s">
        <v>957</v>
      </c>
      <c r="AI422" s="189" t="s">
        <v>957</v>
      </c>
      <c r="AJ422" s="189" t="s">
        <v>957</v>
      </c>
      <c r="AK422" s="189" t="s">
        <v>957</v>
      </c>
      <c r="AL422" s="188">
        <v>493</v>
      </c>
      <c r="AM422" s="188">
        <v>98</v>
      </c>
      <c r="AN422" s="188">
        <v>66</v>
      </c>
      <c r="AO422" s="188">
        <v>0</v>
      </c>
      <c r="AP422" s="188">
        <v>0</v>
      </c>
      <c r="AQ422" s="188">
        <v>0</v>
      </c>
      <c r="AR422" s="188" t="s">
        <v>949</v>
      </c>
      <c r="AS422" s="188">
        <v>10</v>
      </c>
      <c r="AT422" s="188">
        <v>36</v>
      </c>
      <c r="AU422" s="188">
        <v>21</v>
      </c>
      <c r="AV422" s="190">
        <v>961</v>
      </c>
      <c r="AW422" s="190">
        <v>364</v>
      </c>
      <c r="AX422" s="190">
        <v>531</v>
      </c>
      <c r="AY422" s="190">
        <v>66</v>
      </c>
      <c r="AZ422" s="189">
        <v>0</v>
      </c>
      <c r="BA422" s="189" t="s">
        <v>957</v>
      </c>
      <c r="BB422" s="190">
        <v>0</v>
      </c>
      <c r="BC422" s="189">
        <v>0</v>
      </c>
      <c r="BD422" s="190" t="s">
        <v>949</v>
      </c>
      <c r="BE422" s="189" t="s">
        <v>957</v>
      </c>
      <c r="BF422" s="190" t="s">
        <v>949</v>
      </c>
      <c r="BG422" s="190">
        <v>0</v>
      </c>
      <c r="BH422" s="190">
        <v>0</v>
      </c>
      <c r="BI422" s="189" t="s">
        <v>957</v>
      </c>
      <c r="BJ422" s="189">
        <v>0</v>
      </c>
      <c r="BK422" s="190">
        <v>0</v>
      </c>
      <c r="BL422" s="190">
        <v>10</v>
      </c>
      <c r="BM422" s="189" t="s">
        <v>957</v>
      </c>
      <c r="BN422" s="190" t="s">
        <v>949</v>
      </c>
      <c r="BO422" s="190" t="s">
        <v>949</v>
      </c>
      <c r="BP422" s="190">
        <v>27</v>
      </c>
      <c r="BQ422" s="189" t="s">
        <v>957</v>
      </c>
      <c r="BR422" s="190">
        <v>17</v>
      </c>
      <c r="BS422" s="190">
        <v>10</v>
      </c>
      <c r="BT422" s="190">
        <v>893</v>
      </c>
      <c r="BU422" s="190">
        <v>364</v>
      </c>
      <c r="BV422" s="190">
        <v>493</v>
      </c>
      <c r="BW422" s="190">
        <v>36</v>
      </c>
      <c r="BX422" s="190">
        <v>129</v>
      </c>
      <c r="BY422" s="190">
        <v>10</v>
      </c>
      <c r="BZ422" s="190">
        <v>98</v>
      </c>
      <c r="CA422" s="190">
        <v>21</v>
      </c>
    </row>
    <row r="429" spans="1:79" x14ac:dyDescent="0.2">
      <c r="C429" s="90"/>
      <c r="D429" s="90"/>
      <c r="E429" s="90"/>
      <c r="F429" s="90"/>
    </row>
    <row r="430" spans="1:79" x14ac:dyDescent="0.2">
      <c r="A430" s="65"/>
      <c r="B430" s="64"/>
      <c r="C430" s="90"/>
      <c r="D430" s="90"/>
      <c r="E430" s="90"/>
      <c r="F430" s="90"/>
    </row>
    <row r="431" spans="1:79" x14ac:dyDescent="0.2">
      <c r="A431" s="65"/>
      <c r="B431" s="64"/>
      <c r="C431" s="90"/>
      <c r="D431" s="90"/>
      <c r="E431" s="90"/>
      <c r="F431" s="90"/>
    </row>
    <row r="432" spans="1:79" x14ac:dyDescent="0.2">
      <c r="A432" s="65"/>
      <c r="B432" s="65"/>
      <c r="C432" s="90"/>
      <c r="D432" s="90"/>
      <c r="E432" s="90"/>
      <c r="F432" s="90"/>
    </row>
    <row r="433" spans="1:6" x14ac:dyDescent="0.2">
      <c r="A433" s="65"/>
      <c r="B433" s="64"/>
      <c r="C433" s="90"/>
      <c r="D433" s="90"/>
      <c r="E433" s="90"/>
      <c r="F433" s="90"/>
    </row>
    <row r="434" spans="1:6" x14ac:dyDescent="0.2">
      <c r="A434" s="65"/>
      <c r="B434" s="65"/>
      <c r="C434" s="90"/>
      <c r="D434" s="90"/>
      <c r="E434" s="90"/>
      <c r="F434" s="90"/>
    </row>
    <row r="435" spans="1:6" x14ac:dyDescent="0.2">
      <c r="A435" s="65"/>
      <c r="B435" s="64"/>
      <c r="C435" s="90"/>
      <c r="D435" s="90"/>
      <c r="E435" s="90"/>
      <c r="F435" s="90"/>
    </row>
    <row r="436" spans="1:6" x14ac:dyDescent="0.2">
      <c r="A436" s="65"/>
      <c r="B436" s="64"/>
      <c r="C436" s="90"/>
      <c r="D436" s="90"/>
      <c r="E436" s="90"/>
      <c r="F436" s="90"/>
    </row>
    <row r="437" spans="1:6" x14ac:dyDescent="0.2">
      <c r="A437" s="65"/>
      <c r="B437" s="65"/>
      <c r="C437" s="90"/>
      <c r="D437" s="90"/>
      <c r="E437" s="90"/>
      <c r="F437" s="90"/>
    </row>
    <row r="438" spans="1:6" x14ac:dyDescent="0.2">
      <c r="A438" s="65"/>
      <c r="B438" s="65"/>
      <c r="C438" s="90"/>
      <c r="D438" s="90"/>
      <c r="E438" s="90"/>
      <c r="F438" s="90"/>
    </row>
    <row r="439" spans="1:6" x14ac:dyDescent="0.2">
      <c r="A439" s="65"/>
      <c r="B439" s="64"/>
      <c r="C439" s="90"/>
      <c r="D439" s="90"/>
      <c r="E439" s="90"/>
      <c r="F439" s="90"/>
    </row>
    <row r="440" spans="1:6" x14ac:dyDescent="0.2">
      <c r="A440" s="65"/>
      <c r="B440" s="64"/>
      <c r="C440" s="90"/>
      <c r="D440" s="90"/>
      <c r="E440" s="90"/>
      <c r="F440" s="90"/>
    </row>
    <row r="441" spans="1:6" x14ac:dyDescent="0.2">
      <c r="A441" s="65"/>
      <c r="B441" s="65"/>
      <c r="C441" s="90"/>
      <c r="D441" s="90"/>
      <c r="E441" s="90"/>
      <c r="F441" s="90"/>
    </row>
    <row r="442" spans="1:6" x14ac:dyDescent="0.2">
      <c r="A442" s="65"/>
      <c r="B442" s="65"/>
      <c r="C442" s="90"/>
      <c r="D442" s="90"/>
      <c r="E442" s="90"/>
      <c r="F442" s="90"/>
    </row>
    <row r="443" spans="1:6" x14ac:dyDescent="0.2">
      <c r="A443" s="65"/>
      <c r="B443" s="65"/>
      <c r="C443" s="90"/>
      <c r="D443" s="90"/>
      <c r="E443" s="90"/>
      <c r="F443" s="90"/>
    </row>
    <row r="444" spans="1:6" x14ac:dyDescent="0.2">
      <c r="A444" s="65"/>
      <c r="B444" s="64"/>
      <c r="C444" s="90"/>
      <c r="D444" s="90"/>
      <c r="E444" s="90"/>
      <c r="F444" s="90"/>
    </row>
    <row r="445" spans="1:6" x14ac:dyDescent="0.2">
      <c r="A445" s="65"/>
      <c r="B445" s="64"/>
      <c r="C445" s="90"/>
      <c r="D445" s="90"/>
      <c r="E445" s="90"/>
      <c r="F445" s="90"/>
    </row>
    <row r="446" spans="1:6" x14ac:dyDescent="0.2">
      <c r="A446" s="65"/>
      <c r="B446" s="65"/>
      <c r="C446" s="90"/>
      <c r="D446" s="90"/>
      <c r="E446" s="90"/>
      <c r="F446" s="90"/>
    </row>
    <row r="447" spans="1:6" x14ac:dyDescent="0.2">
      <c r="C447" s="90"/>
      <c r="D447" s="90"/>
      <c r="E447" s="90"/>
      <c r="F447" s="90"/>
    </row>
    <row r="448" spans="1:6" x14ac:dyDescent="0.2">
      <c r="C448" s="90"/>
      <c r="D448" s="90"/>
      <c r="E448" s="90"/>
      <c r="F448" s="90"/>
    </row>
    <row r="449" spans="3:6" x14ac:dyDescent="0.2">
      <c r="C449" s="90"/>
      <c r="D449" s="90"/>
      <c r="E449" s="90"/>
      <c r="F449" s="90"/>
    </row>
    <row r="450" spans="3:6" x14ac:dyDescent="0.2">
      <c r="C450" s="90"/>
      <c r="D450" s="90"/>
      <c r="E450" s="90"/>
      <c r="F450" s="90"/>
    </row>
  </sheetData>
  <mergeCells count="13">
    <mergeCell ref="BX1:CA1"/>
    <mergeCell ref="BH1:BK1"/>
    <mergeCell ref="H1:O1"/>
    <mergeCell ref="P1:W1"/>
    <mergeCell ref="BL1:BO1"/>
    <mergeCell ref="BP1:BS1"/>
    <mergeCell ref="BT1:BW1"/>
    <mergeCell ref="AF1:AM1"/>
    <mergeCell ref="AN1:AU1"/>
    <mergeCell ref="AV1:AY1"/>
    <mergeCell ref="AZ1:BC1"/>
    <mergeCell ref="BD1:BG1"/>
    <mergeCell ref="X1:AE1"/>
  </mergeCells>
  <pageMargins left="0.70866141732283472" right="0.70866141732283472" top="0.78740157480314965" bottom="0.78740157480314965" header="0.31496062992125984" footer="0.31496062992125984"/>
  <pageSetup paperSize="9" scale="59" orientation="portrait" verticalDpi="0" r:id="rId1"/>
  <rowBreaks count="3" manualBreakCount="3">
    <brk id="255" max="84" man="1"/>
    <brk id="350" max="16383" man="1"/>
    <brk id="422" max="16383" man="1"/>
  </rowBreaks>
  <colBreaks count="2" manualBreakCount="2">
    <brk id="67" max="422" man="1"/>
    <brk id="75" max="422"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E51"/>
  <sheetViews>
    <sheetView showGridLines="0" zoomScaleNormal="100" workbookViewId="0"/>
  </sheetViews>
  <sheetFormatPr baseColWidth="10" defaultRowHeight="12.75" x14ac:dyDescent="0.2"/>
  <cols>
    <col min="1" max="1" width="23.125" style="6" customWidth="1"/>
    <col min="2" max="5" width="13.25" style="6" customWidth="1"/>
    <col min="6" max="256" width="11" style="6"/>
    <col min="257" max="257" width="23.125" style="6" customWidth="1"/>
    <col min="258" max="261" width="13.25" style="6" customWidth="1"/>
    <col min="262" max="512" width="11" style="6"/>
    <col min="513" max="513" width="23.125" style="6" customWidth="1"/>
    <col min="514" max="517" width="13.25" style="6" customWidth="1"/>
    <col min="518" max="768" width="11" style="6"/>
    <col min="769" max="769" width="23.125" style="6" customWidth="1"/>
    <col min="770" max="773" width="13.25" style="6" customWidth="1"/>
    <col min="774" max="1024" width="11" style="6"/>
    <col min="1025" max="1025" width="23.125" style="6" customWidth="1"/>
    <col min="1026" max="1029" width="13.25" style="6" customWidth="1"/>
    <col min="1030" max="1280" width="11" style="6"/>
    <col min="1281" max="1281" width="23.125" style="6" customWidth="1"/>
    <col min="1282" max="1285" width="13.25" style="6" customWidth="1"/>
    <col min="1286" max="1536" width="11" style="6"/>
    <col min="1537" max="1537" width="23.125" style="6" customWidth="1"/>
    <col min="1538" max="1541" width="13.25" style="6" customWidth="1"/>
    <col min="1542" max="1792" width="11" style="6"/>
    <col min="1793" max="1793" width="23.125" style="6" customWidth="1"/>
    <col min="1794" max="1797" width="13.25" style="6" customWidth="1"/>
    <col min="1798" max="2048" width="11" style="6"/>
    <col min="2049" max="2049" width="23.125" style="6" customWidth="1"/>
    <col min="2050" max="2053" width="13.25" style="6" customWidth="1"/>
    <col min="2054" max="2304" width="11" style="6"/>
    <col min="2305" max="2305" width="23.125" style="6" customWidth="1"/>
    <col min="2306" max="2309" width="13.25" style="6" customWidth="1"/>
    <col min="2310" max="2560" width="11" style="6"/>
    <col min="2561" max="2561" width="23.125" style="6" customWidth="1"/>
    <col min="2562" max="2565" width="13.25" style="6" customWidth="1"/>
    <col min="2566" max="2816" width="11" style="6"/>
    <col min="2817" max="2817" width="23.125" style="6" customWidth="1"/>
    <col min="2818" max="2821" width="13.25" style="6" customWidth="1"/>
    <col min="2822" max="3072" width="11" style="6"/>
    <col min="3073" max="3073" width="23.125" style="6" customWidth="1"/>
    <col min="3074" max="3077" width="13.25" style="6" customWidth="1"/>
    <col min="3078" max="3328" width="11" style="6"/>
    <col min="3329" max="3329" width="23.125" style="6" customWidth="1"/>
    <col min="3330" max="3333" width="13.25" style="6" customWidth="1"/>
    <col min="3334" max="3584" width="11" style="6"/>
    <col min="3585" max="3585" width="23.125" style="6" customWidth="1"/>
    <col min="3586" max="3589" width="13.25" style="6" customWidth="1"/>
    <col min="3590" max="3840" width="11" style="6"/>
    <col min="3841" max="3841" width="23.125" style="6" customWidth="1"/>
    <col min="3842" max="3845" width="13.25" style="6" customWidth="1"/>
    <col min="3846" max="4096" width="11" style="6"/>
    <col min="4097" max="4097" width="23.125" style="6" customWidth="1"/>
    <col min="4098" max="4101" width="13.25" style="6" customWidth="1"/>
    <col min="4102" max="4352" width="11" style="6"/>
    <col min="4353" max="4353" width="23.125" style="6" customWidth="1"/>
    <col min="4354" max="4357" width="13.25" style="6" customWidth="1"/>
    <col min="4358" max="4608" width="11" style="6"/>
    <col min="4609" max="4609" width="23.125" style="6" customWidth="1"/>
    <col min="4610" max="4613" width="13.25" style="6" customWidth="1"/>
    <col min="4614" max="4864" width="11" style="6"/>
    <col min="4865" max="4865" width="23.125" style="6" customWidth="1"/>
    <col min="4866" max="4869" width="13.25" style="6" customWidth="1"/>
    <col min="4870" max="5120" width="11" style="6"/>
    <col min="5121" max="5121" width="23.125" style="6" customWidth="1"/>
    <col min="5122" max="5125" width="13.25" style="6" customWidth="1"/>
    <col min="5126" max="5376" width="11" style="6"/>
    <col min="5377" max="5377" width="23.125" style="6" customWidth="1"/>
    <col min="5378" max="5381" width="13.25" style="6" customWidth="1"/>
    <col min="5382" max="5632" width="11" style="6"/>
    <col min="5633" max="5633" width="23.125" style="6" customWidth="1"/>
    <col min="5634" max="5637" width="13.25" style="6" customWidth="1"/>
    <col min="5638" max="5888" width="11" style="6"/>
    <col min="5889" max="5889" width="23.125" style="6" customWidth="1"/>
    <col min="5890" max="5893" width="13.25" style="6" customWidth="1"/>
    <col min="5894" max="6144" width="11" style="6"/>
    <col min="6145" max="6145" width="23.125" style="6" customWidth="1"/>
    <col min="6146" max="6149" width="13.25" style="6" customWidth="1"/>
    <col min="6150" max="6400" width="11" style="6"/>
    <col min="6401" max="6401" width="23.125" style="6" customWidth="1"/>
    <col min="6402" max="6405" width="13.25" style="6" customWidth="1"/>
    <col min="6406" max="6656" width="11" style="6"/>
    <col min="6657" max="6657" width="23.125" style="6" customWidth="1"/>
    <col min="6658" max="6661" width="13.25" style="6" customWidth="1"/>
    <col min="6662" max="6912" width="11" style="6"/>
    <col min="6913" max="6913" width="23.125" style="6" customWidth="1"/>
    <col min="6914" max="6917" width="13.25" style="6" customWidth="1"/>
    <col min="6918" max="7168" width="11" style="6"/>
    <col min="7169" max="7169" width="23.125" style="6" customWidth="1"/>
    <col min="7170" max="7173" width="13.25" style="6" customWidth="1"/>
    <col min="7174" max="7424" width="11" style="6"/>
    <col min="7425" max="7425" width="23.125" style="6" customWidth="1"/>
    <col min="7426" max="7429" width="13.25" style="6" customWidth="1"/>
    <col min="7430" max="7680" width="11" style="6"/>
    <col min="7681" max="7681" width="23.125" style="6" customWidth="1"/>
    <col min="7682" max="7685" width="13.25" style="6" customWidth="1"/>
    <col min="7686" max="7936" width="11" style="6"/>
    <col min="7937" max="7937" width="23.125" style="6" customWidth="1"/>
    <col min="7938" max="7941" width="13.25" style="6" customWidth="1"/>
    <col min="7942" max="8192" width="11" style="6"/>
    <col min="8193" max="8193" width="23.125" style="6" customWidth="1"/>
    <col min="8194" max="8197" width="13.25" style="6" customWidth="1"/>
    <col min="8198" max="8448" width="11" style="6"/>
    <col min="8449" max="8449" width="23.125" style="6" customWidth="1"/>
    <col min="8450" max="8453" width="13.25" style="6" customWidth="1"/>
    <col min="8454" max="8704" width="11" style="6"/>
    <col min="8705" max="8705" width="23.125" style="6" customWidth="1"/>
    <col min="8706" max="8709" width="13.25" style="6" customWidth="1"/>
    <col min="8710" max="8960" width="11" style="6"/>
    <col min="8961" max="8961" width="23.125" style="6" customWidth="1"/>
    <col min="8962" max="8965" width="13.25" style="6" customWidth="1"/>
    <col min="8966" max="9216" width="11" style="6"/>
    <col min="9217" max="9217" width="23.125" style="6" customWidth="1"/>
    <col min="9218" max="9221" width="13.25" style="6" customWidth="1"/>
    <col min="9222" max="9472" width="11" style="6"/>
    <col min="9473" max="9473" width="23.125" style="6" customWidth="1"/>
    <col min="9474" max="9477" width="13.25" style="6" customWidth="1"/>
    <col min="9478" max="9728" width="11" style="6"/>
    <col min="9729" max="9729" width="23.125" style="6" customWidth="1"/>
    <col min="9730" max="9733" width="13.25" style="6" customWidth="1"/>
    <col min="9734" max="9984" width="11" style="6"/>
    <col min="9985" max="9985" width="23.125" style="6" customWidth="1"/>
    <col min="9986" max="9989" width="13.25" style="6" customWidth="1"/>
    <col min="9990" max="10240" width="11" style="6"/>
    <col min="10241" max="10241" width="23.125" style="6" customWidth="1"/>
    <col min="10242" max="10245" width="13.25" style="6" customWidth="1"/>
    <col min="10246" max="10496" width="11" style="6"/>
    <col min="10497" max="10497" width="23.125" style="6" customWidth="1"/>
    <col min="10498" max="10501" width="13.25" style="6" customWidth="1"/>
    <col min="10502" max="10752" width="11" style="6"/>
    <col min="10753" max="10753" width="23.125" style="6" customWidth="1"/>
    <col min="10754" max="10757" width="13.25" style="6" customWidth="1"/>
    <col min="10758" max="11008" width="11" style="6"/>
    <col min="11009" max="11009" width="23.125" style="6" customWidth="1"/>
    <col min="11010" max="11013" width="13.25" style="6" customWidth="1"/>
    <col min="11014" max="11264" width="11" style="6"/>
    <col min="11265" max="11265" width="23.125" style="6" customWidth="1"/>
    <col min="11266" max="11269" width="13.25" style="6" customWidth="1"/>
    <col min="11270" max="11520" width="11" style="6"/>
    <col min="11521" max="11521" width="23.125" style="6" customWidth="1"/>
    <col min="11522" max="11525" width="13.25" style="6" customWidth="1"/>
    <col min="11526" max="11776" width="11" style="6"/>
    <col min="11777" max="11777" width="23.125" style="6" customWidth="1"/>
    <col min="11778" max="11781" width="13.25" style="6" customWidth="1"/>
    <col min="11782" max="12032" width="11" style="6"/>
    <col min="12033" max="12033" width="23.125" style="6" customWidth="1"/>
    <col min="12034" max="12037" width="13.25" style="6" customWidth="1"/>
    <col min="12038" max="12288" width="11" style="6"/>
    <col min="12289" max="12289" width="23.125" style="6" customWidth="1"/>
    <col min="12290" max="12293" width="13.25" style="6" customWidth="1"/>
    <col min="12294" max="12544" width="11" style="6"/>
    <col min="12545" max="12545" width="23.125" style="6" customWidth="1"/>
    <col min="12546" max="12549" width="13.25" style="6" customWidth="1"/>
    <col min="12550" max="12800" width="11" style="6"/>
    <col min="12801" max="12801" width="23.125" style="6" customWidth="1"/>
    <col min="12802" max="12805" width="13.25" style="6" customWidth="1"/>
    <col min="12806" max="13056" width="11" style="6"/>
    <col min="13057" max="13057" width="23.125" style="6" customWidth="1"/>
    <col min="13058" max="13061" width="13.25" style="6" customWidth="1"/>
    <col min="13062" max="13312" width="11" style="6"/>
    <col min="13313" max="13313" width="23.125" style="6" customWidth="1"/>
    <col min="13314" max="13317" width="13.25" style="6" customWidth="1"/>
    <col min="13318" max="13568" width="11" style="6"/>
    <col min="13569" max="13569" width="23.125" style="6" customWidth="1"/>
    <col min="13570" max="13573" width="13.25" style="6" customWidth="1"/>
    <col min="13574" max="13824" width="11" style="6"/>
    <col min="13825" max="13825" width="23.125" style="6" customWidth="1"/>
    <col min="13826" max="13829" width="13.25" style="6" customWidth="1"/>
    <col min="13830" max="14080" width="11" style="6"/>
    <col min="14081" max="14081" width="23.125" style="6" customWidth="1"/>
    <col min="14082" max="14085" width="13.25" style="6" customWidth="1"/>
    <col min="14086" max="14336" width="11" style="6"/>
    <col min="14337" max="14337" width="23.125" style="6" customWidth="1"/>
    <col min="14338" max="14341" width="13.25" style="6" customWidth="1"/>
    <col min="14342" max="14592" width="11" style="6"/>
    <col min="14593" max="14593" width="23.125" style="6" customWidth="1"/>
    <col min="14594" max="14597" width="13.25" style="6" customWidth="1"/>
    <col min="14598" max="14848" width="11" style="6"/>
    <col min="14849" max="14849" width="23.125" style="6" customWidth="1"/>
    <col min="14850" max="14853" width="13.25" style="6" customWidth="1"/>
    <col min="14854" max="15104" width="11" style="6"/>
    <col min="15105" max="15105" width="23.125" style="6" customWidth="1"/>
    <col min="15106" max="15109" width="13.25" style="6" customWidth="1"/>
    <col min="15110" max="15360" width="11" style="6"/>
    <col min="15361" max="15361" width="23.125" style="6" customWidth="1"/>
    <col min="15362" max="15365" width="13.25" style="6" customWidth="1"/>
    <col min="15366" max="15616" width="11" style="6"/>
    <col min="15617" max="15617" width="23.125" style="6" customWidth="1"/>
    <col min="15618" max="15621" width="13.25" style="6" customWidth="1"/>
    <col min="15622" max="15872" width="11" style="6"/>
    <col min="15873" max="15873" width="23.125" style="6" customWidth="1"/>
    <col min="15874" max="15877" width="13.25" style="6" customWidth="1"/>
    <col min="15878" max="16128" width="11" style="6"/>
    <col min="16129" max="16129" width="23.125" style="6" customWidth="1"/>
    <col min="16130" max="16133" width="13.25" style="6" customWidth="1"/>
    <col min="16134" max="16384" width="11" style="6"/>
  </cols>
  <sheetData>
    <row r="1" spans="1:5" ht="33.75" customHeight="1" x14ac:dyDescent="0.2">
      <c r="A1" s="197"/>
      <c r="B1" s="197"/>
      <c r="C1" s="197"/>
      <c r="D1" s="197"/>
      <c r="E1" s="201" t="s">
        <v>813</v>
      </c>
    </row>
    <row r="4" spans="1:5" x14ac:dyDescent="0.2">
      <c r="A4" s="49"/>
      <c r="B4" s="50"/>
    </row>
    <row r="5" spans="1:5" x14ac:dyDescent="0.2">
      <c r="A5" s="49"/>
      <c r="B5" s="50"/>
    </row>
    <row r="6" spans="1:5" x14ac:dyDescent="0.2">
      <c r="B6" s="51"/>
    </row>
    <row r="7" spans="1:5" x14ac:dyDescent="0.2">
      <c r="B7" s="51"/>
    </row>
    <row r="8" spans="1:5" x14ac:dyDescent="0.2">
      <c r="A8" s="51"/>
    </row>
    <row r="9" spans="1:5" x14ac:dyDescent="0.2">
      <c r="A9" s="51"/>
    </row>
    <row r="10" spans="1:5" x14ac:dyDescent="0.2">
      <c r="A10" s="51"/>
    </row>
    <row r="20" spans="3:3" x14ac:dyDescent="0.2">
      <c r="C20" s="9"/>
    </row>
    <row r="46" spans="5:5" ht="12" customHeight="1" x14ac:dyDescent="0.2"/>
    <row r="47" spans="5:5" ht="12" customHeight="1" x14ac:dyDescent="0.2">
      <c r="E47" s="52"/>
    </row>
    <row r="48" spans="5:5" ht="12" customHeight="1" x14ac:dyDescent="0.2"/>
    <row r="49" ht="12" customHeight="1" x14ac:dyDescent="0.2"/>
    <row r="50" ht="12" customHeight="1" x14ac:dyDescent="0.2"/>
    <row r="51" ht="42" customHeight="1" x14ac:dyDescent="0.2"/>
  </sheetData>
  <pageMargins left="0.70866141732283472" right="0.70866141732283472" top="0.78740157480314965" bottom="0.39370078740157483"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K57"/>
  <sheetViews>
    <sheetView showGridLines="0" zoomScaleNormal="100" workbookViewId="0"/>
  </sheetViews>
  <sheetFormatPr baseColWidth="10" defaultRowHeight="16.5" customHeight="1" x14ac:dyDescent="0.2"/>
  <cols>
    <col min="1" max="1" width="2.375" style="162" customWidth="1"/>
    <col min="2" max="2" width="15.125" style="162" customWidth="1"/>
    <col min="3" max="3" width="20.375" style="162" customWidth="1"/>
    <col min="4" max="5" width="10" style="162" customWidth="1"/>
    <col min="6" max="8" width="11" style="162"/>
    <col min="9" max="9" width="13.75" style="162" customWidth="1"/>
    <col min="10" max="256" width="11" style="162"/>
    <col min="257" max="257" width="2.375" style="162" customWidth="1"/>
    <col min="258" max="258" width="15.125" style="162" customWidth="1"/>
    <col min="259" max="259" width="20.375" style="162" customWidth="1"/>
    <col min="260" max="261" width="10" style="162" customWidth="1"/>
    <col min="262" max="264" width="11" style="162"/>
    <col min="265" max="265" width="13.75" style="162" customWidth="1"/>
    <col min="266" max="512" width="11" style="162"/>
    <col min="513" max="513" width="2.375" style="162" customWidth="1"/>
    <col min="514" max="514" width="15.125" style="162" customWidth="1"/>
    <col min="515" max="515" width="20.375" style="162" customWidth="1"/>
    <col min="516" max="517" width="10" style="162" customWidth="1"/>
    <col min="518" max="520" width="11" style="162"/>
    <col min="521" max="521" width="13.75" style="162" customWidth="1"/>
    <col min="522" max="768" width="11" style="162"/>
    <col min="769" max="769" width="2.375" style="162" customWidth="1"/>
    <col min="770" max="770" width="15.125" style="162" customWidth="1"/>
    <col min="771" max="771" width="20.375" style="162" customWidth="1"/>
    <col min="772" max="773" width="10" style="162" customWidth="1"/>
    <col min="774" max="776" width="11" style="162"/>
    <col min="777" max="777" width="13.75" style="162" customWidth="1"/>
    <col min="778" max="1024" width="11" style="162"/>
    <col min="1025" max="1025" width="2.375" style="162" customWidth="1"/>
    <col min="1026" max="1026" width="15.125" style="162" customWidth="1"/>
    <col min="1027" max="1027" width="20.375" style="162" customWidth="1"/>
    <col min="1028" max="1029" width="10" style="162" customWidth="1"/>
    <col min="1030" max="1032" width="11" style="162"/>
    <col min="1033" max="1033" width="13.75" style="162" customWidth="1"/>
    <col min="1034" max="1280" width="11" style="162"/>
    <col min="1281" max="1281" width="2.375" style="162" customWidth="1"/>
    <col min="1282" max="1282" width="15.125" style="162" customWidth="1"/>
    <col min="1283" max="1283" width="20.375" style="162" customWidth="1"/>
    <col min="1284" max="1285" width="10" style="162" customWidth="1"/>
    <col min="1286" max="1288" width="11" style="162"/>
    <col min="1289" max="1289" width="13.75" style="162" customWidth="1"/>
    <col min="1290" max="1536" width="11" style="162"/>
    <col min="1537" max="1537" width="2.375" style="162" customWidth="1"/>
    <col min="1538" max="1538" width="15.125" style="162" customWidth="1"/>
    <col min="1539" max="1539" width="20.375" style="162" customWidth="1"/>
    <col min="1540" max="1541" width="10" style="162" customWidth="1"/>
    <col min="1542" max="1544" width="11" style="162"/>
    <col min="1545" max="1545" width="13.75" style="162" customWidth="1"/>
    <col min="1546" max="1792" width="11" style="162"/>
    <col min="1793" max="1793" width="2.375" style="162" customWidth="1"/>
    <col min="1794" max="1794" width="15.125" style="162" customWidth="1"/>
    <col min="1795" max="1795" width="20.375" style="162" customWidth="1"/>
    <col min="1796" max="1797" width="10" style="162" customWidth="1"/>
    <col min="1798" max="1800" width="11" style="162"/>
    <col min="1801" max="1801" width="13.75" style="162" customWidth="1"/>
    <col min="1802" max="2048" width="11" style="162"/>
    <col min="2049" max="2049" width="2.375" style="162" customWidth="1"/>
    <col min="2050" max="2050" width="15.125" style="162" customWidth="1"/>
    <col min="2051" max="2051" width="20.375" style="162" customWidth="1"/>
    <col min="2052" max="2053" width="10" style="162" customWidth="1"/>
    <col min="2054" max="2056" width="11" style="162"/>
    <col min="2057" max="2057" width="13.75" style="162" customWidth="1"/>
    <col min="2058" max="2304" width="11" style="162"/>
    <col min="2305" max="2305" width="2.375" style="162" customWidth="1"/>
    <col min="2306" max="2306" width="15.125" style="162" customWidth="1"/>
    <col min="2307" max="2307" width="20.375" style="162" customWidth="1"/>
    <col min="2308" max="2309" width="10" style="162" customWidth="1"/>
    <col min="2310" max="2312" width="11" style="162"/>
    <col min="2313" max="2313" width="13.75" style="162" customWidth="1"/>
    <col min="2314" max="2560" width="11" style="162"/>
    <col min="2561" max="2561" width="2.375" style="162" customWidth="1"/>
    <col min="2562" max="2562" width="15.125" style="162" customWidth="1"/>
    <col min="2563" max="2563" width="20.375" style="162" customWidth="1"/>
    <col min="2564" max="2565" width="10" style="162" customWidth="1"/>
    <col min="2566" max="2568" width="11" style="162"/>
    <col min="2569" max="2569" width="13.75" style="162" customWidth="1"/>
    <col min="2570" max="2816" width="11" style="162"/>
    <col min="2817" max="2817" width="2.375" style="162" customWidth="1"/>
    <col min="2818" max="2818" width="15.125" style="162" customWidth="1"/>
    <col min="2819" max="2819" width="20.375" style="162" customWidth="1"/>
    <col min="2820" max="2821" width="10" style="162" customWidth="1"/>
    <col min="2822" max="2824" width="11" style="162"/>
    <col min="2825" max="2825" width="13.75" style="162" customWidth="1"/>
    <col min="2826" max="3072" width="11" style="162"/>
    <col min="3073" max="3073" width="2.375" style="162" customWidth="1"/>
    <col min="3074" max="3074" width="15.125" style="162" customWidth="1"/>
    <col min="3075" max="3075" width="20.375" style="162" customWidth="1"/>
    <col min="3076" max="3077" width="10" style="162" customWidth="1"/>
    <col min="3078" max="3080" width="11" style="162"/>
    <col min="3081" max="3081" width="13.75" style="162" customWidth="1"/>
    <col min="3082" max="3328" width="11" style="162"/>
    <col min="3329" max="3329" width="2.375" style="162" customWidth="1"/>
    <col min="3330" max="3330" width="15.125" style="162" customWidth="1"/>
    <col min="3331" max="3331" width="20.375" style="162" customWidth="1"/>
    <col min="3332" max="3333" width="10" style="162" customWidth="1"/>
    <col min="3334" max="3336" width="11" style="162"/>
    <col min="3337" max="3337" width="13.75" style="162" customWidth="1"/>
    <col min="3338" max="3584" width="11" style="162"/>
    <col min="3585" max="3585" width="2.375" style="162" customWidth="1"/>
    <col min="3586" max="3586" width="15.125" style="162" customWidth="1"/>
    <col min="3587" max="3587" width="20.375" style="162" customWidth="1"/>
    <col min="3588" max="3589" width="10" style="162" customWidth="1"/>
    <col min="3590" max="3592" width="11" style="162"/>
    <col min="3593" max="3593" width="13.75" style="162" customWidth="1"/>
    <col min="3594" max="3840" width="11" style="162"/>
    <col min="3841" max="3841" width="2.375" style="162" customWidth="1"/>
    <col min="3842" max="3842" width="15.125" style="162" customWidth="1"/>
    <col min="3843" max="3843" width="20.375" style="162" customWidth="1"/>
    <col min="3844" max="3845" width="10" style="162" customWidth="1"/>
    <col min="3846" max="3848" width="11" style="162"/>
    <col min="3849" max="3849" width="13.75" style="162" customWidth="1"/>
    <col min="3850" max="4096" width="11" style="162"/>
    <col min="4097" max="4097" width="2.375" style="162" customWidth="1"/>
    <col min="4098" max="4098" width="15.125" style="162" customWidth="1"/>
    <col min="4099" max="4099" width="20.375" style="162" customWidth="1"/>
    <col min="4100" max="4101" width="10" style="162" customWidth="1"/>
    <col min="4102" max="4104" width="11" style="162"/>
    <col min="4105" max="4105" width="13.75" style="162" customWidth="1"/>
    <col min="4106" max="4352" width="11" style="162"/>
    <col min="4353" max="4353" width="2.375" style="162" customWidth="1"/>
    <col min="4354" max="4354" width="15.125" style="162" customWidth="1"/>
    <col min="4355" max="4355" width="20.375" style="162" customWidth="1"/>
    <col min="4356" max="4357" width="10" style="162" customWidth="1"/>
    <col min="4358" max="4360" width="11" style="162"/>
    <col min="4361" max="4361" width="13.75" style="162" customWidth="1"/>
    <col min="4362" max="4608" width="11" style="162"/>
    <col min="4609" max="4609" width="2.375" style="162" customWidth="1"/>
    <col min="4610" max="4610" width="15.125" style="162" customWidth="1"/>
    <col min="4611" max="4611" width="20.375" style="162" customWidth="1"/>
    <col min="4612" max="4613" width="10" style="162" customWidth="1"/>
    <col min="4614" max="4616" width="11" style="162"/>
    <col min="4617" max="4617" width="13.75" style="162" customWidth="1"/>
    <col min="4618" max="4864" width="11" style="162"/>
    <col min="4865" max="4865" width="2.375" style="162" customWidth="1"/>
    <col min="4866" max="4866" width="15.125" style="162" customWidth="1"/>
    <col min="4867" max="4867" width="20.375" style="162" customWidth="1"/>
    <col min="4868" max="4869" width="10" style="162" customWidth="1"/>
    <col min="4870" max="4872" width="11" style="162"/>
    <col min="4873" max="4873" width="13.75" style="162" customWidth="1"/>
    <col min="4874" max="5120" width="11" style="162"/>
    <col min="5121" max="5121" width="2.375" style="162" customWidth="1"/>
    <col min="5122" max="5122" width="15.125" style="162" customWidth="1"/>
    <col min="5123" max="5123" width="20.375" style="162" customWidth="1"/>
    <col min="5124" max="5125" width="10" style="162" customWidth="1"/>
    <col min="5126" max="5128" width="11" style="162"/>
    <col min="5129" max="5129" width="13.75" style="162" customWidth="1"/>
    <col min="5130" max="5376" width="11" style="162"/>
    <col min="5377" max="5377" width="2.375" style="162" customWidth="1"/>
    <col min="5378" max="5378" width="15.125" style="162" customWidth="1"/>
    <col min="5379" max="5379" width="20.375" style="162" customWidth="1"/>
    <col min="5380" max="5381" width="10" style="162" customWidth="1"/>
    <col min="5382" max="5384" width="11" style="162"/>
    <col min="5385" max="5385" width="13.75" style="162" customWidth="1"/>
    <col min="5386" max="5632" width="11" style="162"/>
    <col min="5633" max="5633" width="2.375" style="162" customWidth="1"/>
    <col min="5634" max="5634" width="15.125" style="162" customWidth="1"/>
    <col min="5635" max="5635" width="20.375" style="162" customWidth="1"/>
    <col min="5636" max="5637" width="10" style="162" customWidth="1"/>
    <col min="5638" max="5640" width="11" style="162"/>
    <col min="5641" max="5641" width="13.75" style="162" customWidth="1"/>
    <col min="5642" max="5888" width="11" style="162"/>
    <col min="5889" max="5889" width="2.375" style="162" customWidth="1"/>
    <col min="5890" max="5890" width="15.125" style="162" customWidth="1"/>
    <col min="5891" max="5891" width="20.375" style="162" customWidth="1"/>
    <col min="5892" max="5893" width="10" style="162" customWidth="1"/>
    <col min="5894" max="5896" width="11" style="162"/>
    <col min="5897" max="5897" width="13.75" style="162" customWidth="1"/>
    <col min="5898" max="6144" width="11" style="162"/>
    <col min="6145" max="6145" width="2.375" style="162" customWidth="1"/>
    <col min="6146" max="6146" width="15.125" style="162" customWidth="1"/>
    <col min="6147" max="6147" width="20.375" style="162" customWidth="1"/>
    <col min="6148" max="6149" width="10" style="162" customWidth="1"/>
    <col min="6150" max="6152" width="11" style="162"/>
    <col min="6153" max="6153" width="13.75" style="162" customWidth="1"/>
    <col min="6154" max="6400" width="11" style="162"/>
    <col min="6401" max="6401" width="2.375" style="162" customWidth="1"/>
    <col min="6402" max="6402" width="15.125" style="162" customWidth="1"/>
    <col min="6403" max="6403" width="20.375" style="162" customWidth="1"/>
    <col min="6404" max="6405" width="10" style="162" customWidth="1"/>
    <col min="6406" max="6408" width="11" style="162"/>
    <col min="6409" max="6409" width="13.75" style="162" customWidth="1"/>
    <col min="6410" max="6656" width="11" style="162"/>
    <col min="6657" max="6657" width="2.375" style="162" customWidth="1"/>
    <col min="6658" max="6658" width="15.125" style="162" customWidth="1"/>
    <col min="6659" max="6659" width="20.375" style="162" customWidth="1"/>
    <col min="6660" max="6661" width="10" style="162" customWidth="1"/>
    <col min="6662" max="6664" width="11" style="162"/>
    <col min="6665" max="6665" width="13.75" style="162" customWidth="1"/>
    <col min="6666" max="6912" width="11" style="162"/>
    <col min="6913" max="6913" width="2.375" style="162" customWidth="1"/>
    <col min="6914" max="6914" width="15.125" style="162" customWidth="1"/>
    <col min="6915" max="6915" width="20.375" style="162" customWidth="1"/>
    <col min="6916" max="6917" width="10" style="162" customWidth="1"/>
    <col min="6918" max="6920" width="11" style="162"/>
    <col min="6921" max="6921" width="13.75" style="162" customWidth="1"/>
    <col min="6922" max="7168" width="11" style="162"/>
    <col min="7169" max="7169" width="2.375" style="162" customWidth="1"/>
    <col min="7170" max="7170" width="15.125" style="162" customWidth="1"/>
    <col min="7171" max="7171" width="20.375" style="162" customWidth="1"/>
    <col min="7172" max="7173" width="10" style="162" customWidth="1"/>
    <col min="7174" max="7176" width="11" style="162"/>
    <col min="7177" max="7177" width="13.75" style="162" customWidth="1"/>
    <col min="7178" max="7424" width="11" style="162"/>
    <col min="7425" max="7425" width="2.375" style="162" customWidth="1"/>
    <col min="7426" max="7426" width="15.125" style="162" customWidth="1"/>
    <col min="7427" max="7427" width="20.375" style="162" customWidth="1"/>
    <col min="7428" max="7429" width="10" style="162" customWidth="1"/>
    <col min="7430" max="7432" width="11" style="162"/>
    <col min="7433" max="7433" width="13.75" style="162" customWidth="1"/>
    <col min="7434" max="7680" width="11" style="162"/>
    <col min="7681" max="7681" width="2.375" style="162" customWidth="1"/>
    <col min="7682" max="7682" width="15.125" style="162" customWidth="1"/>
    <col min="7683" max="7683" width="20.375" style="162" customWidth="1"/>
    <col min="7684" max="7685" width="10" style="162" customWidth="1"/>
    <col min="7686" max="7688" width="11" style="162"/>
    <col min="7689" max="7689" width="13.75" style="162" customWidth="1"/>
    <col min="7690" max="7936" width="11" style="162"/>
    <col min="7937" max="7937" width="2.375" style="162" customWidth="1"/>
    <col min="7938" max="7938" width="15.125" style="162" customWidth="1"/>
    <col min="7939" max="7939" width="20.375" style="162" customWidth="1"/>
    <col min="7940" max="7941" width="10" style="162" customWidth="1"/>
    <col min="7942" max="7944" width="11" style="162"/>
    <col min="7945" max="7945" width="13.75" style="162" customWidth="1"/>
    <col min="7946" max="8192" width="11" style="162"/>
    <col min="8193" max="8193" width="2.375" style="162" customWidth="1"/>
    <col min="8194" max="8194" width="15.125" style="162" customWidth="1"/>
    <col min="8195" max="8195" width="20.375" style="162" customWidth="1"/>
    <col min="8196" max="8197" width="10" style="162" customWidth="1"/>
    <col min="8198" max="8200" width="11" style="162"/>
    <col min="8201" max="8201" width="13.75" style="162" customWidth="1"/>
    <col min="8202" max="8448" width="11" style="162"/>
    <col min="8449" max="8449" width="2.375" style="162" customWidth="1"/>
    <col min="8450" max="8450" width="15.125" style="162" customWidth="1"/>
    <col min="8451" max="8451" width="20.375" style="162" customWidth="1"/>
    <col min="8452" max="8453" width="10" style="162" customWidth="1"/>
    <col min="8454" max="8456" width="11" style="162"/>
    <col min="8457" max="8457" width="13.75" style="162" customWidth="1"/>
    <col min="8458" max="8704" width="11" style="162"/>
    <col min="8705" max="8705" width="2.375" style="162" customWidth="1"/>
    <col min="8706" max="8706" width="15.125" style="162" customWidth="1"/>
    <col min="8707" max="8707" width="20.375" style="162" customWidth="1"/>
    <col min="8708" max="8709" width="10" style="162" customWidth="1"/>
    <col min="8710" max="8712" width="11" style="162"/>
    <col min="8713" max="8713" width="13.75" style="162" customWidth="1"/>
    <col min="8714" max="8960" width="11" style="162"/>
    <col min="8961" max="8961" width="2.375" style="162" customWidth="1"/>
    <col min="8962" max="8962" width="15.125" style="162" customWidth="1"/>
    <col min="8963" max="8963" width="20.375" style="162" customWidth="1"/>
    <col min="8964" max="8965" width="10" style="162" customWidth="1"/>
    <col min="8966" max="8968" width="11" style="162"/>
    <col min="8969" max="8969" width="13.75" style="162" customWidth="1"/>
    <col min="8970" max="9216" width="11" style="162"/>
    <col min="9217" max="9217" width="2.375" style="162" customWidth="1"/>
    <col min="9218" max="9218" width="15.125" style="162" customWidth="1"/>
    <col min="9219" max="9219" width="20.375" style="162" customWidth="1"/>
    <col min="9220" max="9221" width="10" style="162" customWidth="1"/>
    <col min="9222" max="9224" width="11" style="162"/>
    <col min="9225" max="9225" width="13.75" style="162" customWidth="1"/>
    <col min="9226" max="9472" width="11" style="162"/>
    <col min="9473" max="9473" width="2.375" style="162" customWidth="1"/>
    <col min="9474" max="9474" width="15.125" style="162" customWidth="1"/>
    <col min="9475" max="9475" width="20.375" style="162" customWidth="1"/>
    <col min="9476" max="9477" width="10" style="162" customWidth="1"/>
    <col min="9478" max="9480" width="11" style="162"/>
    <col min="9481" max="9481" width="13.75" style="162" customWidth="1"/>
    <col min="9482" max="9728" width="11" style="162"/>
    <col min="9729" max="9729" width="2.375" style="162" customWidth="1"/>
    <col min="9730" max="9730" width="15.125" style="162" customWidth="1"/>
    <col min="9731" max="9731" width="20.375" style="162" customWidth="1"/>
    <col min="9732" max="9733" width="10" style="162" customWidth="1"/>
    <col min="9734" max="9736" width="11" style="162"/>
    <col min="9737" max="9737" width="13.75" style="162" customWidth="1"/>
    <col min="9738" max="9984" width="11" style="162"/>
    <col min="9985" max="9985" width="2.375" style="162" customWidth="1"/>
    <col min="9986" max="9986" width="15.125" style="162" customWidth="1"/>
    <col min="9987" max="9987" width="20.375" style="162" customWidth="1"/>
    <col min="9988" max="9989" width="10" style="162" customWidth="1"/>
    <col min="9990" max="9992" width="11" style="162"/>
    <col min="9993" max="9993" width="13.75" style="162" customWidth="1"/>
    <col min="9994" max="10240" width="11" style="162"/>
    <col min="10241" max="10241" width="2.375" style="162" customWidth="1"/>
    <col min="10242" max="10242" width="15.125" style="162" customWidth="1"/>
    <col min="10243" max="10243" width="20.375" style="162" customWidth="1"/>
    <col min="10244" max="10245" width="10" style="162" customWidth="1"/>
    <col min="10246" max="10248" width="11" style="162"/>
    <col min="10249" max="10249" width="13.75" style="162" customWidth="1"/>
    <col min="10250" max="10496" width="11" style="162"/>
    <col min="10497" max="10497" width="2.375" style="162" customWidth="1"/>
    <col min="10498" max="10498" width="15.125" style="162" customWidth="1"/>
    <col min="10499" max="10499" width="20.375" style="162" customWidth="1"/>
    <col min="10500" max="10501" width="10" style="162" customWidth="1"/>
    <col min="10502" max="10504" width="11" style="162"/>
    <col min="10505" max="10505" width="13.75" style="162" customWidth="1"/>
    <col min="10506" max="10752" width="11" style="162"/>
    <col min="10753" max="10753" width="2.375" style="162" customWidth="1"/>
    <col min="10754" max="10754" width="15.125" style="162" customWidth="1"/>
    <col min="10755" max="10755" width="20.375" style="162" customWidth="1"/>
    <col min="10756" max="10757" width="10" style="162" customWidth="1"/>
    <col min="10758" max="10760" width="11" style="162"/>
    <col min="10761" max="10761" width="13.75" style="162" customWidth="1"/>
    <col min="10762" max="11008" width="11" style="162"/>
    <col min="11009" max="11009" width="2.375" style="162" customWidth="1"/>
    <col min="11010" max="11010" width="15.125" style="162" customWidth="1"/>
    <col min="11011" max="11011" width="20.375" style="162" customWidth="1"/>
    <col min="11012" max="11013" width="10" style="162" customWidth="1"/>
    <col min="11014" max="11016" width="11" style="162"/>
    <col min="11017" max="11017" width="13.75" style="162" customWidth="1"/>
    <col min="11018" max="11264" width="11" style="162"/>
    <col min="11265" max="11265" width="2.375" style="162" customWidth="1"/>
    <col min="11266" max="11266" width="15.125" style="162" customWidth="1"/>
    <col min="11267" max="11267" width="20.375" style="162" customWidth="1"/>
    <col min="11268" max="11269" width="10" style="162" customWidth="1"/>
    <col min="11270" max="11272" width="11" style="162"/>
    <col min="11273" max="11273" width="13.75" style="162" customWidth="1"/>
    <col min="11274" max="11520" width="11" style="162"/>
    <col min="11521" max="11521" width="2.375" style="162" customWidth="1"/>
    <col min="11522" max="11522" width="15.125" style="162" customWidth="1"/>
    <col min="11523" max="11523" width="20.375" style="162" customWidth="1"/>
    <col min="11524" max="11525" width="10" style="162" customWidth="1"/>
    <col min="11526" max="11528" width="11" style="162"/>
    <col min="11529" max="11529" width="13.75" style="162" customWidth="1"/>
    <col min="11530" max="11776" width="11" style="162"/>
    <col min="11777" max="11777" width="2.375" style="162" customWidth="1"/>
    <col min="11778" max="11778" width="15.125" style="162" customWidth="1"/>
    <col min="11779" max="11779" width="20.375" style="162" customWidth="1"/>
    <col min="11780" max="11781" width="10" style="162" customWidth="1"/>
    <col min="11782" max="11784" width="11" style="162"/>
    <col min="11785" max="11785" width="13.75" style="162" customWidth="1"/>
    <col min="11786" max="12032" width="11" style="162"/>
    <col min="12033" max="12033" width="2.375" style="162" customWidth="1"/>
    <col min="12034" max="12034" width="15.125" style="162" customWidth="1"/>
    <col min="12035" max="12035" width="20.375" style="162" customWidth="1"/>
    <col min="12036" max="12037" width="10" style="162" customWidth="1"/>
    <col min="12038" max="12040" width="11" style="162"/>
    <col min="12041" max="12041" width="13.75" style="162" customWidth="1"/>
    <col min="12042" max="12288" width="11" style="162"/>
    <col min="12289" max="12289" width="2.375" style="162" customWidth="1"/>
    <col min="12290" max="12290" width="15.125" style="162" customWidth="1"/>
    <col min="12291" max="12291" width="20.375" style="162" customWidth="1"/>
    <col min="12292" max="12293" width="10" style="162" customWidth="1"/>
    <col min="12294" max="12296" width="11" style="162"/>
    <col min="12297" max="12297" width="13.75" style="162" customWidth="1"/>
    <col min="12298" max="12544" width="11" style="162"/>
    <col min="12545" max="12545" width="2.375" style="162" customWidth="1"/>
    <col min="12546" max="12546" width="15.125" style="162" customWidth="1"/>
    <col min="12547" max="12547" width="20.375" style="162" customWidth="1"/>
    <col min="12548" max="12549" width="10" style="162" customWidth="1"/>
    <col min="12550" max="12552" width="11" style="162"/>
    <col min="12553" max="12553" width="13.75" style="162" customWidth="1"/>
    <col min="12554" max="12800" width="11" style="162"/>
    <col min="12801" max="12801" width="2.375" style="162" customWidth="1"/>
    <col min="12802" max="12802" width="15.125" style="162" customWidth="1"/>
    <col min="12803" max="12803" width="20.375" style="162" customWidth="1"/>
    <col min="12804" max="12805" width="10" style="162" customWidth="1"/>
    <col min="12806" max="12808" width="11" style="162"/>
    <col min="12809" max="12809" width="13.75" style="162" customWidth="1"/>
    <col min="12810" max="13056" width="11" style="162"/>
    <col min="13057" max="13057" width="2.375" style="162" customWidth="1"/>
    <col min="13058" max="13058" width="15.125" style="162" customWidth="1"/>
    <col min="13059" max="13059" width="20.375" style="162" customWidth="1"/>
    <col min="13060" max="13061" width="10" style="162" customWidth="1"/>
    <col min="13062" max="13064" width="11" style="162"/>
    <col min="13065" max="13065" width="13.75" style="162" customWidth="1"/>
    <col min="13066" max="13312" width="11" style="162"/>
    <col min="13313" max="13313" width="2.375" style="162" customWidth="1"/>
    <col min="13314" max="13314" width="15.125" style="162" customWidth="1"/>
    <col min="13315" max="13315" width="20.375" style="162" customWidth="1"/>
    <col min="13316" max="13317" width="10" style="162" customWidth="1"/>
    <col min="13318" max="13320" width="11" style="162"/>
    <col min="13321" max="13321" width="13.75" style="162" customWidth="1"/>
    <col min="13322" max="13568" width="11" style="162"/>
    <col min="13569" max="13569" width="2.375" style="162" customWidth="1"/>
    <col min="13570" max="13570" width="15.125" style="162" customWidth="1"/>
    <col min="13571" max="13571" width="20.375" style="162" customWidth="1"/>
    <col min="13572" max="13573" width="10" style="162" customWidth="1"/>
    <col min="13574" max="13576" width="11" style="162"/>
    <col min="13577" max="13577" width="13.75" style="162" customWidth="1"/>
    <col min="13578" max="13824" width="11" style="162"/>
    <col min="13825" max="13825" width="2.375" style="162" customWidth="1"/>
    <col min="13826" max="13826" width="15.125" style="162" customWidth="1"/>
    <col min="13827" max="13827" width="20.375" style="162" customWidth="1"/>
    <col min="13828" max="13829" width="10" style="162" customWidth="1"/>
    <col min="13830" max="13832" width="11" style="162"/>
    <col min="13833" max="13833" width="13.75" style="162" customWidth="1"/>
    <col min="13834" max="14080" width="11" style="162"/>
    <col min="14081" max="14081" width="2.375" style="162" customWidth="1"/>
    <col min="14082" max="14082" width="15.125" style="162" customWidth="1"/>
    <col min="14083" max="14083" width="20.375" style="162" customWidth="1"/>
    <col min="14084" max="14085" width="10" style="162" customWidth="1"/>
    <col min="14086" max="14088" width="11" style="162"/>
    <col min="14089" max="14089" width="13.75" style="162" customWidth="1"/>
    <col min="14090" max="14336" width="11" style="162"/>
    <col min="14337" max="14337" width="2.375" style="162" customWidth="1"/>
    <col min="14338" max="14338" width="15.125" style="162" customWidth="1"/>
    <col min="14339" max="14339" width="20.375" style="162" customWidth="1"/>
    <col min="14340" max="14341" width="10" style="162" customWidth="1"/>
    <col min="14342" max="14344" width="11" style="162"/>
    <col min="14345" max="14345" width="13.75" style="162" customWidth="1"/>
    <col min="14346" max="14592" width="11" style="162"/>
    <col min="14593" max="14593" width="2.375" style="162" customWidth="1"/>
    <col min="14594" max="14594" width="15.125" style="162" customWidth="1"/>
    <col min="14595" max="14595" width="20.375" style="162" customWidth="1"/>
    <col min="14596" max="14597" width="10" style="162" customWidth="1"/>
    <col min="14598" max="14600" width="11" style="162"/>
    <col min="14601" max="14601" width="13.75" style="162" customWidth="1"/>
    <col min="14602" max="14848" width="11" style="162"/>
    <col min="14849" max="14849" width="2.375" style="162" customWidth="1"/>
    <col min="14850" max="14850" width="15.125" style="162" customWidth="1"/>
    <col min="14851" max="14851" width="20.375" style="162" customWidth="1"/>
    <col min="14852" max="14853" width="10" style="162" customWidth="1"/>
    <col min="14854" max="14856" width="11" style="162"/>
    <col min="14857" max="14857" width="13.75" style="162" customWidth="1"/>
    <col min="14858" max="15104" width="11" style="162"/>
    <col min="15105" max="15105" width="2.375" style="162" customWidth="1"/>
    <col min="15106" max="15106" width="15.125" style="162" customWidth="1"/>
    <col min="15107" max="15107" width="20.375" style="162" customWidth="1"/>
    <col min="15108" max="15109" width="10" style="162" customWidth="1"/>
    <col min="15110" max="15112" width="11" style="162"/>
    <col min="15113" max="15113" width="13.75" style="162" customWidth="1"/>
    <col min="15114" max="15360" width="11" style="162"/>
    <col min="15361" max="15361" width="2.375" style="162" customWidth="1"/>
    <col min="15362" max="15362" width="15.125" style="162" customWidth="1"/>
    <col min="15363" max="15363" width="20.375" style="162" customWidth="1"/>
    <col min="15364" max="15365" width="10" style="162" customWidth="1"/>
    <col min="15366" max="15368" width="11" style="162"/>
    <col min="15369" max="15369" width="13.75" style="162" customWidth="1"/>
    <col min="15370" max="15616" width="11" style="162"/>
    <col min="15617" max="15617" width="2.375" style="162" customWidth="1"/>
    <col min="15618" max="15618" width="15.125" style="162" customWidth="1"/>
    <col min="15619" max="15619" width="20.375" style="162" customWidth="1"/>
    <col min="15620" max="15621" width="10" style="162" customWidth="1"/>
    <col min="15622" max="15624" width="11" style="162"/>
    <col min="15625" max="15625" width="13.75" style="162" customWidth="1"/>
    <col min="15626" max="15872" width="11" style="162"/>
    <col min="15873" max="15873" width="2.375" style="162" customWidth="1"/>
    <col min="15874" max="15874" width="15.125" style="162" customWidth="1"/>
    <col min="15875" max="15875" width="20.375" style="162" customWidth="1"/>
    <col min="15876" max="15877" width="10" style="162" customWidth="1"/>
    <col min="15878" max="15880" width="11" style="162"/>
    <col min="15881" max="15881" width="13.75" style="162" customWidth="1"/>
    <col min="15882" max="16128" width="11" style="162"/>
    <col min="16129" max="16129" width="2.375" style="162" customWidth="1"/>
    <col min="16130" max="16130" width="15.125" style="162" customWidth="1"/>
    <col min="16131" max="16131" width="20.375" style="162" customWidth="1"/>
    <col min="16132" max="16133" width="10" style="162" customWidth="1"/>
    <col min="16134" max="16136" width="11" style="162"/>
    <col min="16137" max="16137" width="13.75" style="162" customWidth="1"/>
    <col min="16138" max="16384" width="11" style="162"/>
  </cols>
  <sheetData>
    <row r="1" spans="1:11" s="149" customFormat="1" ht="33.6" customHeight="1" x14ac:dyDescent="0.2">
      <c r="A1" s="208"/>
      <c r="B1" s="208"/>
      <c r="C1" s="208"/>
      <c r="D1" s="208"/>
      <c r="E1" s="209"/>
      <c r="F1" s="209"/>
      <c r="G1" s="209"/>
      <c r="I1" s="185"/>
    </row>
    <row r="2" spans="1:11" s="151" customFormat="1" ht="13.15" customHeight="1" x14ac:dyDescent="0.2">
      <c r="A2" s="150"/>
      <c r="C2" s="152"/>
      <c r="D2" s="152"/>
      <c r="G2" s="186" t="s">
        <v>998</v>
      </c>
      <c r="H2" s="153"/>
      <c r="I2" s="153"/>
      <c r="K2" s="185"/>
    </row>
    <row r="3" spans="1:11" s="149" customFormat="1" ht="19.5" customHeight="1" x14ac:dyDescent="0.25">
      <c r="A3" s="154" t="s">
        <v>856</v>
      </c>
      <c r="D3" s="155"/>
    </row>
    <row r="4" spans="1:11" s="151" customFormat="1" ht="19.5" customHeight="1" x14ac:dyDescent="0.2">
      <c r="A4" s="150"/>
      <c r="C4" s="152"/>
      <c r="D4" s="152"/>
      <c r="E4" s="152"/>
      <c r="G4" s="156"/>
      <c r="H4" s="153"/>
      <c r="I4" s="153"/>
    </row>
    <row r="5" spans="1:11" s="151" customFormat="1" ht="13.15" customHeight="1" x14ac:dyDescent="0.2">
      <c r="A5" s="150"/>
      <c r="C5" s="152"/>
      <c r="D5" s="152"/>
      <c r="E5" s="152"/>
      <c r="G5" s="156"/>
      <c r="H5" s="153"/>
      <c r="I5" s="153"/>
    </row>
    <row r="6" spans="1:11" s="151" customFormat="1" ht="13.15" customHeight="1" x14ac:dyDescent="0.2">
      <c r="A6" s="274" t="s">
        <v>960</v>
      </c>
      <c r="B6" s="275"/>
      <c r="C6" s="275"/>
      <c r="D6" s="275"/>
      <c r="E6" s="275"/>
      <c r="F6" s="276"/>
      <c r="G6" s="276"/>
      <c r="H6" s="153"/>
      <c r="I6" s="153"/>
    </row>
    <row r="7" spans="1:11" s="151" customFormat="1" ht="13.15" customHeight="1" x14ac:dyDescent="0.2">
      <c r="A7" s="150"/>
      <c r="C7" s="152"/>
      <c r="D7" s="152"/>
      <c r="E7" s="152"/>
      <c r="G7" s="156"/>
      <c r="H7" s="153"/>
      <c r="I7" s="153"/>
    </row>
    <row r="8" spans="1:11" s="156" customFormat="1" ht="13.15" customHeight="1" x14ac:dyDescent="0.2">
      <c r="A8" s="225"/>
      <c r="B8" s="277" t="s">
        <v>988</v>
      </c>
      <c r="C8" s="277"/>
      <c r="D8" s="277"/>
      <c r="E8" s="226"/>
      <c r="H8" s="153"/>
      <c r="I8" s="153"/>
    </row>
    <row r="9" spans="1:11" s="156" customFormat="1" ht="13.15" customHeight="1" x14ac:dyDescent="0.2">
      <c r="A9" s="225"/>
      <c r="B9" s="278" t="s">
        <v>976</v>
      </c>
      <c r="C9" s="278"/>
      <c r="D9" s="279"/>
      <c r="E9" s="227"/>
      <c r="F9" s="227"/>
      <c r="H9" s="153"/>
      <c r="I9" s="153"/>
    </row>
    <row r="10" spans="1:11" s="156" customFormat="1" ht="13.15" customHeight="1" x14ac:dyDescent="0.2">
      <c r="A10" s="225"/>
      <c r="B10" s="280" t="s">
        <v>989</v>
      </c>
      <c r="C10" s="280"/>
      <c r="D10" s="99"/>
      <c r="E10" s="226"/>
      <c r="G10" s="228"/>
      <c r="H10" s="157"/>
      <c r="I10" s="157"/>
    </row>
    <row r="11" spans="1:11" s="156" customFormat="1" ht="13.15" customHeight="1" x14ac:dyDescent="0.2">
      <c r="A11" s="225"/>
      <c r="B11" s="281" t="s">
        <v>857</v>
      </c>
      <c r="C11" s="278"/>
      <c r="D11" s="100"/>
      <c r="E11" s="226"/>
      <c r="G11" s="228"/>
      <c r="H11" s="158"/>
      <c r="I11" s="158"/>
    </row>
    <row r="12" spans="1:11" s="156" customFormat="1" ht="13.15" customHeight="1" x14ac:dyDescent="0.2">
      <c r="A12" s="225"/>
      <c r="B12" s="273" t="s">
        <v>984</v>
      </c>
      <c r="C12" s="273"/>
      <c r="D12" s="100"/>
      <c r="E12" s="226"/>
      <c r="G12" s="228"/>
      <c r="H12" s="158"/>
      <c r="I12" s="158"/>
    </row>
    <row r="13" spans="1:11" s="156" customFormat="1" ht="13.15" customHeight="1" x14ac:dyDescent="0.2">
      <c r="A13" s="225"/>
      <c r="B13" s="283" t="s">
        <v>855</v>
      </c>
      <c r="C13" s="283"/>
      <c r="D13" s="100"/>
      <c r="E13" s="226"/>
      <c r="G13" s="228"/>
    </row>
    <row r="14" spans="1:11" s="156" customFormat="1" ht="13.15" customHeight="1" x14ac:dyDescent="0.2">
      <c r="A14" s="225"/>
      <c r="B14" s="282" t="s">
        <v>858</v>
      </c>
      <c r="C14" s="282"/>
      <c r="D14" s="99"/>
      <c r="E14" s="226"/>
      <c r="G14" s="228"/>
    </row>
    <row r="15" spans="1:11" s="156" customFormat="1" ht="13.15" customHeight="1" x14ac:dyDescent="0.2">
      <c r="A15" s="225"/>
      <c r="B15" s="282" t="s">
        <v>977</v>
      </c>
      <c r="C15" s="282"/>
      <c r="D15" s="99"/>
      <c r="E15" s="226"/>
      <c r="G15" s="228"/>
    </row>
    <row r="16" spans="1:11" s="156" customFormat="1" ht="13.15" customHeight="1" x14ac:dyDescent="0.2">
      <c r="A16" s="225"/>
      <c r="B16" s="284" t="s">
        <v>985</v>
      </c>
      <c r="C16" s="284"/>
      <c r="D16" s="99"/>
      <c r="E16" s="226"/>
      <c r="G16" s="228"/>
    </row>
    <row r="17" spans="1:8" s="156" customFormat="1" ht="13.15" customHeight="1" x14ac:dyDescent="0.2">
      <c r="A17" s="225"/>
      <c r="B17" s="281" t="s">
        <v>970</v>
      </c>
      <c r="C17" s="278"/>
      <c r="D17" s="99"/>
      <c r="E17" s="226"/>
      <c r="G17" s="228"/>
    </row>
    <row r="18" spans="1:8" s="156" customFormat="1" ht="13.15" customHeight="1" x14ac:dyDescent="0.2">
      <c r="A18" s="225"/>
      <c r="B18" s="284" t="s">
        <v>986</v>
      </c>
      <c r="C18" s="285"/>
      <c r="D18" s="99"/>
      <c r="E18" s="226"/>
      <c r="G18" s="228"/>
    </row>
    <row r="19" spans="1:8" s="156" customFormat="1" ht="13.15" customHeight="1" x14ac:dyDescent="0.2">
      <c r="A19" s="225"/>
      <c r="B19" s="284" t="s">
        <v>987</v>
      </c>
      <c r="C19" s="284"/>
      <c r="D19" s="99"/>
      <c r="E19" s="226"/>
      <c r="G19" s="228"/>
    </row>
    <row r="20" spans="1:8" s="156" customFormat="1" ht="13.15" customHeight="1" x14ac:dyDescent="0.2">
      <c r="A20" s="225"/>
      <c r="B20" s="283" t="s">
        <v>969</v>
      </c>
      <c r="C20" s="283"/>
      <c r="D20" s="99"/>
      <c r="E20" s="226"/>
      <c r="G20" s="228"/>
    </row>
    <row r="21" spans="1:8" s="156" customFormat="1" ht="13.15" customHeight="1" x14ac:dyDescent="0.2">
      <c r="A21" s="225"/>
      <c r="B21" s="273" t="s">
        <v>971</v>
      </c>
      <c r="C21" s="273"/>
      <c r="D21" s="99"/>
      <c r="E21" s="226"/>
      <c r="G21" s="228"/>
    </row>
    <row r="22" spans="1:8" s="156" customFormat="1" ht="13.15" customHeight="1" x14ac:dyDescent="0.2">
      <c r="A22" s="225"/>
      <c r="B22" s="282" t="s">
        <v>968</v>
      </c>
      <c r="C22" s="282"/>
      <c r="D22" s="99"/>
      <c r="E22" s="226"/>
      <c r="G22" s="228"/>
    </row>
    <row r="23" spans="1:8" s="156" customFormat="1" ht="13.15" customHeight="1" x14ac:dyDescent="0.2">
      <c r="A23" s="225"/>
      <c r="B23" s="273" t="s">
        <v>990</v>
      </c>
      <c r="C23" s="273"/>
      <c r="D23" s="99"/>
      <c r="E23" s="226"/>
      <c r="G23" s="228"/>
    </row>
    <row r="24" spans="1:8" s="156" customFormat="1" ht="13.15" customHeight="1" x14ac:dyDescent="0.2">
      <c r="A24" s="225"/>
      <c r="B24" s="282" t="s">
        <v>978</v>
      </c>
      <c r="C24" s="282"/>
      <c r="D24" s="99"/>
      <c r="E24" s="226"/>
      <c r="G24" s="151"/>
    </row>
    <row r="25" spans="1:8" s="156" customFormat="1" ht="13.15" customHeight="1" x14ac:dyDescent="0.2">
      <c r="A25" s="225"/>
      <c r="B25" s="281" t="s">
        <v>859</v>
      </c>
      <c r="C25" s="278"/>
      <c r="D25" s="99"/>
      <c r="E25" s="226"/>
      <c r="G25" s="151"/>
    </row>
    <row r="26" spans="1:8" s="151" customFormat="1" ht="13.15" customHeight="1" x14ac:dyDescent="0.2">
      <c r="A26" s="225"/>
      <c r="B26" s="281" t="s">
        <v>860</v>
      </c>
      <c r="C26" s="278"/>
      <c r="D26" s="100"/>
      <c r="E26" s="226"/>
      <c r="F26" s="156"/>
    </row>
    <row r="27" spans="1:8" s="151" customFormat="1" ht="13.15" customHeight="1" x14ac:dyDescent="0.2">
      <c r="A27" s="225"/>
      <c r="B27" s="282" t="s">
        <v>861</v>
      </c>
      <c r="C27" s="290"/>
      <c r="D27" s="100"/>
      <c r="E27" s="226"/>
    </row>
    <row r="28" spans="1:8" s="151" customFormat="1" ht="13.15" customHeight="1" x14ac:dyDescent="0.2">
      <c r="A28" s="225"/>
      <c r="B28" s="194"/>
      <c r="C28" s="196"/>
      <c r="D28" s="100"/>
      <c r="E28" s="226"/>
    </row>
    <row r="29" spans="1:8" s="151" customFormat="1" ht="13.15" customHeight="1" x14ac:dyDescent="0.2">
      <c r="A29" s="291" t="s">
        <v>999</v>
      </c>
      <c r="B29" s="291"/>
      <c r="C29" s="291"/>
      <c r="D29" s="291"/>
      <c r="E29" s="291"/>
      <c r="F29" s="291"/>
      <c r="G29" s="291"/>
      <c r="H29" s="159"/>
    </row>
    <row r="30" spans="1:8" s="151" customFormat="1" ht="13.15" customHeight="1" x14ac:dyDescent="0.2">
      <c r="A30" s="229"/>
      <c r="B30" s="230"/>
      <c r="C30" s="230"/>
      <c r="D30" s="231"/>
      <c r="E30" s="231"/>
      <c r="F30" s="231"/>
      <c r="G30" s="231"/>
      <c r="H30" s="159"/>
    </row>
    <row r="31" spans="1:8" s="156" customFormat="1" ht="13.15" customHeight="1" x14ac:dyDescent="0.2">
      <c r="A31" s="292" t="s">
        <v>991</v>
      </c>
      <c r="B31" s="292"/>
      <c r="C31" s="292"/>
      <c r="D31" s="292"/>
      <c r="E31" s="292"/>
      <c r="F31" s="292"/>
      <c r="G31" s="292"/>
      <c r="H31" s="160"/>
    </row>
    <row r="32" spans="1:8" ht="13.15" customHeight="1" x14ac:dyDescent="0.2">
      <c r="A32" s="143"/>
      <c r="B32" s="144"/>
      <c r="C32" s="144"/>
      <c r="D32" s="99"/>
      <c r="E32" s="145"/>
      <c r="F32" s="159"/>
      <c r="G32" s="159"/>
      <c r="H32" s="161"/>
    </row>
    <row r="33" spans="1:8" ht="13.15" customHeight="1" x14ac:dyDescent="0.2">
      <c r="A33" s="293" t="s">
        <v>979</v>
      </c>
      <c r="B33" s="293"/>
      <c r="C33" s="293"/>
      <c r="D33" s="293"/>
      <c r="E33" s="293"/>
      <c r="F33" s="294"/>
      <c r="G33" s="294"/>
      <c r="H33" s="161"/>
    </row>
    <row r="34" spans="1:8" ht="13.15" customHeight="1" x14ac:dyDescent="0.2">
      <c r="A34" s="294"/>
      <c r="B34" s="294"/>
      <c r="C34" s="294"/>
      <c r="D34" s="294"/>
      <c r="E34" s="294"/>
      <c r="F34" s="294"/>
      <c r="G34" s="294"/>
      <c r="H34" s="161"/>
    </row>
    <row r="35" spans="1:8" ht="13.15" customHeight="1" x14ac:dyDescent="0.2">
      <c r="A35" s="146"/>
      <c r="B35" s="146"/>
      <c r="C35" s="146"/>
      <c r="D35" s="147"/>
      <c r="E35" s="147"/>
      <c r="F35" s="161"/>
      <c r="G35" s="161"/>
      <c r="H35" s="161"/>
    </row>
    <row r="36" spans="1:8" ht="13.15" customHeight="1" x14ac:dyDescent="0.2">
      <c r="A36" s="286" t="s">
        <v>975</v>
      </c>
      <c r="B36" s="287"/>
      <c r="C36" s="287"/>
      <c r="D36" s="287"/>
      <c r="E36" s="287"/>
      <c r="F36" s="287"/>
      <c r="G36" s="287"/>
      <c r="H36" s="161"/>
    </row>
    <row r="37" spans="1:8" ht="13.15" customHeight="1" x14ac:dyDescent="0.2">
      <c r="A37" s="288" t="s">
        <v>992</v>
      </c>
      <c r="B37" s="289"/>
      <c r="C37" s="195" t="s">
        <v>993</v>
      </c>
      <c r="D37" s="195"/>
      <c r="E37" s="195"/>
      <c r="F37" s="195"/>
      <c r="G37" s="195"/>
    </row>
    <row r="38" spans="1:8" ht="13.15" customHeight="1" x14ac:dyDescent="0.2"/>
    <row r="39" spans="1:8" ht="13.15" customHeight="1" x14ac:dyDescent="0.2"/>
    <row r="40" spans="1:8" ht="13.15" customHeight="1" x14ac:dyDescent="0.2"/>
    <row r="41" spans="1:8" ht="13.15" customHeight="1" x14ac:dyDescent="0.2"/>
    <row r="42" spans="1:8" ht="13.15" customHeight="1" x14ac:dyDescent="0.2"/>
    <row r="43" spans="1:8" ht="13.15" customHeight="1" x14ac:dyDescent="0.2"/>
    <row r="44" spans="1:8" ht="13.15" customHeight="1" x14ac:dyDescent="0.2"/>
    <row r="45" spans="1:8" ht="13.15" customHeight="1" x14ac:dyDescent="0.2"/>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sheetData>
  <mergeCells count="26">
    <mergeCell ref="A36:G36"/>
    <mergeCell ref="A37:B37"/>
    <mergeCell ref="B25:C25"/>
    <mergeCell ref="B26:C26"/>
    <mergeCell ref="B27:C27"/>
    <mergeCell ref="A29:G29"/>
    <mergeCell ref="A31:G31"/>
    <mergeCell ref="A33:G34"/>
    <mergeCell ref="B24:C24"/>
    <mergeCell ref="B13:C13"/>
    <mergeCell ref="B14:C14"/>
    <mergeCell ref="B15:C15"/>
    <mergeCell ref="B16:C16"/>
    <mergeCell ref="B17:C17"/>
    <mergeCell ref="B18:C18"/>
    <mergeCell ref="B19:C19"/>
    <mergeCell ref="B20:C20"/>
    <mergeCell ref="B21:C21"/>
    <mergeCell ref="B22:C22"/>
    <mergeCell ref="B23:C23"/>
    <mergeCell ref="B12:C12"/>
    <mergeCell ref="A6:G6"/>
    <mergeCell ref="B8:D8"/>
    <mergeCell ref="B9:D9"/>
    <mergeCell ref="B10:C10"/>
    <mergeCell ref="B11:C11"/>
  </mergeCells>
  <hyperlinks>
    <hyperlink ref="B10:C10" r:id="rId1" display="Ausbildungsstellenmarkt"/>
    <hyperlink ref="B11:C11" r:id="rId2" display="Beschäftigung"/>
    <hyperlink ref="B25:C25" r:id="rId3" display="Zeitreihen"/>
    <hyperlink ref="B8:D8" r:id="rId4" display="Arbeitsmarkt im Überblick"/>
    <hyperlink ref="B13:C13" r:id="rId5" display="Grundsicherung für Arbeitsuchende (SGB II)"/>
    <hyperlink ref="B14:C14" r:id="rId6" display="Leistungen SGB III"/>
    <hyperlink ref="B9" r:id="rId7" display="Arbeitslose und gemeldetes Stellenangebot"/>
    <hyperlink ref="B24:C24" r:id="rId8" display="Statistik nach Wirtschaftszweigen"/>
    <hyperlink ref="B27:C27" r:id="rId9" display="Kreisdaten"/>
    <hyperlink ref="B9:C9" r:id="rId10" display="Arbeitslose, Unterbeschäftigung und Arbeitsstellen"/>
    <hyperlink ref="B26" r:id="rId11"/>
    <hyperlink ref="B22" r:id="rId12"/>
    <hyperlink ref="B15:C15" r:id="rId13" display="Statistik nach Berufen"/>
    <hyperlink ref="B20:C20" r:id="rId14" display="Frauen und Männer"/>
    <hyperlink ref="B12:C12" r:id="rId15" display="Förderung und berufliche Rehabilitation"/>
    <hyperlink ref="B21:C21" r:id="rId16" display="Langzeitarbeitslosigkeit"/>
    <hyperlink ref="A33:E34" r:id="rId17" display="Das Glossar enthält Erläuterungen zu allen statistisch relevanten Begriffen, die in den verschiedenen Produkten der Statistik der BA verwendung finden."/>
    <hyperlink ref="A33:G34" r:id="rId18" display="Das Glossar enthält Erläuterungen zu allen statistisch relevanten Begriffen, die in den verschiedenen Produkten der Statistik der BA Verwendung finden."/>
    <hyperlink ref="B16" r:id="rId19" display="https://statistik.arbeitsagentur.de/Navigation/Statistik/Statistik-nach-Themen/Bildung/Bildung-Nav.html"/>
    <hyperlink ref="B18" r:id="rId20" display="https://statistik.arbeitsagentur.de/Navigation/Statistik/Statistik-nach-Themen/Einnahmen-Ausgaben/Einnahmen-Ausgaben-der-BA-Nav.html"/>
    <hyperlink ref="B19" r:id="rId21" display="https://statistik.arbeitsagentur.de/Navigation/Statistik/Statistik-nach-Themen/Familien-Kinder/Familien-und-Kinder-Nav.html"/>
    <hyperlink ref="B16:C16" r:id="rId22" display="Bildung"/>
    <hyperlink ref="B19:C19" r:id="rId23" display="Familien und Kinder"/>
    <hyperlink ref="A31:G31" r:id="rId24" display="Die Qualitätsberichte der Statistik erläutern die Entstehung und Aussagekraft der jeweiligen Fachstatistik."/>
    <hyperlink ref="B17:C17" r:id="rId25" display="Daten zu den Eingliederungsbilanzen"/>
    <hyperlink ref="B23:C23" r:id="rId26" display="Regionale Mobilität"/>
    <hyperlink ref="A29:G29" r:id="rId27" display="Methodischen Hinweise"/>
    <hyperlink ref="A37:B37" r:id="rId28" display="Abkürzungsverzeichnis"/>
    <hyperlink ref="C37" r:id="rId29"/>
  </hyperlinks>
  <printOptions horizontalCentered="1"/>
  <pageMargins left="0.70866141732283472" right="0.39370078740157483" top="0.39370078740157483" bottom="0.59055118110236227" header="0.39370078740157483" footer="0.39370078740157483"/>
  <pageSetup paperSize="9" fitToWidth="0" orientation="portrait" r:id="rId30"/>
  <headerFooter alignWithMargins="0"/>
  <drawing r:id="rId3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tabColor rgb="FFFF0000"/>
  </sheetPr>
  <dimension ref="A1:G450"/>
  <sheetViews>
    <sheetView zoomScaleNormal="100" workbookViewId="0"/>
  </sheetViews>
  <sheetFormatPr baseColWidth="10" defaultRowHeight="14.25" x14ac:dyDescent="0.2"/>
  <cols>
    <col min="1" max="1" width="47.125" bestFit="1" customWidth="1"/>
    <col min="2" max="2" width="31.375" bestFit="1" customWidth="1"/>
    <col min="5" max="5" width="13.5" customWidth="1"/>
    <col min="6" max="6" width="18.125" customWidth="1"/>
  </cols>
  <sheetData>
    <row r="1" spans="1:7" x14ac:dyDescent="0.2">
      <c r="A1" t="str">
        <f>INDEX(A10:A17,B6)</f>
        <v>Anspruch auf mindestens eine Leistung zu Bildung und Teilhabe</v>
      </c>
    </row>
    <row r="2" spans="1:7" x14ac:dyDescent="0.2">
      <c r="A2" t="s">
        <v>921</v>
      </c>
      <c r="B2" t="s">
        <v>921</v>
      </c>
    </row>
    <row r="5" spans="1:7" x14ac:dyDescent="0.2">
      <c r="E5" t="s">
        <v>811</v>
      </c>
      <c r="F5" t="s">
        <v>434</v>
      </c>
      <c r="G5" t="s">
        <v>919</v>
      </c>
    </row>
    <row r="6" spans="1:7" x14ac:dyDescent="0.2">
      <c r="B6">
        <v>1</v>
      </c>
      <c r="C6" t="str">
        <f>CONCATENATE(9&amp;B6)</f>
        <v>91</v>
      </c>
    </row>
    <row r="7" spans="1:7" x14ac:dyDescent="0.2">
      <c r="F7" t="s">
        <v>923</v>
      </c>
      <c r="G7" t="s">
        <v>919</v>
      </c>
    </row>
    <row r="9" spans="1:7" x14ac:dyDescent="0.2">
      <c r="A9" t="s">
        <v>812</v>
      </c>
    </row>
    <row r="10" spans="1:7" x14ac:dyDescent="0.2">
      <c r="A10" t="s">
        <v>944</v>
      </c>
    </row>
    <row r="11" spans="1:7" x14ac:dyDescent="0.2">
      <c r="A11" t="s">
        <v>427</v>
      </c>
    </row>
    <row r="12" spans="1:7" x14ac:dyDescent="0.2">
      <c r="A12" t="s">
        <v>428</v>
      </c>
      <c r="E12" t="str">
        <f>IF(ISNUMBER($E$20),E5,E7)</f>
        <v>unter 6 Jahren</v>
      </c>
      <c r="F12" t="str">
        <f>IF(ISNUMBER($E$20),F5,F7)</f>
        <v>6 bis unter 15 Jahren</v>
      </c>
      <c r="G12" t="str">
        <f>IF(ISNUMBER($E$20),G5,G7)</f>
        <v>15 Jahre und älter</v>
      </c>
    </row>
    <row r="13" spans="1:7" x14ac:dyDescent="0.2">
      <c r="A13" t="s">
        <v>429</v>
      </c>
    </row>
    <row r="14" spans="1:7" x14ac:dyDescent="0.2">
      <c r="A14" t="s">
        <v>430</v>
      </c>
    </row>
    <row r="15" spans="1:7" x14ac:dyDescent="0.2">
      <c r="A15" t="s">
        <v>431</v>
      </c>
    </row>
    <row r="16" spans="1:7" x14ac:dyDescent="0.2">
      <c r="A16" t="s">
        <v>432</v>
      </c>
    </row>
    <row r="17" spans="1:7" x14ac:dyDescent="0.2">
      <c r="A17" t="s">
        <v>433</v>
      </c>
    </row>
    <row r="19" spans="1:7" x14ac:dyDescent="0.2">
      <c r="D19">
        <v>0</v>
      </c>
      <c r="E19">
        <v>1</v>
      </c>
      <c r="F19">
        <v>2</v>
      </c>
      <c r="G19">
        <v>3</v>
      </c>
    </row>
    <row r="20" spans="1:7" x14ac:dyDescent="0.2">
      <c r="B20" t="s">
        <v>852</v>
      </c>
      <c r="C20" s="3">
        <v>1001001</v>
      </c>
      <c r="D20" s="55">
        <f>INDEX(Datenbasis!$B$2:$CA$422,MATCH(Zwischentabelle_Leistung!$C20,Datenbasis!$B$2:$B$422),MATCH(Zwischentabelle_Leistung!$C$6,Datenbasis!$B$2:$CA$2,0)+D$19)</f>
        <v>530984</v>
      </c>
      <c r="E20" s="55">
        <f>INDEX(Datenbasis!$B$2:$CA$422,MATCH(Zwischentabelle_Leistung!$C20,Datenbasis!$B$2:$B$422),MATCH(Zwischentabelle_Leistung!$C$6,Datenbasis!$B$2:$CA$2,0)+E$19)</f>
        <v>127455</v>
      </c>
      <c r="F20" s="55">
        <f>INDEX(Datenbasis!$B$2:$CA$422,MATCH(Zwischentabelle_Leistung!$C20,Datenbasis!$B$2:$B$422),MATCH(Zwischentabelle_Leistung!$C$6,Datenbasis!$B$2:$CA$2,0)+F$19)</f>
        <v>326281</v>
      </c>
      <c r="G20" s="55">
        <f>INDEX(Datenbasis!$B$2:$CA$422,MATCH(Zwischentabelle_Leistung!$C20,Datenbasis!$B$2:$B$422),MATCH(Zwischentabelle_Leistung!$C$6,Datenbasis!$B$2:$CA$2,0)+G$19)</f>
        <v>77248</v>
      </c>
    </row>
    <row r="21" spans="1:7" x14ac:dyDescent="0.2">
      <c r="B21" t="s">
        <v>853</v>
      </c>
      <c r="C21" s="3">
        <v>1001002</v>
      </c>
      <c r="D21" s="55">
        <f>INDEX(Datenbasis!$B$2:$CA$422,MATCH(Zwischentabelle_Leistung!$C21,Datenbasis!$B$2:$B$422),MATCH(Zwischentabelle_Leistung!$C$6,Datenbasis!$B$2:$CA$2,0)+D$19)</f>
        <v>363630</v>
      </c>
      <c r="E21" s="55">
        <f>INDEX(Datenbasis!$B$2:$CA$422,MATCH(Zwischentabelle_Leistung!$C21,Datenbasis!$B$2:$B$422),MATCH(Zwischentabelle_Leistung!$C$6,Datenbasis!$B$2:$CA$2,0)+E$19)</f>
        <v>86678</v>
      </c>
      <c r="F21" s="55">
        <f>INDEX(Datenbasis!$B$2:$CA$422,MATCH(Zwischentabelle_Leistung!$C21,Datenbasis!$B$2:$B$422),MATCH(Zwischentabelle_Leistung!$C$6,Datenbasis!$B$2:$CA$2,0)+F$19)</f>
        <v>225184</v>
      </c>
      <c r="G21" s="55">
        <f>INDEX(Datenbasis!$B$2:$CA$422,MATCH(Zwischentabelle_Leistung!$C21,Datenbasis!$B$2:$B$422),MATCH(Zwischentabelle_Leistung!$C$6,Datenbasis!$B$2:$CA$2,0)+G$19)</f>
        <v>51768</v>
      </c>
    </row>
    <row r="22" spans="1:7" x14ac:dyDescent="0.2">
      <c r="B22" t="s">
        <v>854</v>
      </c>
      <c r="C22" s="3">
        <v>1001003</v>
      </c>
      <c r="D22" s="55">
        <f>INDEX(Datenbasis!$B$2:$CA$422,MATCH(Zwischentabelle_Leistung!$C22,Datenbasis!$B$2:$B$422),MATCH(Zwischentabelle_Leistung!$C$6,Datenbasis!$B$2:$CA$2,0)+D$19)</f>
        <v>167354</v>
      </c>
      <c r="E22" s="55">
        <f>INDEX(Datenbasis!$B$2:$CA$422,MATCH(Zwischentabelle_Leistung!$C22,Datenbasis!$B$2:$B$422),MATCH(Zwischentabelle_Leistung!$C$6,Datenbasis!$B$2:$CA$2,0)+E$19)</f>
        <v>40777</v>
      </c>
      <c r="F22" s="55">
        <f>INDEX(Datenbasis!$B$2:$CA$422,MATCH(Zwischentabelle_Leistung!$C22,Datenbasis!$B$2:$B$422),MATCH(Zwischentabelle_Leistung!$C$6,Datenbasis!$B$2:$CA$2,0)+F$19)</f>
        <v>101097</v>
      </c>
      <c r="G22" s="55">
        <f>INDEX(Datenbasis!$B$2:$CA$422,MATCH(Zwischentabelle_Leistung!$C22,Datenbasis!$B$2:$B$422),MATCH(Zwischentabelle_Leistung!$C$6,Datenbasis!$B$2:$CA$2,0)+G$19)</f>
        <v>25480</v>
      </c>
    </row>
    <row r="23" spans="1:7" x14ac:dyDescent="0.2">
      <c r="B23" t="s">
        <v>884</v>
      </c>
      <c r="C23" s="3">
        <v>1001004</v>
      </c>
      <c r="D23" s="55">
        <f>INDEX(Datenbasis!$B$2:$CA$422,MATCH(Zwischentabelle_Leistung!$C23,Datenbasis!$B$2:$B$422),MATCH(Zwischentabelle_Leistung!$C$6,Datenbasis!$B$2:$CA$2,0)+D$19)</f>
        <v>34785</v>
      </c>
      <c r="E23" s="55">
        <f>INDEX(Datenbasis!$B$2:$CA$422,MATCH(Zwischentabelle_Leistung!$C23,Datenbasis!$B$2:$B$422),MATCH(Zwischentabelle_Leistung!$C$6,Datenbasis!$B$2:$CA$2,0)+E$19)</f>
        <v>9493</v>
      </c>
      <c r="F23" s="55">
        <f>INDEX(Datenbasis!$B$2:$CA$422,MATCH(Zwischentabelle_Leistung!$C23,Datenbasis!$B$2:$B$422),MATCH(Zwischentabelle_Leistung!$C$6,Datenbasis!$B$2:$CA$2,0)+F$19)</f>
        <v>19841</v>
      </c>
      <c r="G23" s="55">
        <f>INDEX(Datenbasis!$B$2:$CA$422,MATCH(Zwischentabelle_Leistung!$C23,Datenbasis!$B$2:$B$422),MATCH(Zwischentabelle_Leistung!$C$6,Datenbasis!$B$2:$CA$2,0)+G$19)</f>
        <v>5451</v>
      </c>
    </row>
    <row r="24" spans="1:7" x14ac:dyDescent="0.2">
      <c r="B24" t="s">
        <v>869</v>
      </c>
      <c r="C24" s="3">
        <v>1001005</v>
      </c>
      <c r="D24" s="55">
        <f>INDEX(Datenbasis!$B$2:$CA$422,MATCH(Zwischentabelle_Leistung!$C24,Datenbasis!$B$2:$B$422),MATCH(Zwischentabelle_Leistung!$C$6,Datenbasis!$B$2:$CA$2,0)+D$19)</f>
        <v>22219</v>
      </c>
      <c r="E24" s="55">
        <f>INDEX(Datenbasis!$B$2:$CA$422,MATCH(Zwischentabelle_Leistung!$C24,Datenbasis!$B$2:$B$422),MATCH(Zwischentabelle_Leistung!$C$6,Datenbasis!$B$2:$CA$2,0)+E$19)</f>
        <v>998</v>
      </c>
      <c r="F24" s="55">
        <f>INDEX(Datenbasis!$B$2:$CA$422,MATCH(Zwischentabelle_Leistung!$C24,Datenbasis!$B$2:$B$422),MATCH(Zwischentabelle_Leistung!$C$6,Datenbasis!$B$2:$CA$2,0)+F$19)</f>
        <v>18100</v>
      </c>
      <c r="G24" s="55">
        <f>INDEX(Datenbasis!$B$2:$CA$422,MATCH(Zwischentabelle_Leistung!$C24,Datenbasis!$B$2:$B$422),MATCH(Zwischentabelle_Leistung!$C$6,Datenbasis!$B$2:$CA$2,0)+G$19)</f>
        <v>3121</v>
      </c>
    </row>
    <row r="25" spans="1:7" x14ac:dyDescent="0.2">
      <c r="B25" t="s">
        <v>870</v>
      </c>
      <c r="C25" s="3">
        <v>1001006</v>
      </c>
      <c r="D25" s="55">
        <f>INDEX(Datenbasis!$B$2:$CA$422,MATCH(Zwischentabelle_Leistung!$C25,Datenbasis!$B$2:$B$422),MATCH(Zwischentabelle_Leistung!$C$6,Datenbasis!$B$2:$CA$2,0)+D$19)</f>
        <v>39904</v>
      </c>
      <c r="E25" s="55">
        <f>INDEX(Datenbasis!$B$2:$CA$422,MATCH(Zwischentabelle_Leistung!$C25,Datenbasis!$B$2:$B$422),MATCH(Zwischentabelle_Leistung!$C$6,Datenbasis!$B$2:$CA$2,0)+E$19)</f>
        <v>8831</v>
      </c>
      <c r="F25" s="55">
        <f>INDEX(Datenbasis!$B$2:$CA$422,MATCH(Zwischentabelle_Leistung!$C25,Datenbasis!$B$2:$B$422),MATCH(Zwischentabelle_Leistung!$C$6,Datenbasis!$B$2:$CA$2,0)+F$19)</f>
        <v>24852</v>
      </c>
      <c r="G25" s="55">
        <f>INDEX(Datenbasis!$B$2:$CA$422,MATCH(Zwischentabelle_Leistung!$C25,Datenbasis!$B$2:$B$422),MATCH(Zwischentabelle_Leistung!$C$6,Datenbasis!$B$2:$CA$2,0)+G$19)</f>
        <v>6221</v>
      </c>
    </row>
    <row r="26" spans="1:7" x14ac:dyDescent="0.2">
      <c r="B26" t="s">
        <v>871</v>
      </c>
      <c r="C26" s="3">
        <v>1001007</v>
      </c>
      <c r="D26" s="55">
        <f>INDEX(Datenbasis!$B$2:$CA$422,MATCH(Zwischentabelle_Leistung!$C26,Datenbasis!$B$2:$B$422),MATCH(Zwischentabelle_Leistung!$C$6,Datenbasis!$B$2:$CA$2,0)+D$19)</f>
        <v>2719</v>
      </c>
      <c r="E26" s="55">
        <f>INDEX(Datenbasis!$B$2:$CA$422,MATCH(Zwischentabelle_Leistung!$C26,Datenbasis!$B$2:$B$422),MATCH(Zwischentabelle_Leistung!$C$6,Datenbasis!$B$2:$CA$2,0)+E$19)</f>
        <v>785</v>
      </c>
      <c r="F26" s="55">
        <f>INDEX(Datenbasis!$B$2:$CA$422,MATCH(Zwischentabelle_Leistung!$C26,Datenbasis!$B$2:$B$422),MATCH(Zwischentabelle_Leistung!$C$6,Datenbasis!$B$2:$CA$2,0)+F$19)</f>
        <v>1507</v>
      </c>
      <c r="G26" s="55">
        <f>INDEX(Datenbasis!$B$2:$CA$422,MATCH(Zwischentabelle_Leistung!$C26,Datenbasis!$B$2:$B$422),MATCH(Zwischentabelle_Leistung!$C$6,Datenbasis!$B$2:$CA$2,0)+G$19)</f>
        <v>427</v>
      </c>
    </row>
    <row r="27" spans="1:7" x14ac:dyDescent="0.2">
      <c r="B27" t="s">
        <v>872</v>
      </c>
      <c r="C27" s="3">
        <v>1001008</v>
      </c>
      <c r="D27" s="55">
        <f>INDEX(Datenbasis!$B$2:$CA$422,MATCH(Zwischentabelle_Leistung!$C27,Datenbasis!$B$2:$B$422),MATCH(Zwischentabelle_Leistung!$C$6,Datenbasis!$B$2:$CA$2,0)+D$19)</f>
        <v>149065</v>
      </c>
      <c r="E27" s="55">
        <f>INDEX(Datenbasis!$B$2:$CA$422,MATCH(Zwischentabelle_Leistung!$C27,Datenbasis!$B$2:$B$422),MATCH(Zwischentabelle_Leistung!$C$6,Datenbasis!$B$2:$CA$2,0)+E$19)</f>
        <v>40512</v>
      </c>
      <c r="F27" s="55">
        <f>INDEX(Datenbasis!$B$2:$CA$422,MATCH(Zwischentabelle_Leistung!$C27,Datenbasis!$B$2:$B$422),MATCH(Zwischentabelle_Leistung!$C$6,Datenbasis!$B$2:$CA$2,0)+F$19)</f>
        <v>90487</v>
      </c>
      <c r="G27" s="55">
        <f>INDEX(Datenbasis!$B$2:$CA$422,MATCH(Zwischentabelle_Leistung!$C27,Datenbasis!$B$2:$B$422),MATCH(Zwischentabelle_Leistung!$C$6,Datenbasis!$B$2:$CA$2,0)+G$19)</f>
        <v>18066</v>
      </c>
    </row>
    <row r="28" spans="1:7" x14ac:dyDescent="0.2">
      <c r="B28" t="s">
        <v>873</v>
      </c>
      <c r="C28" s="3">
        <v>1001009</v>
      </c>
      <c r="D28" s="55">
        <f>INDEX(Datenbasis!$B$2:$CA$422,MATCH(Zwischentabelle_Leistung!$C28,Datenbasis!$B$2:$B$422),MATCH(Zwischentabelle_Leistung!$C$6,Datenbasis!$B$2:$CA$2,0)+D$19)</f>
        <v>30196</v>
      </c>
      <c r="E28" s="55">
        <f>INDEX(Datenbasis!$B$2:$CA$422,MATCH(Zwischentabelle_Leistung!$C28,Datenbasis!$B$2:$B$422),MATCH(Zwischentabelle_Leistung!$C$6,Datenbasis!$B$2:$CA$2,0)+E$19)</f>
        <v>7582</v>
      </c>
      <c r="F28" s="55">
        <f>INDEX(Datenbasis!$B$2:$CA$422,MATCH(Zwischentabelle_Leistung!$C28,Datenbasis!$B$2:$B$422),MATCH(Zwischentabelle_Leistung!$C$6,Datenbasis!$B$2:$CA$2,0)+F$19)</f>
        <v>18472</v>
      </c>
      <c r="G28" s="55">
        <f>INDEX(Datenbasis!$B$2:$CA$422,MATCH(Zwischentabelle_Leistung!$C28,Datenbasis!$B$2:$B$422),MATCH(Zwischentabelle_Leistung!$C$6,Datenbasis!$B$2:$CA$2,0)+G$19)</f>
        <v>4142</v>
      </c>
    </row>
    <row r="29" spans="1:7" x14ac:dyDescent="0.2">
      <c r="B29" t="s">
        <v>874</v>
      </c>
      <c r="C29" s="3">
        <v>1001010</v>
      </c>
      <c r="D29" s="55">
        <f>INDEX(Datenbasis!$B$2:$CA$422,MATCH(Zwischentabelle_Leistung!$C29,Datenbasis!$B$2:$B$422),MATCH(Zwischentabelle_Leistung!$C$6,Datenbasis!$B$2:$CA$2,0)+D$19)</f>
        <v>10580</v>
      </c>
      <c r="E29" s="55">
        <f>INDEX(Datenbasis!$B$2:$CA$422,MATCH(Zwischentabelle_Leistung!$C29,Datenbasis!$B$2:$B$422),MATCH(Zwischentabelle_Leistung!$C$6,Datenbasis!$B$2:$CA$2,0)+E$19)</f>
        <v>2382</v>
      </c>
      <c r="F29" s="55">
        <f>INDEX(Datenbasis!$B$2:$CA$422,MATCH(Zwischentabelle_Leistung!$C29,Datenbasis!$B$2:$B$422),MATCH(Zwischentabelle_Leistung!$C$6,Datenbasis!$B$2:$CA$2,0)+F$19)</f>
        <v>7300</v>
      </c>
      <c r="G29" s="55">
        <f>INDEX(Datenbasis!$B$2:$CA$422,MATCH(Zwischentabelle_Leistung!$C29,Datenbasis!$B$2:$B$422),MATCH(Zwischentabelle_Leistung!$C$6,Datenbasis!$B$2:$CA$2,0)+G$19)</f>
        <v>898</v>
      </c>
    </row>
    <row r="30" spans="1:7" x14ac:dyDescent="0.2">
      <c r="B30" t="s">
        <v>875</v>
      </c>
      <c r="C30" s="3">
        <v>1001011</v>
      </c>
      <c r="D30" s="55">
        <f>INDEX(Datenbasis!$B$2:$CA$422,MATCH(Zwischentabelle_Leistung!$C30,Datenbasis!$B$2:$B$422),MATCH(Zwischentabelle_Leistung!$C$6,Datenbasis!$B$2:$CA$2,0)+D$19)</f>
        <v>38502</v>
      </c>
      <c r="E30" s="55">
        <f>INDEX(Datenbasis!$B$2:$CA$422,MATCH(Zwischentabelle_Leistung!$C30,Datenbasis!$B$2:$B$422),MATCH(Zwischentabelle_Leistung!$C$6,Datenbasis!$B$2:$CA$2,0)+E$19)</f>
        <v>6736</v>
      </c>
      <c r="F30" s="55">
        <f>INDEX(Datenbasis!$B$2:$CA$422,MATCH(Zwischentabelle_Leistung!$C30,Datenbasis!$B$2:$B$422),MATCH(Zwischentabelle_Leistung!$C$6,Datenbasis!$B$2:$CA$2,0)+F$19)</f>
        <v>22312</v>
      </c>
      <c r="G30" s="55">
        <f>INDEX(Datenbasis!$B$2:$CA$422,MATCH(Zwischentabelle_Leistung!$C30,Datenbasis!$B$2:$B$422),MATCH(Zwischentabelle_Leistung!$C$6,Datenbasis!$B$2:$CA$2,0)+G$19)</f>
        <v>9454</v>
      </c>
    </row>
    <row r="31" spans="1:7" x14ac:dyDescent="0.2">
      <c r="B31" t="s">
        <v>876</v>
      </c>
      <c r="C31" s="3">
        <v>1001012</v>
      </c>
      <c r="D31" s="55">
        <f>INDEX(Datenbasis!$B$2:$CA$422,MATCH(Zwischentabelle_Leistung!$C31,Datenbasis!$B$2:$B$422),MATCH(Zwischentabelle_Leistung!$C$6,Datenbasis!$B$2:$CA$2,0)+D$19)</f>
        <v>31877</v>
      </c>
      <c r="E31" s="55">
        <f>INDEX(Datenbasis!$B$2:$CA$422,MATCH(Zwischentabelle_Leistung!$C31,Datenbasis!$B$2:$B$422),MATCH(Zwischentabelle_Leistung!$C$6,Datenbasis!$B$2:$CA$2,0)+E$19)</f>
        <v>8612</v>
      </c>
      <c r="F31" s="55">
        <f>INDEX(Datenbasis!$B$2:$CA$422,MATCH(Zwischentabelle_Leistung!$C31,Datenbasis!$B$2:$B$422),MATCH(Zwischentabelle_Leistung!$C$6,Datenbasis!$B$2:$CA$2,0)+F$19)</f>
        <v>20021</v>
      </c>
      <c r="G31" s="55">
        <f>INDEX(Datenbasis!$B$2:$CA$422,MATCH(Zwischentabelle_Leistung!$C31,Datenbasis!$B$2:$B$422),MATCH(Zwischentabelle_Leistung!$C$6,Datenbasis!$B$2:$CA$2,0)+G$19)</f>
        <v>3244</v>
      </c>
    </row>
    <row r="32" spans="1:7" x14ac:dyDescent="0.2">
      <c r="B32" t="s">
        <v>877</v>
      </c>
      <c r="C32" s="3">
        <v>1001013</v>
      </c>
      <c r="D32" s="55">
        <f>INDEX(Datenbasis!$B$2:$CA$422,MATCH(Zwischentabelle_Leistung!$C32,Datenbasis!$B$2:$B$422),MATCH(Zwischentabelle_Leistung!$C$6,Datenbasis!$B$2:$CA$2,0)+D$19)</f>
        <v>3783</v>
      </c>
      <c r="E32" s="55">
        <f>INDEX(Datenbasis!$B$2:$CA$422,MATCH(Zwischentabelle_Leistung!$C32,Datenbasis!$B$2:$B$422),MATCH(Zwischentabelle_Leistung!$C$6,Datenbasis!$B$2:$CA$2,0)+E$19)</f>
        <v>747</v>
      </c>
      <c r="F32" s="55">
        <f>INDEX(Datenbasis!$B$2:$CA$422,MATCH(Zwischentabelle_Leistung!$C32,Datenbasis!$B$2:$B$422),MATCH(Zwischentabelle_Leistung!$C$6,Datenbasis!$B$2:$CA$2,0)+F$19)</f>
        <v>2292</v>
      </c>
      <c r="G32" s="55">
        <f>INDEX(Datenbasis!$B$2:$CA$422,MATCH(Zwischentabelle_Leistung!$C32,Datenbasis!$B$2:$B$422),MATCH(Zwischentabelle_Leistung!$C$6,Datenbasis!$B$2:$CA$2,0)+G$19)</f>
        <v>744</v>
      </c>
    </row>
    <row r="33" spans="2:7" x14ac:dyDescent="0.2">
      <c r="B33" t="s">
        <v>878</v>
      </c>
      <c r="C33" s="3">
        <v>1001014</v>
      </c>
      <c r="D33" s="55">
        <f>INDEX(Datenbasis!$B$2:$CA$422,MATCH(Zwischentabelle_Leistung!$C33,Datenbasis!$B$2:$B$422),MATCH(Zwischentabelle_Leistung!$C$6,Datenbasis!$B$2:$CA$2,0)+D$19)</f>
        <v>89998</v>
      </c>
      <c r="E33" s="55">
        <f>INDEX(Datenbasis!$B$2:$CA$422,MATCH(Zwischentabelle_Leistung!$C33,Datenbasis!$B$2:$B$422),MATCH(Zwischentabelle_Leistung!$C$6,Datenbasis!$B$2:$CA$2,0)+E$19)</f>
        <v>13885</v>
      </c>
      <c r="F33" s="55">
        <f>INDEX(Datenbasis!$B$2:$CA$422,MATCH(Zwischentabelle_Leistung!$C33,Datenbasis!$B$2:$B$422),MATCH(Zwischentabelle_Leistung!$C$6,Datenbasis!$B$2:$CA$2,0)+F$19)</f>
        <v>56876</v>
      </c>
      <c r="G33" s="55">
        <f>INDEX(Datenbasis!$B$2:$CA$422,MATCH(Zwischentabelle_Leistung!$C33,Datenbasis!$B$2:$B$422),MATCH(Zwischentabelle_Leistung!$C$6,Datenbasis!$B$2:$CA$2,0)+G$19)</f>
        <v>19237</v>
      </c>
    </row>
    <row r="34" spans="2:7" x14ac:dyDescent="0.2">
      <c r="B34" t="s">
        <v>879</v>
      </c>
      <c r="C34" s="3">
        <v>1001015</v>
      </c>
      <c r="D34" s="55">
        <f>INDEX(Datenbasis!$B$2:$CA$422,MATCH(Zwischentabelle_Leistung!$C34,Datenbasis!$B$2:$B$422),MATCH(Zwischentabelle_Leistung!$C$6,Datenbasis!$B$2:$CA$2,0)+D$19)</f>
        <v>12259</v>
      </c>
      <c r="E34" s="55">
        <f>INDEX(Datenbasis!$B$2:$CA$422,MATCH(Zwischentabelle_Leistung!$C34,Datenbasis!$B$2:$B$422),MATCH(Zwischentabelle_Leistung!$C$6,Datenbasis!$B$2:$CA$2,0)+E$19)</f>
        <v>4228</v>
      </c>
      <c r="F34" s="55">
        <f>INDEX(Datenbasis!$B$2:$CA$422,MATCH(Zwischentabelle_Leistung!$C34,Datenbasis!$B$2:$B$422),MATCH(Zwischentabelle_Leistung!$C$6,Datenbasis!$B$2:$CA$2,0)+F$19)</f>
        <v>7069</v>
      </c>
      <c r="G34" s="55">
        <f>INDEX(Datenbasis!$B$2:$CA$422,MATCH(Zwischentabelle_Leistung!$C34,Datenbasis!$B$2:$B$422),MATCH(Zwischentabelle_Leistung!$C$6,Datenbasis!$B$2:$CA$2,0)+G$19)</f>
        <v>962</v>
      </c>
    </row>
    <row r="35" spans="2:7" x14ac:dyDescent="0.2">
      <c r="B35" t="s">
        <v>880</v>
      </c>
      <c r="C35" s="3">
        <v>1001016</v>
      </c>
      <c r="D35" s="55">
        <f>INDEX(Datenbasis!$B$2:$CA$422,MATCH(Zwischentabelle_Leistung!$C35,Datenbasis!$B$2:$B$422),MATCH(Zwischentabelle_Leistung!$C$6,Datenbasis!$B$2:$CA$2,0)+D$19)</f>
        <v>13267</v>
      </c>
      <c r="E35" s="55">
        <f>INDEX(Datenbasis!$B$2:$CA$422,MATCH(Zwischentabelle_Leistung!$C35,Datenbasis!$B$2:$B$422),MATCH(Zwischentabelle_Leistung!$C$6,Datenbasis!$B$2:$CA$2,0)+E$19)</f>
        <v>4569</v>
      </c>
      <c r="F35" s="55">
        <f>INDEX(Datenbasis!$B$2:$CA$422,MATCH(Zwischentabelle_Leistung!$C35,Datenbasis!$B$2:$B$422),MATCH(Zwischentabelle_Leistung!$C$6,Datenbasis!$B$2:$CA$2,0)+F$19)</f>
        <v>7443</v>
      </c>
      <c r="G35" s="55">
        <f>INDEX(Datenbasis!$B$2:$CA$422,MATCH(Zwischentabelle_Leistung!$C35,Datenbasis!$B$2:$B$422),MATCH(Zwischentabelle_Leistung!$C$6,Datenbasis!$B$2:$CA$2,0)+G$19)</f>
        <v>1255</v>
      </c>
    </row>
    <row r="36" spans="2:7" x14ac:dyDescent="0.2">
      <c r="B36" t="s">
        <v>881</v>
      </c>
      <c r="C36" s="3">
        <v>1001017</v>
      </c>
      <c r="D36" s="55">
        <f>INDEX(Datenbasis!$B$2:$CA$422,MATCH(Zwischentabelle_Leistung!$C36,Datenbasis!$B$2:$B$422),MATCH(Zwischentabelle_Leistung!$C$6,Datenbasis!$B$2:$CA$2,0)+D$19)</f>
        <v>27321</v>
      </c>
      <c r="E36" s="55">
        <f>INDEX(Datenbasis!$B$2:$CA$422,MATCH(Zwischentabelle_Leistung!$C36,Datenbasis!$B$2:$B$422),MATCH(Zwischentabelle_Leistung!$C$6,Datenbasis!$B$2:$CA$2,0)+E$19)</f>
        <v>9642</v>
      </c>
      <c r="F36" s="55">
        <f>INDEX(Datenbasis!$B$2:$CA$422,MATCH(Zwischentabelle_Leistung!$C36,Datenbasis!$B$2:$B$422),MATCH(Zwischentabelle_Leistung!$C$6,Datenbasis!$B$2:$CA$2,0)+F$19)</f>
        <v>15393</v>
      </c>
      <c r="G36" s="55">
        <f>INDEX(Datenbasis!$B$2:$CA$422,MATCH(Zwischentabelle_Leistung!$C36,Datenbasis!$B$2:$B$422),MATCH(Zwischentabelle_Leistung!$C$6,Datenbasis!$B$2:$CA$2,0)+G$19)</f>
        <v>2286</v>
      </c>
    </row>
    <row r="37" spans="2:7" x14ac:dyDescent="0.2">
      <c r="B37" t="s">
        <v>882</v>
      </c>
      <c r="C37" s="3">
        <v>1001018</v>
      </c>
      <c r="D37" s="55">
        <f>INDEX(Datenbasis!$B$2:$CA$422,MATCH(Zwischentabelle_Leistung!$C37,Datenbasis!$B$2:$B$422),MATCH(Zwischentabelle_Leistung!$C$6,Datenbasis!$B$2:$CA$2,0)+D$19)</f>
        <v>16437</v>
      </c>
      <c r="E37" s="55">
        <f>INDEX(Datenbasis!$B$2:$CA$422,MATCH(Zwischentabelle_Leistung!$C37,Datenbasis!$B$2:$B$422),MATCH(Zwischentabelle_Leistung!$C$6,Datenbasis!$B$2:$CA$2,0)+E$19)</f>
        <v>6225</v>
      </c>
      <c r="F37" s="55">
        <f>INDEX(Datenbasis!$B$2:$CA$422,MATCH(Zwischentabelle_Leistung!$C37,Datenbasis!$B$2:$B$422),MATCH(Zwischentabelle_Leistung!$C$6,Datenbasis!$B$2:$CA$2,0)+F$19)</f>
        <v>9170</v>
      </c>
      <c r="G37" s="55">
        <f>INDEX(Datenbasis!$B$2:$CA$422,MATCH(Zwischentabelle_Leistung!$C37,Datenbasis!$B$2:$B$422),MATCH(Zwischentabelle_Leistung!$C$6,Datenbasis!$B$2:$CA$2,0)+G$19)</f>
        <v>1042</v>
      </c>
    </row>
    <row r="38" spans="2:7" x14ac:dyDescent="0.2">
      <c r="B38" t="s">
        <v>883</v>
      </c>
      <c r="C38" s="3">
        <v>1001019</v>
      </c>
      <c r="D38" s="55">
        <f>INDEX(Datenbasis!$B$2:$CA$422,MATCH(Zwischentabelle_Leistung!$C38,Datenbasis!$B$2:$B$422),MATCH(Zwischentabelle_Leistung!$C$6,Datenbasis!$B$2:$CA$2,0)+D$19)</f>
        <v>8072</v>
      </c>
      <c r="E38" s="55">
        <f>INDEX(Datenbasis!$B$2:$CA$422,MATCH(Zwischentabelle_Leistung!$C38,Datenbasis!$B$2:$B$422),MATCH(Zwischentabelle_Leistung!$C$6,Datenbasis!$B$2:$CA$2,0)+E$19)</f>
        <v>2228</v>
      </c>
      <c r="F38" s="55">
        <f>INDEX(Datenbasis!$B$2:$CA$422,MATCH(Zwischentabelle_Leistung!$C38,Datenbasis!$B$2:$B$422),MATCH(Zwischentabelle_Leistung!$C$6,Datenbasis!$B$2:$CA$2,0)+F$19)</f>
        <v>5146</v>
      </c>
      <c r="G38" s="55">
        <f>INDEX(Datenbasis!$B$2:$CA$422,MATCH(Zwischentabelle_Leistung!$C38,Datenbasis!$B$2:$B$422),MATCH(Zwischentabelle_Leistung!$C$6,Datenbasis!$B$2:$CA$2,0)+G$19)</f>
        <v>698</v>
      </c>
    </row>
    <row r="39" spans="2:7" x14ac:dyDescent="0.2">
      <c r="B39" s="2" t="s">
        <v>435</v>
      </c>
      <c r="C39" s="3" t="s">
        <v>436</v>
      </c>
      <c r="D39" s="55">
        <f>INDEX(Datenbasis!$B$2:$CA$422,MATCH(Zwischentabelle_Leistung!$C39,Datenbasis!$B$2:$B$422),MATCH(Zwischentabelle_Leistung!$C$6,Datenbasis!$B$2:$CA$2,0)+D$19)</f>
        <v>1738</v>
      </c>
      <c r="E39" s="55">
        <f>INDEX(Datenbasis!$B$2:$CA$422,MATCH(Zwischentabelle_Leistung!$C39,Datenbasis!$B$2:$B$422),MATCH(Zwischentabelle_Leistung!$C$6,Datenbasis!$B$2:$CA$2,0)+E$19)</f>
        <v>560</v>
      </c>
      <c r="F39" s="55">
        <f>INDEX(Datenbasis!$B$2:$CA$422,MATCH(Zwischentabelle_Leistung!$C39,Datenbasis!$B$2:$B$422),MATCH(Zwischentabelle_Leistung!$C$6,Datenbasis!$B$2:$CA$2,0)+F$19)</f>
        <v>943</v>
      </c>
      <c r="G39" s="55">
        <f>INDEX(Datenbasis!$B$2:$CA$422,MATCH(Zwischentabelle_Leistung!$C39,Datenbasis!$B$2:$B$422),MATCH(Zwischentabelle_Leistung!$C$6,Datenbasis!$B$2:$CA$2,0)+G$19)</f>
        <v>235</v>
      </c>
    </row>
    <row r="40" spans="2:7" x14ac:dyDescent="0.2">
      <c r="B40" s="2" t="s">
        <v>437</v>
      </c>
      <c r="C40" s="3" t="s">
        <v>438</v>
      </c>
      <c r="D40" s="55">
        <f>INDEX(Datenbasis!$B$2:$CA$422,MATCH(Zwischentabelle_Leistung!$C40,Datenbasis!$B$2:$B$422),MATCH(Zwischentabelle_Leistung!$C$6,Datenbasis!$B$2:$CA$2,0)+D$19)</f>
        <v>6977</v>
      </c>
      <c r="E40" s="55">
        <f>INDEX(Datenbasis!$B$2:$CA$422,MATCH(Zwischentabelle_Leistung!$C40,Datenbasis!$B$2:$B$422),MATCH(Zwischentabelle_Leistung!$C$6,Datenbasis!$B$2:$CA$2,0)+E$19)</f>
        <v>1555</v>
      </c>
      <c r="F40" s="55">
        <f>INDEX(Datenbasis!$B$2:$CA$422,MATCH(Zwischentabelle_Leistung!$C40,Datenbasis!$B$2:$B$422),MATCH(Zwischentabelle_Leistung!$C$6,Datenbasis!$B$2:$CA$2,0)+F$19)</f>
        <v>4003</v>
      </c>
      <c r="G40" s="55">
        <f>INDEX(Datenbasis!$B$2:$CA$422,MATCH(Zwischentabelle_Leistung!$C40,Datenbasis!$B$2:$B$422),MATCH(Zwischentabelle_Leistung!$C$6,Datenbasis!$B$2:$CA$2,0)+G$19)</f>
        <v>1419</v>
      </c>
    </row>
    <row r="41" spans="2:7" x14ac:dyDescent="0.2">
      <c r="B41" s="2" t="s">
        <v>439</v>
      </c>
      <c r="C41" s="3" t="s">
        <v>440</v>
      </c>
      <c r="D41" s="55">
        <f>INDEX(Datenbasis!$B$2:$CA$422,MATCH(Zwischentabelle_Leistung!$C41,Datenbasis!$B$2:$B$422),MATCH(Zwischentabelle_Leistung!$C$6,Datenbasis!$B$2:$CA$2,0)+D$19)</f>
        <v>6264</v>
      </c>
      <c r="E41" s="55">
        <f>INDEX(Datenbasis!$B$2:$CA$422,MATCH(Zwischentabelle_Leistung!$C41,Datenbasis!$B$2:$B$422),MATCH(Zwischentabelle_Leistung!$C$6,Datenbasis!$B$2:$CA$2,0)+E$19)</f>
        <v>1720</v>
      </c>
      <c r="F41" s="55">
        <f>INDEX(Datenbasis!$B$2:$CA$422,MATCH(Zwischentabelle_Leistung!$C41,Datenbasis!$B$2:$B$422),MATCH(Zwischentabelle_Leistung!$C$6,Datenbasis!$B$2:$CA$2,0)+F$19)</f>
        <v>3524</v>
      </c>
      <c r="G41" s="55">
        <f>INDEX(Datenbasis!$B$2:$CA$422,MATCH(Zwischentabelle_Leistung!$C41,Datenbasis!$B$2:$B$422),MATCH(Zwischentabelle_Leistung!$C$6,Datenbasis!$B$2:$CA$2,0)+G$19)</f>
        <v>1020</v>
      </c>
    </row>
    <row r="42" spans="2:7" x14ac:dyDescent="0.2">
      <c r="B42" s="2" t="s">
        <v>441</v>
      </c>
      <c r="C42" s="3" t="s">
        <v>442</v>
      </c>
      <c r="D42" s="55">
        <f>INDEX(Datenbasis!$B$2:$CA$422,MATCH(Zwischentabelle_Leistung!$C42,Datenbasis!$B$2:$B$422),MATCH(Zwischentabelle_Leistung!$C$6,Datenbasis!$B$2:$CA$2,0)+D$19)</f>
        <v>1996</v>
      </c>
      <c r="E42" s="55">
        <f>INDEX(Datenbasis!$B$2:$CA$422,MATCH(Zwischentabelle_Leistung!$C42,Datenbasis!$B$2:$B$422),MATCH(Zwischentabelle_Leistung!$C$6,Datenbasis!$B$2:$CA$2,0)+E$19)</f>
        <v>507</v>
      </c>
      <c r="F42" s="55">
        <f>INDEX(Datenbasis!$B$2:$CA$422,MATCH(Zwischentabelle_Leistung!$C42,Datenbasis!$B$2:$B$422),MATCH(Zwischentabelle_Leistung!$C$6,Datenbasis!$B$2:$CA$2,0)+F$19)</f>
        <v>1184</v>
      </c>
      <c r="G42" s="55">
        <f>INDEX(Datenbasis!$B$2:$CA$422,MATCH(Zwischentabelle_Leistung!$C42,Datenbasis!$B$2:$B$422),MATCH(Zwischentabelle_Leistung!$C$6,Datenbasis!$B$2:$CA$2,0)+G$19)</f>
        <v>305</v>
      </c>
    </row>
    <row r="43" spans="2:7" x14ac:dyDescent="0.2">
      <c r="B43" s="2" t="s">
        <v>443</v>
      </c>
      <c r="C43" s="3" t="s">
        <v>444</v>
      </c>
      <c r="D43" s="55">
        <f>INDEX(Datenbasis!$B$2:$CA$422,MATCH(Zwischentabelle_Leistung!$C43,Datenbasis!$B$2:$B$422),MATCH(Zwischentabelle_Leistung!$C$6,Datenbasis!$B$2:$CA$2,0)+D$19)</f>
        <v>1218</v>
      </c>
      <c r="E43" s="55">
        <f>INDEX(Datenbasis!$B$2:$CA$422,MATCH(Zwischentabelle_Leistung!$C43,Datenbasis!$B$2:$B$422),MATCH(Zwischentabelle_Leistung!$C$6,Datenbasis!$B$2:$CA$2,0)+E$19)</f>
        <v>311</v>
      </c>
      <c r="F43" s="55">
        <f>INDEX(Datenbasis!$B$2:$CA$422,MATCH(Zwischentabelle_Leistung!$C43,Datenbasis!$B$2:$B$422),MATCH(Zwischentabelle_Leistung!$C$6,Datenbasis!$B$2:$CA$2,0)+F$19)</f>
        <v>765</v>
      </c>
      <c r="G43" s="55">
        <f>INDEX(Datenbasis!$B$2:$CA$422,MATCH(Zwischentabelle_Leistung!$C43,Datenbasis!$B$2:$B$422),MATCH(Zwischentabelle_Leistung!$C$6,Datenbasis!$B$2:$CA$2,0)+G$19)</f>
        <v>142</v>
      </c>
    </row>
    <row r="44" spans="2:7" x14ac:dyDescent="0.2">
      <c r="B44" s="2" t="s">
        <v>445</v>
      </c>
      <c r="C44" s="3" t="s">
        <v>446</v>
      </c>
      <c r="D44" s="55">
        <f>INDEX(Datenbasis!$B$2:$CA$422,MATCH(Zwischentabelle_Leistung!$C44,Datenbasis!$B$2:$B$422),MATCH(Zwischentabelle_Leistung!$C$6,Datenbasis!$B$2:$CA$2,0)+D$19)</f>
        <v>1717</v>
      </c>
      <c r="E44" s="55">
        <f>INDEX(Datenbasis!$B$2:$CA$422,MATCH(Zwischentabelle_Leistung!$C44,Datenbasis!$B$2:$B$422),MATCH(Zwischentabelle_Leistung!$C$6,Datenbasis!$B$2:$CA$2,0)+E$19)</f>
        <v>459</v>
      </c>
      <c r="F44" s="55">
        <f>INDEX(Datenbasis!$B$2:$CA$422,MATCH(Zwischentabelle_Leistung!$C44,Datenbasis!$B$2:$B$422),MATCH(Zwischentabelle_Leistung!$C$6,Datenbasis!$B$2:$CA$2,0)+F$19)</f>
        <v>975</v>
      </c>
      <c r="G44" s="55">
        <f>INDEX(Datenbasis!$B$2:$CA$422,MATCH(Zwischentabelle_Leistung!$C44,Datenbasis!$B$2:$B$422),MATCH(Zwischentabelle_Leistung!$C$6,Datenbasis!$B$2:$CA$2,0)+G$19)</f>
        <v>283</v>
      </c>
    </row>
    <row r="45" spans="2:7" x14ac:dyDescent="0.2">
      <c r="B45" s="2" t="s">
        <v>77</v>
      </c>
      <c r="C45" s="3" t="s">
        <v>76</v>
      </c>
      <c r="D45" s="55">
        <f>INDEX(Datenbasis!$B$2:$CA$422,MATCH(Zwischentabelle_Leistung!$C45,Datenbasis!$B$2:$B$422),MATCH(Zwischentabelle_Leistung!$C$6,Datenbasis!$B$2:$CA$2,0)+D$19)</f>
        <v>2761</v>
      </c>
      <c r="E45" s="55">
        <f>INDEX(Datenbasis!$B$2:$CA$422,MATCH(Zwischentabelle_Leistung!$C45,Datenbasis!$B$2:$B$422),MATCH(Zwischentabelle_Leistung!$C$6,Datenbasis!$B$2:$CA$2,0)+E$19)</f>
        <v>874</v>
      </c>
      <c r="F45" s="55">
        <f>INDEX(Datenbasis!$B$2:$CA$422,MATCH(Zwischentabelle_Leistung!$C45,Datenbasis!$B$2:$B$422),MATCH(Zwischentabelle_Leistung!$C$6,Datenbasis!$B$2:$CA$2,0)+F$19)</f>
        <v>1377</v>
      </c>
      <c r="G45" s="55">
        <f>INDEX(Datenbasis!$B$2:$CA$422,MATCH(Zwischentabelle_Leistung!$C45,Datenbasis!$B$2:$B$422),MATCH(Zwischentabelle_Leistung!$C$6,Datenbasis!$B$2:$CA$2,0)+G$19)</f>
        <v>510</v>
      </c>
    </row>
    <row r="46" spans="2:7" x14ac:dyDescent="0.2">
      <c r="B46" s="2" t="s">
        <v>447</v>
      </c>
      <c r="C46" s="3" t="s">
        <v>448</v>
      </c>
      <c r="D46" s="55">
        <f>INDEX(Datenbasis!$B$2:$CA$422,MATCH(Zwischentabelle_Leistung!$C46,Datenbasis!$B$2:$B$422),MATCH(Zwischentabelle_Leistung!$C$6,Datenbasis!$B$2:$CA$2,0)+D$19)</f>
        <v>2180</v>
      </c>
      <c r="E46" s="55">
        <f>INDEX(Datenbasis!$B$2:$CA$422,MATCH(Zwischentabelle_Leistung!$C46,Datenbasis!$B$2:$B$422),MATCH(Zwischentabelle_Leistung!$C$6,Datenbasis!$B$2:$CA$2,0)+E$19)</f>
        <v>459</v>
      </c>
      <c r="F46" s="55">
        <f>INDEX(Datenbasis!$B$2:$CA$422,MATCH(Zwischentabelle_Leistung!$C46,Datenbasis!$B$2:$B$422),MATCH(Zwischentabelle_Leistung!$C$6,Datenbasis!$B$2:$CA$2,0)+F$19)</f>
        <v>1344</v>
      </c>
      <c r="G46" s="55">
        <f>INDEX(Datenbasis!$B$2:$CA$422,MATCH(Zwischentabelle_Leistung!$C46,Datenbasis!$B$2:$B$422),MATCH(Zwischentabelle_Leistung!$C$6,Datenbasis!$B$2:$CA$2,0)+G$19)</f>
        <v>377</v>
      </c>
    </row>
    <row r="47" spans="2:7" x14ac:dyDescent="0.2">
      <c r="B47" s="2" t="s">
        <v>449</v>
      </c>
      <c r="C47" s="3" t="s">
        <v>450</v>
      </c>
      <c r="D47" s="55">
        <f>INDEX(Datenbasis!$B$2:$CA$422,MATCH(Zwischentabelle_Leistung!$C47,Datenbasis!$B$2:$B$422),MATCH(Zwischentabelle_Leistung!$C$6,Datenbasis!$B$2:$CA$2,0)+D$19)</f>
        <v>2125</v>
      </c>
      <c r="E47" s="55">
        <f>INDEX(Datenbasis!$B$2:$CA$422,MATCH(Zwischentabelle_Leistung!$C47,Datenbasis!$B$2:$B$422),MATCH(Zwischentabelle_Leistung!$C$6,Datenbasis!$B$2:$CA$2,0)+E$19)</f>
        <v>731</v>
      </c>
      <c r="F47" s="55">
        <f>INDEX(Datenbasis!$B$2:$CA$422,MATCH(Zwischentabelle_Leistung!$C47,Datenbasis!$B$2:$B$422),MATCH(Zwischentabelle_Leistung!$C$6,Datenbasis!$B$2:$CA$2,0)+F$19)</f>
        <v>1222</v>
      </c>
      <c r="G47" s="55">
        <f>INDEX(Datenbasis!$B$2:$CA$422,MATCH(Zwischentabelle_Leistung!$C47,Datenbasis!$B$2:$B$422),MATCH(Zwischentabelle_Leistung!$C$6,Datenbasis!$B$2:$CA$2,0)+G$19)</f>
        <v>172</v>
      </c>
    </row>
    <row r="48" spans="2:7" x14ac:dyDescent="0.2">
      <c r="B48" s="2" t="s">
        <v>451</v>
      </c>
      <c r="C48" s="3" t="s">
        <v>452</v>
      </c>
      <c r="D48" s="55">
        <f>INDEX(Datenbasis!$B$2:$CA$422,MATCH(Zwischentabelle_Leistung!$C48,Datenbasis!$B$2:$B$422),MATCH(Zwischentabelle_Leistung!$C$6,Datenbasis!$B$2:$CA$2,0)+D$19)</f>
        <v>935</v>
      </c>
      <c r="E48" s="55">
        <f>INDEX(Datenbasis!$B$2:$CA$422,MATCH(Zwischentabelle_Leistung!$C48,Datenbasis!$B$2:$B$422),MATCH(Zwischentabelle_Leistung!$C$6,Datenbasis!$B$2:$CA$2,0)+E$19)</f>
        <v>241</v>
      </c>
      <c r="F48" s="55">
        <f>INDEX(Datenbasis!$B$2:$CA$422,MATCH(Zwischentabelle_Leistung!$C48,Datenbasis!$B$2:$B$422),MATCH(Zwischentabelle_Leistung!$C$6,Datenbasis!$B$2:$CA$2,0)+F$19)</f>
        <v>531</v>
      </c>
      <c r="G48" s="55">
        <f>INDEX(Datenbasis!$B$2:$CA$422,MATCH(Zwischentabelle_Leistung!$C48,Datenbasis!$B$2:$B$422),MATCH(Zwischentabelle_Leistung!$C$6,Datenbasis!$B$2:$CA$2,0)+G$19)</f>
        <v>163</v>
      </c>
    </row>
    <row r="49" spans="1:7" x14ac:dyDescent="0.2">
      <c r="B49" s="2" t="s">
        <v>453</v>
      </c>
      <c r="C49" s="3" t="s">
        <v>454</v>
      </c>
      <c r="D49" s="55">
        <f>INDEX(Datenbasis!$B$2:$CA$422,MATCH(Zwischentabelle_Leistung!$C49,Datenbasis!$B$2:$B$422),MATCH(Zwischentabelle_Leistung!$C$6,Datenbasis!$B$2:$CA$2,0)+D$19)</f>
        <v>2333</v>
      </c>
      <c r="E49" s="55">
        <f>INDEX(Datenbasis!$B$2:$CA$422,MATCH(Zwischentabelle_Leistung!$C49,Datenbasis!$B$2:$B$422),MATCH(Zwischentabelle_Leistung!$C$6,Datenbasis!$B$2:$CA$2,0)+E$19)</f>
        <v>651</v>
      </c>
      <c r="F49" s="55">
        <f>INDEX(Datenbasis!$B$2:$CA$422,MATCH(Zwischentabelle_Leistung!$C49,Datenbasis!$B$2:$B$422),MATCH(Zwischentabelle_Leistung!$C$6,Datenbasis!$B$2:$CA$2,0)+F$19)</f>
        <v>1391</v>
      </c>
      <c r="G49" s="55">
        <f>INDEX(Datenbasis!$B$2:$CA$422,MATCH(Zwischentabelle_Leistung!$C49,Datenbasis!$B$2:$B$422),MATCH(Zwischentabelle_Leistung!$C$6,Datenbasis!$B$2:$CA$2,0)+G$19)</f>
        <v>291</v>
      </c>
    </row>
    <row r="50" spans="1:7" x14ac:dyDescent="0.2">
      <c r="A50" s="2"/>
      <c r="B50" s="2" t="s">
        <v>79</v>
      </c>
      <c r="C50" s="3" t="s">
        <v>78</v>
      </c>
      <c r="D50" s="55">
        <f>INDEX(Datenbasis!$B$2:$CA$422,MATCH(Zwischentabelle_Leistung!$C50,Datenbasis!$B$2:$B$422),MATCH(Zwischentabelle_Leistung!$C$6,Datenbasis!$B$2:$CA$2,0)+D$19)</f>
        <v>439</v>
      </c>
      <c r="E50" s="55">
        <f>INDEX(Datenbasis!$B$2:$CA$422,MATCH(Zwischentabelle_Leistung!$C50,Datenbasis!$B$2:$B$422),MATCH(Zwischentabelle_Leistung!$C$6,Datenbasis!$B$2:$CA$2,0)+E$19)</f>
        <v>120</v>
      </c>
      <c r="F50" s="55">
        <f>INDEX(Datenbasis!$B$2:$CA$422,MATCH(Zwischentabelle_Leistung!$C50,Datenbasis!$B$2:$B$422),MATCH(Zwischentabelle_Leistung!$C$6,Datenbasis!$B$2:$CA$2,0)+F$19)</f>
        <v>233</v>
      </c>
      <c r="G50" s="55">
        <f>INDEX(Datenbasis!$B$2:$CA$422,MATCH(Zwischentabelle_Leistung!$C50,Datenbasis!$B$2:$B$422),MATCH(Zwischentabelle_Leistung!$C$6,Datenbasis!$B$2:$CA$2,0)+G$19)</f>
        <v>86</v>
      </c>
    </row>
    <row r="51" spans="1:7" x14ac:dyDescent="0.2">
      <c r="A51" s="2"/>
      <c r="B51" s="2" t="s">
        <v>455</v>
      </c>
      <c r="C51" s="3" t="s">
        <v>456</v>
      </c>
      <c r="D51" s="55">
        <f>INDEX(Datenbasis!$B$2:$CA$422,MATCH(Zwischentabelle_Leistung!$C51,Datenbasis!$B$2:$B$422),MATCH(Zwischentabelle_Leistung!$C$6,Datenbasis!$B$2:$CA$2,0)+D$19)</f>
        <v>1920</v>
      </c>
      <c r="E51" s="55">
        <f>INDEX(Datenbasis!$B$2:$CA$422,MATCH(Zwischentabelle_Leistung!$C51,Datenbasis!$B$2:$B$422),MATCH(Zwischentabelle_Leistung!$C$6,Datenbasis!$B$2:$CA$2,0)+E$19)</f>
        <v>596</v>
      </c>
      <c r="F51" s="55">
        <f>INDEX(Datenbasis!$B$2:$CA$422,MATCH(Zwischentabelle_Leistung!$C51,Datenbasis!$B$2:$B$422),MATCH(Zwischentabelle_Leistung!$C$6,Datenbasis!$B$2:$CA$2,0)+F$19)</f>
        <v>1102</v>
      </c>
      <c r="G51" s="55">
        <f>INDEX(Datenbasis!$B$2:$CA$422,MATCH(Zwischentabelle_Leistung!$C51,Datenbasis!$B$2:$B$422),MATCH(Zwischentabelle_Leistung!$C$6,Datenbasis!$B$2:$CA$2,0)+G$19)</f>
        <v>222</v>
      </c>
    </row>
    <row r="52" spans="1:7" x14ac:dyDescent="0.2">
      <c r="A52" s="2"/>
      <c r="B52" s="2" t="s">
        <v>457</v>
      </c>
      <c r="C52" s="3" t="s">
        <v>458</v>
      </c>
      <c r="D52" s="55">
        <f>INDEX(Datenbasis!$B$2:$CA$422,MATCH(Zwischentabelle_Leistung!$C52,Datenbasis!$B$2:$B$422),MATCH(Zwischentabelle_Leistung!$C$6,Datenbasis!$B$2:$CA$2,0)+D$19)</f>
        <v>706</v>
      </c>
      <c r="E52" s="55">
        <f>INDEX(Datenbasis!$B$2:$CA$422,MATCH(Zwischentabelle_Leistung!$C52,Datenbasis!$B$2:$B$422),MATCH(Zwischentabelle_Leistung!$C$6,Datenbasis!$B$2:$CA$2,0)+E$19)</f>
        <v>180</v>
      </c>
      <c r="F52" s="55">
        <f>INDEX(Datenbasis!$B$2:$CA$422,MATCH(Zwischentabelle_Leistung!$C52,Datenbasis!$B$2:$B$422),MATCH(Zwischentabelle_Leistung!$C$6,Datenbasis!$B$2:$CA$2,0)+F$19)</f>
        <v>434</v>
      </c>
      <c r="G52" s="55">
        <f>INDEX(Datenbasis!$B$2:$CA$422,MATCH(Zwischentabelle_Leistung!$C52,Datenbasis!$B$2:$B$422),MATCH(Zwischentabelle_Leistung!$C$6,Datenbasis!$B$2:$CA$2,0)+G$19)</f>
        <v>92</v>
      </c>
    </row>
    <row r="53" spans="1:7" x14ac:dyDescent="0.2">
      <c r="A53" s="2"/>
      <c r="B53" s="2" t="s">
        <v>459</v>
      </c>
      <c r="C53" s="3" t="s">
        <v>460</v>
      </c>
      <c r="D53" s="55">
        <f>INDEX(Datenbasis!$B$2:$CA$422,MATCH(Zwischentabelle_Leistung!$C53,Datenbasis!$B$2:$B$422),MATCH(Zwischentabelle_Leistung!$C$6,Datenbasis!$B$2:$CA$2,0)+D$19)</f>
        <v>1476</v>
      </c>
      <c r="E53" s="55">
        <f>INDEX(Datenbasis!$B$2:$CA$422,MATCH(Zwischentabelle_Leistung!$C53,Datenbasis!$B$2:$B$422),MATCH(Zwischentabelle_Leistung!$C$6,Datenbasis!$B$2:$CA$2,0)+E$19)</f>
        <v>529</v>
      </c>
      <c r="F53" s="55">
        <f>INDEX(Datenbasis!$B$2:$CA$422,MATCH(Zwischentabelle_Leistung!$C53,Datenbasis!$B$2:$B$422),MATCH(Zwischentabelle_Leistung!$C$6,Datenbasis!$B$2:$CA$2,0)+F$19)</f>
        <v>813</v>
      </c>
      <c r="G53" s="55">
        <f>INDEX(Datenbasis!$B$2:$CA$422,MATCH(Zwischentabelle_Leistung!$C53,Datenbasis!$B$2:$B$422),MATCH(Zwischentabelle_Leistung!$C$6,Datenbasis!$B$2:$CA$2,0)+G$19)</f>
        <v>134</v>
      </c>
    </row>
    <row r="54" spans="1:7" x14ac:dyDescent="0.2">
      <c r="A54" s="2"/>
      <c r="B54" s="2" t="s">
        <v>461</v>
      </c>
      <c r="C54" s="3" t="s">
        <v>462</v>
      </c>
      <c r="D54" s="55">
        <f>INDEX(Datenbasis!$B$2:$CA$422,MATCH(Zwischentabelle_Leistung!$C54,Datenbasis!$B$2:$B$422),MATCH(Zwischentabelle_Leistung!$C$6,Datenbasis!$B$2:$CA$2,0)+D$19)</f>
        <v>22219</v>
      </c>
      <c r="E54" s="55">
        <f>INDEX(Datenbasis!$B$2:$CA$422,MATCH(Zwischentabelle_Leistung!$C54,Datenbasis!$B$2:$B$422),MATCH(Zwischentabelle_Leistung!$C$6,Datenbasis!$B$2:$CA$2,0)+E$19)</f>
        <v>998</v>
      </c>
      <c r="F54" s="55">
        <f>INDEX(Datenbasis!$B$2:$CA$422,MATCH(Zwischentabelle_Leistung!$C54,Datenbasis!$B$2:$B$422),MATCH(Zwischentabelle_Leistung!$C$6,Datenbasis!$B$2:$CA$2,0)+F$19)</f>
        <v>18100</v>
      </c>
      <c r="G54" s="55">
        <f>INDEX(Datenbasis!$B$2:$CA$422,MATCH(Zwischentabelle_Leistung!$C54,Datenbasis!$B$2:$B$422),MATCH(Zwischentabelle_Leistung!$C$6,Datenbasis!$B$2:$CA$2,0)+G$19)</f>
        <v>3121</v>
      </c>
    </row>
    <row r="55" spans="1:7" x14ac:dyDescent="0.2">
      <c r="A55" s="2"/>
      <c r="B55" s="2" t="s">
        <v>463</v>
      </c>
      <c r="C55" s="3" t="s">
        <v>464</v>
      </c>
      <c r="D55" s="55">
        <f>INDEX(Datenbasis!$B$2:$CA$422,MATCH(Zwischentabelle_Leistung!$C55,Datenbasis!$B$2:$B$422),MATCH(Zwischentabelle_Leistung!$C$6,Datenbasis!$B$2:$CA$2,0)+D$19)</f>
        <v>1314</v>
      </c>
      <c r="E55" s="55">
        <f>INDEX(Datenbasis!$B$2:$CA$422,MATCH(Zwischentabelle_Leistung!$C55,Datenbasis!$B$2:$B$422),MATCH(Zwischentabelle_Leistung!$C$6,Datenbasis!$B$2:$CA$2,0)+E$19)</f>
        <v>619</v>
      </c>
      <c r="F55" s="55">
        <f>INDEX(Datenbasis!$B$2:$CA$422,MATCH(Zwischentabelle_Leistung!$C55,Datenbasis!$B$2:$B$422),MATCH(Zwischentabelle_Leistung!$C$6,Datenbasis!$B$2:$CA$2,0)+F$19)</f>
        <v>616</v>
      </c>
      <c r="G55" s="55">
        <f>INDEX(Datenbasis!$B$2:$CA$422,MATCH(Zwischentabelle_Leistung!$C55,Datenbasis!$B$2:$B$422),MATCH(Zwischentabelle_Leistung!$C$6,Datenbasis!$B$2:$CA$2,0)+G$19)</f>
        <v>79</v>
      </c>
    </row>
    <row r="56" spans="1:7" x14ac:dyDescent="0.2">
      <c r="A56" s="2"/>
      <c r="B56" s="2" t="s">
        <v>465</v>
      </c>
      <c r="C56" s="3" t="s">
        <v>466</v>
      </c>
      <c r="D56" s="55">
        <f>INDEX(Datenbasis!$B$2:$CA$422,MATCH(Zwischentabelle_Leistung!$C56,Datenbasis!$B$2:$B$422),MATCH(Zwischentabelle_Leistung!$C$6,Datenbasis!$B$2:$CA$2,0)+D$19)</f>
        <v>1211</v>
      </c>
      <c r="E56" s="55">
        <f>INDEX(Datenbasis!$B$2:$CA$422,MATCH(Zwischentabelle_Leistung!$C56,Datenbasis!$B$2:$B$422),MATCH(Zwischentabelle_Leistung!$C$6,Datenbasis!$B$2:$CA$2,0)+E$19)</f>
        <v>371</v>
      </c>
      <c r="F56" s="55">
        <f>INDEX(Datenbasis!$B$2:$CA$422,MATCH(Zwischentabelle_Leistung!$C56,Datenbasis!$B$2:$B$422),MATCH(Zwischentabelle_Leistung!$C$6,Datenbasis!$B$2:$CA$2,0)+F$19)</f>
        <v>677</v>
      </c>
      <c r="G56" s="55">
        <f>INDEX(Datenbasis!$B$2:$CA$422,MATCH(Zwischentabelle_Leistung!$C56,Datenbasis!$B$2:$B$422),MATCH(Zwischentabelle_Leistung!$C$6,Datenbasis!$B$2:$CA$2,0)+G$19)</f>
        <v>163</v>
      </c>
    </row>
    <row r="57" spans="1:7" x14ac:dyDescent="0.2">
      <c r="A57" s="2"/>
      <c r="B57" s="2" t="s">
        <v>467</v>
      </c>
      <c r="C57" s="3" t="s">
        <v>468</v>
      </c>
      <c r="D57" s="55">
        <f>INDEX(Datenbasis!$B$2:$CA$422,MATCH(Zwischentabelle_Leistung!$C57,Datenbasis!$B$2:$B$422),MATCH(Zwischentabelle_Leistung!$C$6,Datenbasis!$B$2:$CA$2,0)+D$19)</f>
        <v>1831</v>
      </c>
      <c r="E57" s="55">
        <f>INDEX(Datenbasis!$B$2:$CA$422,MATCH(Zwischentabelle_Leistung!$C57,Datenbasis!$B$2:$B$422),MATCH(Zwischentabelle_Leistung!$C$6,Datenbasis!$B$2:$CA$2,0)+E$19)</f>
        <v>492</v>
      </c>
      <c r="F57" s="55">
        <f>INDEX(Datenbasis!$B$2:$CA$422,MATCH(Zwischentabelle_Leistung!$C57,Datenbasis!$B$2:$B$422),MATCH(Zwischentabelle_Leistung!$C$6,Datenbasis!$B$2:$CA$2,0)+F$19)</f>
        <v>1076</v>
      </c>
      <c r="G57" s="55">
        <f>INDEX(Datenbasis!$B$2:$CA$422,MATCH(Zwischentabelle_Leistung!$C57,Datenbasis!$B$2:$B$422),MATCH(Zwischentabelle_Leistung!$C$6,Datenbasis!$B$2:$CA$2,0)+G$19)</f>
        <v>263</v>
      </c>
    </row>
    <row r="58" spans="1:7" x14ac:dyDescent="0.2">
      <c r="A58" s="2"/>
      <c r="B58" s="2" t="s">
        <v>469</v>
      </c>
      <c r="C58" s="3" t="s">
        <v>470</v>
      </c>
      <c r="D58" s="55">
        <f>INDEX(Datenbasis!$B$2:$CA$422,MATCH(Zwischentabelle_Leistung!$C58,Datenbasis!$B$2:$B$422),MATCH(Zwischentabelle_Leistung!$C$6,Datenbasis!$B$2:$CA$2,0)+D$19)</f>
        <v>278</v>
      </c>
      <c r="E58" s="55">
        <f>INDEX(Datenbasis!$B$2:$CA$422,MATCH(Zwischentabelle_Leistung!$C58,Datenbasis!$B$2:$B$422),MATCH(Zwischentabelle_Leistung!$C$6,Datenbasis!$B$2:$CA$2,0)+E$19)</f>
        <v>46</v>
      </c>
      <c r="F58" s="55">
        <f>INDEX(Datenbasis!$B$2:$CA$422,MATCH(Zwischentabelle_Leistung!$C58,Datenbasis!$B$2:$B$422),MATCH(Zwischentabelle_Leistung!$C$6,Datenbasis!$B$2:$CA$2,0)+F$19)</f>
        <v>178</v>
      </c>
      <c r="G58" s="55">
        <f>INDEX(Datenbasis!$B$2:$CA$422,MATCH(Zwischentabelle_Leistung!$C58,Datenbasis!$B$2:$B$422),MATCH(Zwischentabelle_Leistung!$C$6,Datenbasis!$B$2:$CA$2,0)+G$19)</f>
        <v>54</v>
      </c>
    </row>
    <row r="59" spans="1:7" x14ac:dyDescent="0.2">
      <c r="A59" s="2"/>
      <c r="B59" s="2" t="s">
        <v>382</v>
      </c>
      <c r="C59" s="3" t="s">
        <v>381</v>
      </c>
      <c r="D59" s="55">
        <f>INDEX(Datenbasis!$B$2:$CA$422,MATCH(Zwischentabelle_Leistung!$C59,Datenbasis!$B$2:$B$422),MATCH(Zwischentabelle_Leistung!$C$6,Datenbasis!$B$2:$CA$2,0)+D$19)</f>
        <v>301</v>
      </c>
      <c r="E59" s="55">
        <f>INDEX(Datenbasis!$B$2:$CA$422,MATCH(Zwischentabelle_Leistung!$C59,Datenbasis!$B$2:$B$422),MATCH(Zwischentabelle_Leistung!$C$6,Datenbasis!$B$2:$CA$2,0)+E$19)</f>
        <v>53</v>
      </c>
      <c r="F59" s="55">
        <f>INDEX(Datenbasis!$B$2:$CA$422,MATCH(Zwischentabelle_Leistung!$C59,Datenbasis!$B$2:$B$422),MATCH(Zwischentabelle_Leistung!$C$6,Datenbasis!$B$2:$CA$2,0)+F$19)</f>
        <v>220</v>
      </c>
      <c r="G59" s="55">
        <f>INDEX(Datenbasis!$B$2:$CA$422,MATCH(Zwischentabelle_Leistung!$C59,Datenbasis!$B$2:$B$422),MATCH(Zwischentabelle_Leistung!$C$6,Datenbasis!$B$2:$CA$2,0)+G$19)</f>
        <v>28</v>
      </c>
    </row>
    <row r="60" spans="1:7" x14ac:dyDescent="0.2">
      <c r="A60" s="2"/>
      <c r="B60" s="2" t="s">
        <v>471</v>
      </c>
      <c r="C60" s="3" t="s">
        <v>472</v>
      </c>
      <c r="D60" s="55">
        <f>INDEX(Datenbasis!$B$2:$CA$422,MATCH(Zwischentabelle_Leistung!$C60,Datenbasis!$B$2:$B$422),MATCH(Zwischentabelle_Leistung!$C$6,Datenbasis!$B$2:$CA$2,0)+D$19)</f>
        <v>144</v>
      </c>
      <c r="E60" s="55">
        <f>INDEX(Datenbasis!$B$2:$CA$422,MATCH(Zwischentabelle_Leistung!$C60,Datenbasis!$B$2:$B$422),MATCH(Zwischentabelle_Leistung!$C$6,Datenbasis!$B$2:$CA$2,0)+E$19)</f>
        <v>15</v>
      </c>
      <c r="F60" s="55">
        <f>INDEX(Datenbasis!$B$2:$CA$422,MATCH(Zwischentabelle_Leistung!$C60,Datenbasis!$B$2:$B$422),MATCH(Zwischentabelle_Leistung!$C$6,Datenbasis!$B$2:$CA$2,0)+F$19)</f>
        <v>92</v>
      </c>
      <c r="G60" s="55">
        <f>INDEX(Datenbasis!$B$2:$CA$422,MATCH(Zwischentabelle_Leistung!$C60,Datenbasis!$B$2:$B$422),MATCH(Zwischentabelle_Leistung!$C$6,Datenbasis!$B$2:$CA$2,0)+G$19)</f>
        <v>37</v>
      </c>
    </row>
    <row r="61" spans="1:7" x14ac:dyDescent="0.2">
      <c r="A61" s="2"/>
      <c r="B61" s="2" t="s">
        <v>473</v>
      </c>
      <c r="C61" s="3" t="s">
        <v>474</v>
      </c>
      <c r="D61" s="55">
        <f>INDEX(Datenbasis!$B$2:$CA$422,MATCH(Zwischentabelle_Leistung!$C61,Datenbasis!$B$2:$B$422),MATCH(Zwischentabelle_Leistung!$C$6,Datenbasis!$B$2:$CA$2,0)+D$19)</f>
        <v>167</v>
      </c>
      <c r="E61" s="55">
        <f>INDEX(Datenbasis!$B$2:$CA$422,MATCH(Zwischentabelle_Leistung!$C61,Datenbasis!$B$2:$B$422),MATCH(Zwischentabelle_Leistung!$C$6,Datenbasis!$B$2:$CA$2,0)+E$19)</f>
        <v>69</v>
      </c>
      <c r="F61" s="55">
        <f>INDEX(Datenbasis!$B$2:$CA$422,MATCH(Zwischentabelle_Leistung!$C61,Datenbasis!$B$2:$B$422),MATCH(Zwischentabelle_Leistung!$C$6,Datenbasis!$B$2:$CA$2,0)+F$19)</f>
        <v>45</v>
      </c>
      <c r="G61" s="55">
        <f>INDEX(Datenbasis!$B$2:$CA$422,MATCH(Zwischentabelle_Leistung!$C61,Datenbasis!$B$2:$B$422),MATCH(Zwischentabelle_Leistung!$C$6,Datenbasis!$B$2:$CA$2,0)+G$19)</f>
        <v>53</v>
      </c>
    </row>
    <row r="62" spans="1:7" x14ac:dyDescent="0.2">
      <c r="A62" s="2"/>
      <c r="B62" s="2" t="s">
        <v>82</v>
      </c>
      <c r="C62" s="3" t="s">
        <v>81</v>
      </c>
      <c r="D62" s="55">
        <f>INDEX(Datenbasis!$B$2:$CA$422,MATCH(Zwischentabelle_Leistung!$C62,Datenbasis!$B$2:$B$422),MATCH(Zwischentabelle_Leistung!$C$6,Datenbasis!$B$2:$CA$2,0)+D$19)</f>
        <v>1499</v>
      </c>
      <c r="E62" s="55">
        <f>INDEX(Datenbasis!$B$2:$CA$422,MATCH(Zwischentabelle_Leistung!$C62,Datenbasis!$B$2:$B$422),MATCH(Zwischentabelle_Leistung!$C$6,Datenbasis!$B$2:$CA$2,0)+E$19)</f>
        <v>238</v>
      </c>
      <c r="F62" s="55">
        <f>INDEX(Datenbasis!$B$2:$CA$422,MATCH(Zwischentabelle_Leistung!$C62,Datenbasis!$B$2:$B$422),MATCH(Zwischentabelle_Leistung!$C$6,Datenbasis!$B$2:$CA$2,0)+F$19)</f>
        <v>1060</v>
      </c>
      <c r="G62" s="55">
        <f>INDEX(Datenbasis!$B$2:$CA$422,MATCH(Zwischentabelle_Leistung!$C62,Datenbasis!$B$2:$B$422),MATCH(Zwischentabelle_Leistung!$C$6,Datenbasis!$B$2:$CA$2,0)+G$19)</f>
        <v>201</v>
      </c>
    </row>
    <row r="63" spans="1:7" x14ac:dyDescent="0.2">
      <c r="A63" s="2"/>
      <c r="B63" s="2" t="s">
        <v>475</v>
      </c>
      <c r="C63" s="3" t="s">
        <v>476</v>
      </c>
      <c r="D63" s="55">
        <f>INDEX(Datenbasis!$B$2:$CA$422,MATCH(Zwischentabelle_Leistung!$C63,Datenbasis!$B$2:$B$422),MATCH(Zwischentabelle_Leistung!$C$6,Datenbasis!$B$2:$CA$2,0)+D$19)</f>
        <v>649</v>
      </c>
      <c r="E63" s="55">
        <f>INDEX(Datenbasis!$B$2:$CA$422,MATCH(Zwischentabelle_Leistung!$C63,Datenbasis!$B$2:$B$422),MATCH(Zwischentabelle_Leistung!$C$6,Datenbasis!$B$2:$CA$2,0)+E$19)</f>
        <v>124</v>
      </c>
      <c r="F63" s="55">
        <f>INDEX(Datenbasis!$B$2:$CA$422,MATCH(Zwischentabelle_Leistung!$C63,Datenbasis!$B$2:$B$422),MATCH(Zwischentabelle_Leistung!$C$6,Datenbasis!$B$2:$CA$2,0)+F$19)</f>
        <v>477</v>
      </c>
      <c r="G63" s="55">
        <f>INDEX(Datenbasis!$B$2:$CA$422,MATCH(Zwischentabelle_Leistung!$C63,Datenbasis!$B$2:$B$422),MATCH(Zwischentabelle_Leistung!$C$6,Datenbasis!$B$2:$CA$2,0)+G$19)</f>
        <v>48</v>
      </c>
    </row>
    <row r="64" spans="1:7" x14ac:dyDescent="0.2">
      <c r="A64" s="2"/>
      <c r="B64" s="2" t="s">
        <v>80</v>
      </c>
      <c r="C64" s="3" t="s">
        <v>959</v>
      </c>
      <c r="D64" s="55">
        <f>INDEX(Datenbasis!$B$2:$CA$422,MATCH(Zwischentabelle_Leistung!$C64,Datenbasis!$B$2:$B$422),MATCH(Zwischentabelle_Leistung!$C$6,Datenbasis!$B$2:$CA$2,0)+D$19)</f>
        <v>552</v>
      </c>
      <c r="E64" s="55">
        <f>INDEX(Datenbasis!$B$2:$CA$422,MATCH(Zwischentabelle_Leistung!$C64,Datenbasis!$B$2:$B$422),MATCH(Zwischentabelle_Leistung!$C$6,Datenbasis!$B$2:$CA$2,0)+E$19)</f>
        <v>109</v>
      </c>
      <c r="F64" s="55">
        <f>INDEX(Datenbasis!$B$2:$CA$422,MATCH(Zwischentabelle_Leistung!$C64,Datenbasis!$B$2:$B$422),MATCH(Zwischentabelle_Leistung!$C$6,Datenbasis!$B$2:$CA$2,0)+F$19)</f>
        <v>325</v>
      </c>
      <c r="G64" s="55">
        <f>INDEX(Datenbasis!$B$2:$CA$422,MATCH(Zwischentabelle_Leistung!$C64,Datenbasis!$B$2:$B$422),MATCH(Zwischentabelle_Leistung!$C$6,Datenbasis!$B$2:$CA$2,0)+G$19)</f>
        <v>118</v>
      </c>
    </row>
    <row r="65" spans="1:7" x14ac:dyDescent="0.2">
      <c r="A65" s="2"/>
      <c r="B65" s="2" t="s">
        <v>477</v>
      </c>
      <c r="C65" s="3" t="s">
        <v>478</v>
      </c>
      <c r="D65" s="55">
        <f>INDEX(Datenbasis!$B$2:$CA$422,MATCH(Zwischentabelle_Leistung!$C65,Datenbasis!$B$2:$B$422),MATCH(Zwischentabelle_Leistung!$C$6,Datenbasis!$B$2:$CA$2,0)+D$19)</f>
        <v>8099</v>
      </c>
      <c r="E65" s="55">
        <f>INDEX(Datenbasis!$B$2:$CA$422,MATCH(Zwischentabelle_Leistung!$C65,Datenbasis!$B$2:$B$422),MATCH(Zwischentabelle_Leistung!$C$6,Datenbasis!$B$2:$CA$2,0)+E$19)</f>
        <v>739</v>
      </c>
      <c r="F65" s="55">
        <f>INDEX(Datenbasis!$B$2:$CA$422,MATCH(Zwischentabelle_Leistung!$C65,Datenbasis!$B$2:$B$422),MATCH(Zwischentabelle_Leistung!$C$6,Datenbasis!$B$2:$CA$2,0)+F$19)</f>
        <v>5735</v>
      </c>
      <c r="G65" s="55">
        <f>INDEX(Datenbasis!$B$2:$CA$422,MATCH(Zwischentabelle_Leistung!$C65,Datenbasis!$B$2:$B$422),MATCH(Zwischentabelle_Leistung!$C$6,Datenbasis!$B$2:$CA$2,0)+G$19)</f>
        <v>1625</v>
      </c>
    </row>
    <row r="66" spans="1:7" x14ac:dyDescent="0.2">
      <c r="A66" s="2"/>
      <c r="B66" s="2" t="s">
        <v>84</v>
      </c>
      <c r="C66" s="3" t="s">
        <v>83</v>
      </c>
      <c r="D66" s="55">
        <f>INDEX(Datenbasis!$B$2:$CA$422,MATCH(Zwischentabelle_Leistung!$C66,Datenbasis!$B$2:$B$422),MATCH(Zwischentabelle_Leistung!$C$6,Datenbasis!$B$2:$CA$2,0)+D$19)</f>
        <v>372</v>
      </c>
      <c r="E66" s="55">
        <f>INDEX(Datenbasis!$B$2:$CA$422,MATCH(Zwischentabelle_Leistung!$C66,Datenbasis!$B$2:$B$422),MATCH(Zwischentabelle_Leistung!$C$6,Datenbasis!$B$2:$CA$2,0)+E$19)</f>
        <v>49</v>
      </c>
      <c r="F66" s="55">
        <f>INDEX(Datenbasis!$B$2:$CA$422,MATCH(Zwischentabelle_Leistung!$C66,Datenbasis!$B$2:$B$422),MATCH(Zwischentabelle_Leistung!$C$6,Datenbasis!$B$2:$CA$2,0)+F$19)</f>
        <v>267</v>
      </c>
      <c r="G66" s="55">
        <f>INDEX(Datenbasis!$B$2:$CA$422,MATCH(Zwischentabelle_Leistung!$C66,Datenbasis!$B$2:$B$422),MATCH(Zwischentabelle_Leistung!$C$6,Datenbasis!$B$2:$CA$2,0)+G$19)</f>
        <v>56</v>
      </c>
    </row>
    <row r="67" spans="1:7" x14ac:dyDescent="0.2">
      <c r="A67" s="2"/>
      <c r="B67" s="2" t="s">
        <v>479</v>
      </c>
      <c r="C67" s="3" t="s">
        <v>480</v>
      </c>
      <c r="D67" s="55">
        <f>INDEX(Datenbasis!$B$2:$CA$422,MATCH(Zwischentabelle_Leistung!$C67,Datenbasis!$B$2:$B$422),MATCH(Zwischentabelle_Leistung!$C$6,Datenbasis!$B$2:$CA$2,0)+D$19)</f>
        <v>1466</v>
      </c>
      <c r="E67" s="55">
        <f>INDEX(Datenbasis!$B$2:$CA$422,MATCH(Zwischentabelle_Leistung!$C67,Datenbasis!$B$2:$B$422),MATCH(Zwischentabelle_Leistung!$C$6,Datenbasis!$B$2:$CA$2,0)+E$19)</f>
        <v>262</v>
      </c>
      <c r="F67" s="55">
        <f>INDEX(Datenbasis!$B$2:$CA$422,MATCH(Zwischentabelle_Leistung!$C67,Datenbasis!$B$2:$B$422),MATCH(Zwischentabelle_Leistung!$C$6,Datenbasis!$B$2:$CA$2,0)+F$19)</f>
        <v>987</v>
      </c>
      <c r="G67" s="55">
        <f>INDEX(Datenbasis!$B$2:$CA$422,MATCH(Zwischentabelle_Leistung!$C67,Datenbasis!$B$2:$B$422),MATCH(Zwischentabelle_Leistung!$C$6,Datenbasis!$B$2:$CA$2,0)+G$19)</f>
        <v>217</v>
      </c>
    </row>
    <row r="68" spans="1:7" x14ac:dyDescent="0.2">
      <c r="A68" s="2"/>
      <c r="B68" s="2" t="s">
        <v>384</v>
      </c>
      <c r="C68" s="3" t="s">
        <v>383</v>
      </c>
      <c r="D68" s="55">
        <f>INDEX(Datenbasis!$B$2:$CA$422,MATCH(Zwischentabelle_Leistung!$C68,Datenbasis!$B$2:$B$422),MATCH(Zwischentabelle_Leistung!$C$6,Datenbasis!$B$2:$CA$2,0)+D$19)</f>
        <v>1090</v>
      </c>
      <c r="E68" s="55">
        <f>INDEX(Datenbasis!$B$2:$CA$422,MATCH(Zwischentabelle_Leistung!$C68,Datenbasis!$B$2:$B$422),MATCH(Zwischentabelle_Leistung!$C$6,Datenbasis!$B$2:$CA$2,0)+E$19)</f>
        <v>459</v>
      </c>
      <c r="F68" s="55">
        <f>INDEX(Datenbasis!$B$2:$CA$422,MATCH(Zwischentabelle_Leistung!$C68,Datenbasis!$B$2:$B$422),MATCH(Zwischentabelle_Leistung!$C$6,Datenbasis!$B$2:$CA$2,0)+F$19)</f>
        <v>484</v>
      </c>
      <c r="G68" s="55">
        <f>INDEX(Datenbasis!$B$2:$CA$422,MATCH(Zwischentabelle_Leistung!$C68,Datenbasis!$B$2:$B$422),MATCH(Zwischentabelle_Leistung!$C$6,Datenbasis!$B$2:$CA$2,0)+G$19)</f>
        <v>147</v>
      </c>
    </row>
    <row r="69" spans="1:7" x14ac:dyDescent="0.2">
      <c r="A69" s="2"/>
      <c r="B69" s="2" t="s">
        <v>481</v>
      </c>
      <c r="C69" s="3" t="s">
        <v>482</v>
      </c>
      <c r="D69" s="55">
        <f>INDEX(Datenbasis!$B$2:$CA$422,MATCH(Zwischentabelle_Leistung!$C69,Datenbasis!$B$2:$B$422),MATCH(Zwischentabelle_Leistung!$C$6,Datenbasis!$B$2:$CA$2,0)+D$19)</f>
        <v>128</v>
      </c>
      <c r="E69" s="55">
        <f>INDEX(Datenbasis!$B$2:$CA$422,MATCH(Zwischentabelle_Leistung!$C69,Datenbasis!$B$2:$B$422),MATCH(Zwischentabelle_Leistung!$C$6,Datenbasis!$B$2:$CA$2,0)+E$19)</f>
        <v>24</v>
      </c>
      <c r="F69" s="55">
        <f>INDEX(Datenbasis!$B$2:$CA$422,MATCH(Zwischentabelle_Leistung!$C69,Datenbasis!$B$2:$B$422),MATCH(Zwischentabelle_Leistung!$C$6,Datenbasis!$B$2:$CA$2,0)+F$19)</f>
        <v>81</v>
      </c>
      <c r="G69" s="55">
        <f>INDEX(Datenbasis!$B$2:$CA$422,MATCH(Zwischentabelle_Leistung!$C69,Datenbasis!$B$2:$B$422),MATCH(Zwischentabelle_Leistung!$C$6,Datenbasis!$B$2:$CA$2,0)+G$19)</f>
        <v>23</v>
      </c>
    </row>
    <row r="70" spans="1:7" x14ac:dyDescent="0.2">
      <c r="A70" s="2"/>
      <c r="B70" s="2" t="s">
        <v>483</v>
      </c>
      <c r="C70" s="3" t="s">
        <v>484</v>
      </c>
      <c r="D70" s="55">
        <f>INDEX(Datenbasis!$B$2:$CA$422,MATCH(Zwischentabelle_Leistung!$C70,Datenbasis!$B$2:$B$422),MATCH(Zwischentabelle_Leistung!$C$6,Datenbasis!$B$2:$CA$2,0)+D$19)</f>
        <v>927</v>
      </c>
      <c r="E70" s="55">
        <f>INDEX(Datenbasis!$B$2:$CA$422,MATCH(Zwischentabelle_Leistung!$C70,Datenbasis!$B$2:$B$422),MATCH(Zwischentabelle_Leistung!$C$6,Datenbasis!$B$2:$CA$2,0)+E$19)</f>
        <v>197</v>
      </c>
      <c r="F70" s="55">
        <f>INDEX(Datenbasis!$B$2:$CA$422,MATCH(Zwischentabelle_Leistung!$C70,Datenbasis!$B$2:$B$422),MATCH(Zwischentabelle_Leistung!$C$6,Datenbasis!$B$2:$CA$2,0)+F$19)</f>
        <v>642</v>
      </c>
      <c r="G70" s="55">
        <f>INDEX(Datenbasis!$B$2:$CA$422,MATCH(Zwischentabelle_Leistung!$C70,Datenbasis!$B$2:$B$422),MATCH(Zwischentabelle_Leistung!$C$6,Datenbasis!$B$2:$CA$2,0)+G$19)</f>
        <v>88</v>
      </c>
    </row>
    <row r="71" spans="1:7" x14ac:dyDescent="0.2">
      <c r="A71" s="2"/>
      <c r="B71" s="2" t="s">
        <v>86</v>
      </c>
      <c r="C71" s="3" t="s">
        <v>85</v>
      </c>
      <c r="D71" s="55">
        <f>INDEX(Datenbasis!$B$2:$CA$422,MATCH(Zwischentabelle_Leistung!$C71,Datenbasis!$B$2:$B$422),MATCH(Zwischentabelle_Leistung!$C$6,Datenbasis!$B$2:$CA$2,0)+D$19)</f>
        <v>879</v>
      </c>
      <c r="E71" s="55">
        <f>INDEX(Datenbasis!$B$2:$CA$422,MATCH(Zwischentabelle_Leistung!$C71,Datenbasis!$B$2:$B$422),MATCH(Zwischentabelle_Leistung!$C$6,Datenbasis!$B$2:$CA$2,0)+E$19)</f>
        <v>262</v>
      </c>
      <c r="F71" s="55">
        <f>INDEX(Datenbasis!$B$2:$CA$422,MATCH(Zwischentabelle_Leistung!$C71,Datenbasis!$B$2:$B$422),MATCH(Zwischentabelle_Leistung!$C$6,Datenbasis!$B$2:$CA$2,0)+F$19)</f>
        <v>499</v>
      </c>
      <c r="G71" s="55">
        <f>INDEX(Datenbasis!$B$2:$CA$422,MATCH(Zwischentabelle_Leistung!$C71,Datenbasis!$B$2:$B$422),MATCH(Zwischentabelle_Leistung!$C$6,Datenbasis!$B$2:$CA$2,0)+G$19)</f>
        <v>118</v>
      </c>
    </row>
    <row r="72" spans="1:7" x14ac:dyDescent="0.2">
      <c r="A72" s="2"/>
      <c r="B72" s="2" t="s">
        <v>88</v>
      </c>
      <c r="C72" s="3" t="s">
        <v>87</v>
      </c>
      <c r="D72" s="55">
        <f>INDEX(Datenbasis!$B$2:$CA$422,MATCH(Zwischentabelle_Leistung!$C72,Datenbasis!$B$2:$B$422),MATCH(Zwischentabelle_Leistung!$C$6,Datenbasis!$B$2:$CA$2,0)+D$19)</f>
        <v>1013</v>
      </c>
      <c r="E72" s="55">
        <f>INDEX(Datenbasis!$B$2:$CA$422,MATCH(Zwischentabelle_Leistung!$C72,Datenbasis!$B$2:$B$422),MATCH(Zwischentabelle_Leistung!$C$6,Datenbasis!$B$2:$CA$2,0)+E$19)</f>
        <v>179</v>
      </c>
      <c r="F72" s="55">
        <f>INDEX(Datenbasis!$B$2:$CA$422,MATCH(Zwischentabelle_Leistung!$C72,Datenbasis!$B$2:$B$422),MATCH(Zwischentabelle_Leistung!$C$6,Datenbasis!$B$2:$CA$2,0)+F$19)</f>
        <v>752</v>
      </c>
      <c r="G72" s="55">
        <f>INDEX(Datenbasis!$B$2:$CA$422,MATCH(Zwischentabelle_Leistung!$C72,Datenbasis!$B$2:$B$422),MATCH(Zwischentabelle_Leistung!$C$6,Datenbasis!$B$2:$CA$2,0)+G$19)</f>
        <v>82</v>
      </c>
    </row>
    <row r="73" spans="1:7" x14ac:dyDescent="0.2">
      <c r="A73" s="2"/>
      <c r="B73" s="2" t="s">
        <v>485</v>
      </c>
      <c r="C73" s="3" t="s">
        <v>486</v>
      </c>
      <c r="D73" s="55">
        <f>INDEX(Datenbasis!$B$2:$CA$422,MATCH(Zwischentabelle_Leistung!$C73,Datenbasis!$B$2:$B$422),MATCH(Zwischentabelle_Leistung!$C$6,Datenbasis!$B$2:$CA$2,0)+D$19)</f>
        <v>1109</v>
      </c>
      <c r="E73" s="55">
        <f>INDEX(Datenbasis!$B$2:$CA$422,MATCH(Zwischentabelle_Leistung!$C73,Datenbasis!$B$2:$B$422),MATCH(Zwischentabelle_Leistung!$C$6,Datenbasis!$B$2:$CA$2,0)+E$19)</f>
        <v>459</v>
      </c>
      <c r="F73" s="55">
        <f>INDEX(Datenbasis!$B$2:$CA$422,MATCH(Zwischentabelle_Leistung!$C73,Datenbasis!$B$2:$B$422),MATCH(Zwischentabelle_Leistung!$C$6,Datenbasis!$B$2:$CA$2,0)+F$19)</f>
        <v>532</v>
      </c>
      <c r="G73" s="55">
        <f>INDEX(Datenbasis!$B$2:$CA$422,MATCH(Zwischentabelle_Leistung!$C73,Datenbasis!$B$2:$B$422),MATCH(Zwischentabelle_Leistung!$C$6,Datenbasis!$B$2:$CA$2,0)+G$19)</f>
        <v>118</v>
      </c>
    </row>
    <row r="74" spans="1:7" x14ac:dyDescent="0.2">
      <c r="A74" s="2"/>
      <c r="B74" s="2" t="s">
        <v>90</v>
      </c>
      <c r="C74" s="3" t="s">
        <v>89</v>
      </c>
      <c r="D74" s="55">
        <f>INDEX(Datenbasis!$B$2:$CA$422,MATCH(Zwischentabelle_Leistung!$C74,Datenbasis!$B$2:$B$422),MATCH(Zwischentabelle_Leistung!$C$6,Datenbasis!$B$2:$CA$2,0)+D$19)</f>
        <v>816</v>
      </c>
      <c r="E74" s="55">
        <f>INDEX(Datenbasis!$B$2:$CA$422,MATCH(Zwischentabelle_Leistung!$C74,Datenbasis!$B$2:$B$422),MATCH(Zwischentabelle_Leistung!$C$6,Datenbasis!$B$2:$CA$2,0)+E$19)</f>
        <v>279</v>
      </c>
      <c r="F74" s="55">
        <f>INDEX(Datenbasis!$B$2:$CA$422,MATCH(Zwischentabelle_Leistung!$C74,Datenbasis!$B$2:$B$422),MATCH(Zwischentabelle_Leistung!$C$6,Datenbasis!$B$2:$CA$2,0)+F$19)</f>
        <v>415</v>
      </c>
      <c r="G74" s="55">
        <f>INDEX(Datenbasis!$B$2:$CA$422,MATCH(Zwischentabelle_Leistung!$C74,Datenbasis!$B$2:$B$422),MATCH(Zwischentabelle_Leistung!$C$6,Datenbasis!$B$2:$CA$2,0)+G$19)</f>
        <v>122</v>
      </c>
    </row>
    <row r="75" spans="1:7" x14ac:dyDescent="0.2">
      <c r="A75" s="2"/>
      <c r="B75" s="2" t="s">
        <v>92</v>
      </c>
      <c r="C75" s="3" t="s">
        <v>91</v>
      </c>
      <c r="D75" s="55">
        <f>INDEX(Datenbasis!$B$2:$CA$422,MATCH(Zwischentabelle_Leistung!$C75,Datenbasis!$B$2:$B$422),MATCH(Zwischentabelle_Leistung!$C$6,Datenbasis!$B$2:$CA$2,0)+D$19)</f>
        <v>39</v>
      </c>
      <c r="E75" s="55" t="str">
        <f>INDEX(Datenbasis!$B$2:$CA$422,MATCH(Zwischentabelle_Leistung!$C75,Datenbasis!$B$2:$B$422),MATCH(Zwischentabelle_Leistung!$C$6,Datenbasis!$B$2:$CA$2,0)+E$19)</f>
        <v>*</v>
      </c>
      <c r="F75" s="55" t="str">
        <f>INDEX(Datenbasis!$B$2:$CA$422,MATCH(Zwischentabelle_Leistung!$C75,Datenbasis!$B$2:$B$422),MATCH(Zwischentabelle_Leistung!$C$6,Datenbasis!$B$2:$CA$2,0)+F$19)</f>
        <v>*</v>
      </c>
      <c r="G75" s="55">
        <f>INDEX(Datenbasis!$B$2:$CA$422,MATCH(Zwischentabelle_Leistung!$C75,Datenbasis!$B$2:$B$422),MATCH(Zwischentabelle_Leistung!$C$6,Datenbasis!$B$2:$CA$2,0)+G$19)</f>
        <v>10</v>
      </c>
    </row>
    <row r="76" spans="1:7" x14ac:dyDescent="0.2">
      <c r="A76" s="2"/>
      <c r="B76" s="2" t="s">
        <v>94</v>
      </c>
      <c r="C76" s="3" t="s">
        <v>93</v>
      </c>
      <c r="D76" s="55">
        <f>INDEX(Datenbasis!$B$2:$CA$422,MATCH(Zwischentabelle_Leistung!$C76,Datenbasis!$B$2:$B$422),MATCH(Zwischentabelle_Leistung!$C$6,Datenbasis!$B$2:$CA$2,0)+D$19)</f>
        <v>257</v>
      </c>
      <c r="E76" s="55">
        <f>INDEX(Datenbasis!$B$2:$CA$422,MATCH(Zwischentabelle_Leistung!$C76,Datenbasis!$B$2:$B$422),MATCH(Zwischentabelle_Leistung!$C$6,Datenbasis!$B$2:$CA$2,0)+E$19)</f>
        <v>60</v>
      </c>
      <c r="F76" s="55">
        <f>INDEX(Datenbasis!$B$2:$CA$422,MATCH(Zwischentabelle_Leistung!$C76,Datenbasis!$B$2:$B$422),MATCH(Zwischentabelle_Leistung!$C$6,Datenbasis!$B$2:$CA$2,0)+F$19)</f>
        <v>161</v>
      </c>
      <c r="G76" s="55">
        <f>INDEX(Datenbasis!$B$2:$CA$422,MATCH(Zwischentabelle_Leistung!$C76,Datenbasis!$B$2:$B$422),MATCH(Zwischentabelle_Leistung!$C$6,Datenbasis!$B$2:$CA$2,0)+G$19)</f>
        <v>36</v>
      </c>
    </row>
    <row r="77" spans="1:7" x14ac:dyDescent="0.2">
      <c r="A77" s="2"/>
      <c r="B77" s="2" t="s">
        <v>96</v>
      </c>
      <c r="C77" s="3" t="s">
        <v>95</v>
      </c>
      <c r="D77" s="55">
        <f>INDEX(Datenbasis!$B$2:$CA$422,MATCH(Zwischentabelle_Leistung!$C77,Datenbasis!$B$2:$B$422),MATCH(Zwischentabelle_Leistung!$C$6,Datenbasis!$B$2:$CA$2,0)+D$19)</f>
        <v>317</v>
      </c>
      <c r="E77" s="55">
        <f>INDEX(Datenbasis!$B$2:$CA$422,MATCH(Zwischentabelle_Leistung!$C77,Datenbasis!$B$2:$B$422),MATCH(Zwischentabelle_Leistung!$C$6,Datenbasis!$B$2:$CA$2,0)+E$19)</f>
        <v>109</v>
      </c>
      <c r="F77" s="55">
        <f>INDEX(Datenbasis!$B$2:$CA$422,MATCH(Zwischentabelle_Leistung!$C77,Datenbasis!$B$2:$B$422),MATCH(Zwischentabelle_Leistung!$C$6,Datenbasis!$B$2:$CA$2,0)+F$19)</f>
        <v>185</v>
      </c>
      <c r="G77" s="55">
        <f>INDEX(Datenbasis!$B$2:$CA$422,MATCH(Zwischentabelle_Leistung!$C77,Datenbasis!$B$2:$B$422),MATCH(Zwischentabelle_Leistung!$C$6,Datenbasis!$B$2:$CA$2,0)+G$19)</f>
        <v>23</v>
      </c>
    </row>
    <row r="78" spans="1:7" x14ac:dyDescent="0.2">
      <c r="A78" s="2"/>
      <c r="B78" s="2" t="s">
        <v>98</v>
      </c>
      <c r="C78" s="3" t="s">
        <v>97</v>
      </c>
      <c r="D78" s="55">
        <f>INDEX(Datenbasis!$B$2:$CA$422,MATCH(Zwischentabelle_Leistung!$C78,Datenbasis!$B$2:$B$422),MATCH(Zwischentabelle_Leistung!$C$6,Datenbasis!$B$2:$CA$2,0)+D$19)</f>
        <v>114</v>
      </c>
      <c r="E78" s="55">
        <f>INDEX(Datenbasis!$B$2:$CA$422,MATCH(Zwischentabelle_Leistung!$C78,Datenbasis!$B$2:$B$422),MATCH(Zwischentabelle_Leistung!$C$6,Datenbasis!$B$2:$CA$2,0)+E$19)</f>
        <v>5</v>
      </c>
      <c r="F78" s="55">
        <f>INDEX(Datenbasis!$B$2:$CA$422,MATCH(Zwischentabelle_Leistung!$C78,Datenbasis!$B$2:$B$422),MATCH(Zwischentabelle_Leistung!$C$6,Datenbasis!$B$2:$CA$2,0)+F$19)</f>
        <v>90</v>
      </c>
      <c r="G78" s="55">
        <f>INDEX(Datenbasis!$B$2:$CA$422,MATCH(Zwischentabelle_Leistung!$C78,Datenbasis!$B$2:$B$422),MATCH(Zwischentabelle_Leistung!$C$6,Datenbasis!$B$2:$CA$2,0)+G$19)</f>
        <v>19</v>
      </c>
    </row>
    <row r="79" spans="1:7" x14ac:dyDescent="0.2">
      <c r="A79" s="2"/>
      <c r="B79" s="2" t="s">
        <v>100</v>
      </c>
      <c r="C79" s="3" t="s">
        <v>99</v>
      </c>
      <c r="D79" s="55">
        <f>INDEX(Datenbasis!$B$2:$CA$422,MATCH(Zwischentabelle_Leistung!$C79,Datenbasis!$B$2:$B$422),MATCH(Zwischentabelle_Leistung!$C$6,Datenbasis!$B$2:$CA$2,0)+D$19)</f>
        <v>467</v>
      </c>
      <c r="E79" s="55">
        <f>INDEX(Datenbasis!$B$2:$CA$422,MATCH(Zwischentabelle_Leistung!$C79,Datenbasis!$B$2:$B$422),MATCH(Zwischentabelle_Leistung!$C$6,Datenbasis!$B$2:$CA$2,0)+E$19)</f>
        <v>109</v>
      </c>
      <c r="F79" s="55">
        <f>INDEX(Datenbasis!$B$2:$CA$422,MATCH(Zwischentabelle_Leistung!$C79,Datenbasis!$B$2:$B$422),MATCH(Zwischentabelle_Leistung!$C$6,Datenbasis!$B$2:$CA$2,0)+F$19)</f>
        <v>288</v>
      </c>
      <c r="G79" s="55">
        <f>INDEX(Datenbasis!$B$2:$CA$422,MATCH(Zwischentabelle_Leistung!$C79,Datenbasis!$B$2:$B$422),MATCH(Zwischentabelle_Leistung!$C$6,Datenbasis!$B$2:$CA$2,0)+G$19)</f>
        <v>70</v>
      </c>
    </row>
    <row r="80" spans="1:7" x14ac:dyDescent="0.2">
      <c r="A80" s="2"/>
      <c r="B80" s="2" t="s">
        <v>487</v>
      </c>
      <c r="C80" s="3" t="s">
        <v>488</v>
      </c>
      <c r="D80" s="55">
        <f>INDEX(Datenbasis!$B$2:$CA$422,MATCH(Zwischentabelle_Leistung!$C80,Datenbasis!$B$2:$B$422),MATCH(Zwischentabelle_Leistung!$C$6,Datenbasis!$B$2:$CA$2,0)+D$19)</f>
        <v>635</v>
      </c>
      <c r="E80" s="55">
        <f>INDEX(Datenbasis!$B$2:$CA$422,MATCH(Zwischentabelle_Leistung!$C80,Datenbasis!$B$2:$B$422),MATCH(Zwischentabelle_Leistung!$C$6,Datenbasis!$B$2:$CA$2,0)+E$19)</f>
        <v>170</v>
      </c>
      <c r="F80" s="55">
        <f>INDEX(Datenbasis!$B$2:$CA$422,MATCH(Zwischentabelle_Leistung!$C80,Datenbasis!$B$2:$B$422),MATCH(Zwischentabelle_Leistung!$C$6,Datenbasis!$B$2:$CA$2,0)+F$19)</f>
        <v>376</v>
      </c>
      <c r="G80" s="55">
        <f>INDEX(Datenbasis!$B$2:$CA$422,MATCH(Zwischentabelle_Leistung!$C80,Datenbasis!$B$2:$B$422),MATCH(Zwischentabelle_Leistung!$C$6,Datenbasis!$B$2:$CA$2,0)+G$19)</f>
        <v>89</v>
      </c>
    </row>
    <row r="81" spans="1:7" x14ac:dyDescent="0.2">
      <c r="A81" s="2"/>
      <c r="B81" s="2" t="s">
        <v>102</v>
      </c>
      <c r="C81" s="3" t="s">
        <v>101</v>
      </c>
      <c r="D81" s="55">
        <f>INDEX(Datenbasis!$B$2:$CA$422,MATCH(Zwischentabelle_Leistung!$C81,Datenbasis!$B$2:$B$422),MATCH(Zwischentabelle_Leistung!$C$6,Datenbasis!$B$2:$CA$2,0)+D$19)</f>
        <v>186</v>
      </c>
      <c r="E81" s="55">
        <f>INDEX(Datenbasis!$B$2:$CA$422,MATCH(Zwischentabelle_Leistung!$C81,Datenbasis!$B$2:$B$422),MATCH(Zwischentabelle_Leistung!$C$6,Datenbasis!$B$2:$CA$2,0)+E$19)</f>
        <v>41</v>
      </c>
      <c r="F81" s="55">
        <f>INDEX(Datenbasis!$B$2:$CA$422,MATCH(Zwischentabelle_Leistung!$C81,Datenbasis!$B$2:$B$422),MATCH(Zwischentabelle_Leistung!$C$6,Datenbasis!$B$2:$CA$2,0)+F$19)</f>
        <v>134</v>
      </c>
      <c r="G81" s="55">
        <f>INDEX(Datenbasis!$B$2:$CA$422,MATCH(Zwischentabelle_Leistung!$C81,Datenbasis!$B$2:$B$422),MATCH(Zwischentabelle_Leistung!$C$6,Datenbasis!$B$2:$CA$2,0)+G$19)</f>
        <v>11</v>
      </c>
    </row>
    <row r="82" spans="1:7" x14ac:dyDescent="0.2">
      <c r="A82" s="2"/>
      <c r="B82" s="2" t="s">
        <v>104</v>
      </c>
      <c r="C82" s="3" t="s">
        <v>103</v>
      </c>
      <c r="D82" s="55">
        <f>INDEX(Datenbasis!$B$2:$CA$422,MATCH(Zwischentabelle_Leistung!$C82,Datenbasis!$B$2:$B$422),MATCH(Zwischentabelle_Leistung!$C$6,Datenbasis!$B$2:$CA$2,0)+D$19)</f>
        <v>2532</v>
      </c>
      <c r="E82" s="55">
        <f>INDEX(Datenbasis!$B$2:$CA$422,MATCH(Zwischentabelle_Leistung!$C82,Datenbasis!$B$2:$B$422),MATCH(Zwischentabelle_Leistung!$C$6,Datenbasis!$B$2:$CA$2,0)+E$19)</f>
        <v>925</v>
      </c>
      <c r="F82" s="55">
        <f>INDEX(Datenbasis!$B$2:$CA$422,MATCH(Zwischentabelle_Leistung!$C82,Datenbasis!$B$2:$B$422),MATCH(Zwischentabelle_Leistung!$C$6,Datenbasis!$B$2:$CA$2,0)+F$19)</f>
        <v>1223</v>
      </c>
      <c r="G82" s="55">
        <f>INDEX(Datenbasis!$B$2:$CA$422,MATCH(Zwischentabelle_Leistung!$C82,Datenbasis!$B$2:$B$422),MATCH(Zwischentabelle_Leistung!$C$6,Datenbasis!$B$2:$CA$2,0)+G$19)</f>
        <v>384</v>
      </c>
    </row>
    <row r="83" spans="1:7" x14ac:dyDescent="0.2">
      <c r="A83" s="2"/>
      <c r="B83" s="2" t="s">
        <v>489</v>
      </c>
      <c r="C83" s="3" t="s">
        <v>490</v>
      </c>
      <c r="D83" s="55">
        <f>INDEX(Datenbasis!$B$2:$CA$422,MATCH(Zwischentabelle_Leistung!$C83,Datenbasis!$B$2:$B$422),MATCH(Zwischentabelle_Leistung!$C$6,Datenbasis!$B$2:$CA$2,0)+D$19)</f>
        <v>734</v>
      </c>
      <c r="E83" s="55">
        <f>INDEX(Datenbasis!$B$2:$CA$422,MATCH(Zwischentabelle_Leistung!$C83,Datenbasis!$B$2:$B$422),MATCH(Zwischentabelle_Leistung!$C$6,Datenbasis!$B$2:$CA$2,0)+E$19)</f>
        <v>124</v>
      </c>
      <c r="F83" s="55">
        <f>INDEX(Datenbasis!$B$2:$CA$422,MATCH(Zwischentabelle_Leistung!$C83,Datenbasis!$B$2:$B$422),MATCH(Zwischentabelle_Leistung!$C$6,Datenbasis!$B$2:$CA$2,0)+F$19)</f>
        <v>523</v>
      </c>
      <c r="G83" s="55">
        <f>INDEX(Datenbasis!$B$2:$CA$422,MATCH(Zwischentabelle_Leistung!$C83,Datenbasis!$B$2:$B$422),MATCH(Zwischentabelle_Leistung!$C$6,Datenbasis!$B$2:$CA$2,0)+G$19)</f>
        <v>87</v>
      </c>
    </row>
    <row r="84" spans="1:7" x14ac:dyDescent="0.2">
      <c r="A84" s="2"/>
      <c r="B84" s="2" t="s">
        <v>491</v>
      </c>
      <c r="C84" s="3" t="s">
        <v>492</v>
      </c>
      <c r="D84" s="55">
        <f>INDEX(Datenbasis!$B$2:$CA$422,MATCH(Zwischentabelle_Leistung!$C84,Datenbasis!$B$2:$B$422),MATCH(Zwischentabelle_Leistung!$C$6,Datenbasis!$B$2:$CA$2,0)+D$19)</f>
        <v>672</v>
      </c>
      <c r="E84" s="55">
        <f>INDEX(Datenbasis!$B$2:$CA$422,MATCH(Zwischentabelle_Leistung!$C84,Datenbasis!$B$2:$B$422),MATCH(Zwischentabelle_Leistung!$C$6,Datenbasis!$B$2:$CA$2,0)+E$19)</f>
        <v>155</v>
      </c>
      <c r="F84" s="55">
        <f>INDEX(Datenbasis!$B$2:$CA$422,MATCH(Zwischentabelle_Leistung!$C84,Datenbasis!$B$2:$B$422),MATCH(Zwischentabelle_Leistung!$C$6,Datenbasis!$B$2:$CA$2,0)+F$19)</f>
        <v>458</v>
      </c>
      <c r="G84" s="55">
        <f>INDEX(Datenbasis!$B$2:$CA$422,MATCH(Zwischentabelle_Leistung!$C84,Datenbasis!$B$2:$B$422),MATCH(Zwischentabelle_Leistung!$C$6,Datenbasis!$B$2:$CA$2,0)+G$19)</f>
        <v>59</v>
      </c>
    </row>
    <row r="85" spans="1:7" x14ac:dyDescent="0.2">
      <c r="A85" s="2"/>
      <c r="B85" s="2" t="s">
        <v>493</v>
      </c>
      <c r="C85" s="3" t="s">
        <v>494</v>
      </c>
      <c r="D85" s="55">
        <f>INDEX(Datenbasis!$B$2:$CA$422,MATCH(Zwischentabelle_Leistung!$C85,Datenbasis!$B$2:$B$422),MATCH(Zwischentabelle_Leistung!$C$6,Datenbasis!$B$2:$CA$2,0)+D$19)</f>
        <v>3856</v>
      </c>
      <c r="E85" s="55">
        <f>INDEX(Datenbasis!$B$2:$CA$422,MATCH(Zwischentabelle_Leistung!$C85,Datenbasis!$B$2:$B$422),MATCH(Zwischentabelle_Leistung!$C$6,Datenbasis!$B$2:$CA$2,0)+E$19)</f>
        <v>895</v>
      </c>
      <c r="F85" s="55">
        <f>INDEX(Datenbasis!$B$2:$CA$422,MATCH(Zwischentabelle_Leistung!$C85,Datenbasis!$B$2:$B$422),MATCH(Zwischentabelle_Leistung!$C$6,Datenbasis!$B$2:$CA$2,0)+F$19)</f>
        <v>2218</v>
      </c>
      <c r="G85" s="55">
        <f>INDEX(Datenbasis!$B$2:$CA$422,MATCH(Zwischentabelle_Leistung!$C85,Datenbasis!$B$2:$B$422),MATCH(Zwischentabelle_Leistung!$C$6,Datenbasis!$B$2:$CA$2,0)+G$19)</f>
        <v>743</v>
      </c>
    </row>
    <row r="86" spans="1:7" x14ac:dyDescent="0.2">
      <c r="A86" s="2"/>
      <c r="B86" s="2" t="s">
        <v>495</v>
      </c>
      <c r="C86" s="3" t="s">
        <v>496</v>
      </c>
      <c r="D86" s="55">
        <f>INDEX(Datenbasis!$B$2:$CA$422,MATCH(Zwischentabelle_Leistung!$C86,Datenbasis!$B$2:$B$422),MATCH(Zwischentabelle_Leistung!$C$6,Datenbasis!$B$2:$CA$2,0)+D$19)</f>
        <v>924</v>
      </c>
      <c r="E86" s="55">
        <f>INDEX(Datenbasis!$B$2:$CA$422,MATCH(Zwischentabelle_Leistung!$C86,Datenbasis!$B$2:$B$422),MATCH(Zwischentabelle_Leistung!$C$6,Datenbasis!$B$2:$CA$2,0)+E$19)</f>
        <v>398</v>
      </c>
      <c r="F86" s="55">
        <f>INDEX(Datenbasis!$B$2:$CA$422,MATCH(Zwischentabelle_Leistung!$C86,Datenbasis!$B$2:$B$422),MATCH(Zwischentabelle_Leistung!$C$6,Datenbasis!$B$2:$CA$2,0)+F$19)</f>
        <v>413</v>
      </c>
      <c r="G86" s="55">
        <f>INDEX(Datenbasis!$B$2:$CA$422,MATCH(Zwischentabelle_Leistung!$C86,Datenbasis!$B$2:$B$422),MATCH(Zwischentabelle_Leistung!$C$6,Datenbasis!$B$2:$CA$2,0)+G$19)</f>
        <v>113</v>
      </c>
    </row>
    <row r="87" spans="1:7" x14ac:dyDescent="0.2">
      <c r="A87" s="2"/>
      <c r="B87" s="2" t="s">
        <v>497</v>
      </c>
      <c r="C87" s="3" t="s">
        <v>498</v>
      </c>
      <c r="D87" s="55">
        <f>INDEX(Datenbasis!$B$2:$CA$422,MATCH(Zwischentabelle_Leistung!$C87,Datenbasis!$B$2:$B$422),MATCH(Zwischentabelle_Leistung!$C$6,Datenbasis!$B$2:$CA$2,0)+D$19)</f>
        <v>805</v>
      </c>
      <c r="E87" s="55">
        <f>INDEX(Datenbasis!$B$2:$CA$422,MATCH(Zwischentabelle_Leistung!$C87,Datenbasis!$B$2:$B$422),MATCH(Zwischentabelle_Leistung!$C$6,Datenbasis!$B$2:$CA$2,0)+E$19)</f>
        <v>189</v>
      </c>
      <c r="F87" s="55">
        <f>INDEX(Datenbasis!$B$2:$CA$422,MATCH(Zwischentabelle_Leistung!$C87,Datenbasis!$B$2:$B$422),MATCH(Zwischentabelle_Leistung!$C$6,Datenbasis!$B$2:$CA$2,0)+F$19)</f>
        <v>529</v>
      </c>
      <c r="G87" s="55">
        <f>INDEX(Datenbasis!$B$2:$CA$422,MATCH(Zwischentabelle_Leistung!$C87,Datenbasis!$B$2:$B$422),MATCH(Zwischentabelle_Leistung!$C$6,Datenbasis!$B$2:$CA$2,0)+G$19)</f>
        <v>87</v>
      </c>
    </row>
    <row r="88" spans="1:7" x14ac:dyDescent="0.2">
      <c r="A88" s="2"/>
      <c r="B88" s="2" t="s">
        <v>106</v>
      </c>
      <c r="C88" s="3" t="s">
        <v>105</v>
      </c>
      <c r="D88" s="55">
        <f>INDEX(Datenbasis!$B$2:$CA$422,MATCH(Zwischentabelle_Leistung!$C88,Datenbasis!$B$2:$B$422),MATCH(Zwischentabelle_Leistung!$C$6,Datenbasis!$B$2:$CA$2,0)+D$19)</f>
        <v>286</v>
      </c>
      <c r="E88" s="55">
        <f>INDEX(Datenbasis!$B$2:$CA$422,MATCH(Zwischentabelle_Leistung!$C88,Datenbasis!$B$2:$B$422),MATCH(Zwischentabelle_Leistung!$C$6,Datenbasis!$B$2:$CA$2,0)+E$19)</f>
        <v>32</v>
      </c>
      <c r="F88" s="55">
        <f>INDEX(Datenbasis!$B$2:$CA$422,MATCH(Zwischentabelle_Leistung!$C88,Datenbasis!$B$2:$B$422),MATCH(Zwischentabelle_Leistung!$C$6,Datenbasis!$B$2:$CA$2,0)+F$19)</f>
        <v>182</v>
      </c>
      <c r="G88" s="55">
        <f>INDEX(Datenbasis!$B$2:$CA$422,MATCH(Zwischentabelle_Leistung!$C88,Datenbasis!$B$2:$B$422),MATCH(Zwischentabelle_Leistung!$C$6,Datenbasis!$B$2:$CA$2,0)+G$19)</f>
        <v>72</v>
      </c>
    </row>
    <row r="89" spans="1:7" x14ac:dyDescent="0.2">
      <c r="A89" s="2"/>
      <c r="B89" s="2" t="s">
        <v>108</v>
      </c>
      <c r="C89" s="3" t="s">
        <v>107</v>
      </c>
      <c r="D89" s="55">
        <f>INDEX(Datenbasis!$B$2:$CA$422,MATCH(Zwischentabelle_Leistung!$C89,Datenbasis!$B$2:$B$422),MATCH(Zwischentabelle_Leistung!$C$6,Datenbasis!$B$2:$CA$2,0)+D$19)</f>
        <v>183</v>
      </c>
      <c r="E89" s="55">
        <f>INDEX(Datenbasis!$B$2:$CA$422,MATCH(Zwischentabelle_Leistung!$C89,Datenbasis!$B$2:$B$422),MATCH(Zwischentabelle_Leistung!$C$6,Datenbasis!$B$2:$CA$2,0)+E$19)</f>
        <v>41</v>
      </c>
      <c r="F89" s="55">
        <f>INDEX(Datenbasis!$B$2:$CA$422,MATCH(Zwischentabelle_Leistung!$C89,Datenbasis!$B$2:$B$422),MATCH(Zwischentabelle_Leistung!$C$6,Datenbasis!$B$2:$CA$2,0)+F$19)</f>
        <v>108</v>
      </c>
      <c r="G89" s="55">
        <f>INDEX(Datenbasis!$B$2:$CA$422,MATCH(Zwischentabelle_Leistung!$C89,Datenbasis!$B$2:$B$422),MATCH(Zwischentabelle_Leistung!$C$6,Datenbasis!$B$2:$CA$2,0)+G$19)</f>
        <v>34</v>
      </c>
    </row>
    <row r="90" spans="1:7" x14ac:dyDescent="0.2">
      <c r="A90" s="2"/>
      <c r="B90" s="2" t="s">
        <v>499</v>
      </c>
      <c r="C90" s="3" t="s">
        <v>500</v>
      </c>
      <c r="D90" s="55">
        <f>INDEX(Datenbasis!$B$2:$CA$422,MATCH(Zwischentabelle_Leistung!$C90,Datenbasis!$B$2:$B$422),MATCH(Zwischentabelle_Leistung!$C$6,Datenbasis!$B$2:$CA$2,0)+D$19)</f>
        <v>760</v>
      </c>
      <c r="E90" s="55">
        <f>INDEX(Datenbasis!$B$2:$CA$422,MATCH(Zwischentabelle_Leistung!$C90,Datenbasis!$B$2:$B$422),MATCH(Zwischentabelle_Leistung!$C$6,Datenbasis!$B$2:$CA$2,0)+E$19)</f>
        <v>97</v>
      </c>
      <c r="F90" s="55">
        <f>INDEX(Datenbasis!$B$2:$CA$422,MATCH(Zwischentabelle_Leistung!$C90,Datenbasis!$B$2:$B$422),MATCH(Zwischentabelle_Leistung!$C$6,Datenbasis!$B$2:$CA$2,0)+F$19)</f>
        <v>534</v>
      </c>
      <c r="G90" s="55">
        <f>INDEX(Datenbasis!$B$2:$CA$422,MATCH(Zwischentabelle_Leistung!$C90,Datenbasis!$B$2:$B$422),MATCH(Zwischentabelle_Leistung!$C$6,Datenbasis!$B$2:$CA$2,0)+G$19)</f>
        <v>129</v>
      </c>
    </row>
    <row r="91" spans="1:7" x14ac:dyDescent="0.2">
      <c r="A91" s="2"/>
      <c r="B91" s="2" t="s">
        <v>110</v>
      </c>
      <c r="C91" s="3" t="s">
        <v>109</v>
      </c>
      <c r="D91" s="55">
        <f>INDEX(Datenbasis!$B$2:$CA$422,MATCH(Zwischentabelle_Leistung!$C91,Datenbasis!$B$2:$B$422),MATCH(Zwischentabelle_Leistung!$C$6,Datenbasis!$B$2:$CA$2,0)+D$19)</f>
        <v>323</v>
      </c>
      <c r="E91" s="55">
        <f>INDEX(Datenbasis!$B$2:$CA$422,MATCH(Zwischentabelle_Leistung!$C91,Datenbasis!$B$2:$B$422),MATCH(Zwischentabelle_Leistung!$C$6,Datenbasis!$B$2:$CA$2,0)+E$19)</f>
        <v>37</v>
      </c>
      <c r="F91" s="55">
        <f>INDEX(Datenbasis!$B$2:$CA$422,MATCH(Zwischentabelle_Leistung!$C91,Datenbasis!$B$2:$B$422),MATCH(Zwischentabelle_Leistung!$C$6,Datenbasis!$B$2:$CA$2,0)+F$19)</f>
        <v>240</v>
      </c>
      <c r="G91" s="55">
        <f>INDEX(Datenbasis!$B$2:$CA$422,MATCH(Zwischentabelle_Leistung!$C91,Datenbasis!$B$2:$B$422),MATCH(Zwischentabelle_Leistung!$C$6,Datenbasis!$B$2:$CA$2,0)+G$19)</f>
        <v>46</v>
      </c>
    </row>
    <row r="92" spans="1:7" x14ac:dyDescent="0.2">
      <c r="A92" s="2"/>
      <c r="B92" s="2" t="s">
        <v>112</v>
      </c>
      <c r="C92" s="3" t="s">
        <v>111</v>
      </c>
      <c r="D92" s="55">
        <f>INDEX(Datenbasis!$B$2:$CA$422,MATCH(Zwischentabelle_Leistung!$C92,Datenbasis!$B$2:$B$422),MATCH(Zwischentabelle_Leistung!$C$6,Datenbasis!$B$2:$CA$2,0)+D$19)</f>
        <v>323</v>
      </c>
      <c r="E92" s="55">
        <f>INDEX(Datenbasis!$B$2:$CA$422,MATCH(Zwischentabelle_Leistung!$C92,Datenbasis!$B$2:$B$422),MATCH(Zwischentabelle_Leistung!$C$6,Datenbasis!$B$2:$CA$2,0)+E$19)</f>
        <v>45</v>
      </c>
      <c r="F92" s="55">
        <f>INDEX(Datenbasis!$B$2:$CA$422,MATCH(Zwischentabelle_Leistung!$C92,Datenbasis!$B$2:$B$422),MATCH(Zwischentabelle_Leistung!$C$6,Datenbasis!$B$2:$CA$2,0)+F$19)</f>
        <v>201</v>
      </c>
      <c r="G92" s="55">
        <f>INDEX(Datenbasis!$B$2:$CA$422,MATCH(Zwischentabelle_Leistung!$C92,Datenbasis!$B$2:$B$422),MATCH(Zwischentabelle_Leistung!$C$6,Datenbasis!$B$2:$CA$2,0)+G$19)</f>
        <v>77</v>
      </c>
    </row>
    <row r="93" spans="1:7" x14ac:dyDescent="0.2">
      <c r="A93" s="2"/>
      <c r="B93" s="2" t="s">
        <v>114</v>
      </c>
      <c r="C93" s="3" t="s">
        <v>113</v>
      </c>
      <c r="D93" s="55">
        <f>INDEX(Datenbasis!$B$2:$CA$422,MATCH(Zwischentabelle_Leistung!$C93,Datenbasis!$B$2:$B$422),MATCH(Zwischentabelle_Leistung!$C$6,Datenbasis!$B$2:$CA$2,0)+D$19)</f>
        <v>151</v>
      </c>
      <c r="E93" s="55">
        <f>INDEX(Datenbasis!$B$2:$CA$422,MATCH(Zwischentabelle_Leistung!$C93,Datenbasis!$B$2:$B$422),MATCH(Zwischentabelle_Leistung!$C$6,Datenbasis!$B$2:$CA$2,0)+E$19)</f>
        <v>7</v>
      </c>
      <c r="F93" s="55">
        <f>INDEX(Datenbasis!$B$2:$CA$422,MATCH(Zwischentabelle_Leistung!$C93,Datenbasis!$B$2:$B$422),MATCH(Zwischentabelle_Leistung!$C$6,Datenbasis!$B$2:$CA$2,0)+F$19)</f>
        <v>116</v>
      </c>
      <c r="G93" s="55">
        <f>INDEX(Datenbasis!$B$2:$CA$422,MATCH(Zwischentabelle_Leistung!$C93,Datenbasis!$B$2:$B$422),MATCH(Zwischentabelle_Leistung!$C$6,Datenbasis!$B$2:$CA$2,0)+G$19)</f>
        <v>28</v>
      </c>
    </row>
    <row r="94" spans="1:7" x14ac:dyDescent="0.2">
      <c r="A94" s="2"/>
      <c r="B94" s="2" t="s">
        <v>116</v>
      </c>
      <c r="C94" s="3" t="s">
        <v>115</v>
      </c>
      <c r="D94" s="55">
        <f>INDEX(Datenbasis!$B$2:$CA$422,MATCH(Zwischentabelle_Leistung!$C94,Datenbasis!$B$2:$B$422),MATCH(Zwischentabelle_Leistung!$C$6,Datenbasis!$B$2:$CA$2,0)+D$19)</f>
        <v>122</v>
      </c>
      <c r="E94" s="55">
        <f>INDEX(Datenbasis!$B$2:$CA$422,MATCH(Zwischentabelle_Leistung!$C94,Datenbasis!$B$2:$B$422),MATCH(Zwischentabelle_Leistung!$C$6,Datenbasis!$B$2:$CA$2,0)+E$19)</f>
        <v>22</v>
      </c>
      <c r="F94" s="55">
        <f>INDEX(Datenbasis!$B$2:$CA$422,MATCH(Zwischentabelle_Leistung!$C94,Datenbasis!$B$2:$B$422),MATCH(Zwischentabelle_Leistung!$C$6,Datenbasis!$B$2:$CA$2,0)+F$19)</f>
        <v>83</v>
      </c>
      <c r="G94" s="55">
        <f>INDEX(Datenbasis!$B$2:$CA$422,MATCH(Zwischentabelle_Leistung!$C94,Datenbasis!$B$2:$B$422),MATCH(Zwischentabelle_Leistung!$C$6,Datenbasis!$B$2:$CA$2,0)+G$19)</f>
        <v>17</v>
      </c>
    </row>
    <row r="95" spans="1:7" x14ac:dyDescent="0.2">
      <c r="A95" s="2"/>
      <c r="B95" s="2" t="s">
        <v>118</v>
      </c>
      <c r="C95" s="3" t="s">
        <v>117</v>
      </c>
      <c r="D95" s="55">
        <f>INDEX(Datenbasis!$B$2:$CA$422,MATCH(Zwischentabelle_Leistung!$C95,Datenbasis!$B$2:$B$422),MATCH(Zwischentabelle_Leistung!$C$6,Datenbasis!$B$2:$CA$2,0)+D$19)</f>
        <v>181</v>
      </c>
      <c r="E95" s="55">
        <f>INDEX(Datenbasis!$B$2:$CA$422,MATCH(Zwischentabelle_Leistung!$C95,Datenbasis!$B$2:$B$422),MATCH(Zwischentabelle_Leistung!$C$6,Datenbasis!$B$2:$CA$2,0)+E$19)</f>
        <v>28</v>
      </c>
      <c r="F95" s="55">
        <f>INDEX(Datenbasis!$B$2:$CA$422,MATCH(Zwischentabelle_Leistung!$C95,Datenbasis!$B$2:$B$422),MATCH(Zwischentabelle_Leistung!$C$6,Datenbasis!$B$2:$CA$2,0)+F$19)</f>
        <v>105</v>
      </c>
      <c r="G95" s="55">
        <f>INDEX(Datenbasis!$B$2:$CA$422,MATCH(Zwischentabelle_Leistung!$C95,Datenbasis!$B$2:$B$422),MATCH(Zwischentabelle_Leistung!$C$6,Datenbasis!$B$2:$CA$2,0)+G$19)</f>
        <v>48</v>
      </c>
    </row>
    <row r="96" spans="1:7" x14ac:dyDescent="0.2">
      <c r="A96" s="2"/>
      <c r="B96" s="2" t="s">
        <v>120</v>
      </c>
      <c r="C96" s="3" t="s">
        <v>119</v>
      </c>
      <c r="D96" s="55">
        <f>INDEX(Datenbasis!$B$2:$CA$422,MATCH(Zwischentabelle_Leistung!$C96,Datenbasis!$B$2:$B$422),MATCH(Zwischentabelle_Leistung!$C$6,Datenbasis!$B$2:$CA$2,0)+D$19)</f>
        <v>504</v>
      </c>
      <c r="E96" s="55">
        <f>INDEX(Datenbasis!$B$2:$CA$422,MATCH(Zwischentabelle_Leistung!$C96,Datenbasis!$B$2:$B$422),MATCH(Zwischentabelle_Leistung!$C$6,Datenbasis!$B$2:$CA$2,0)+E$19)</f>
        <v>86</v>
      </c>
      <c r="F96" s="55">
        <f>INDEX(Datenbasis!$B$2:$CA$422,MATCH(Zwischentabelle_Leistung!$C96,Datenbasis!$B$2:$B$422),MATCH(Zwischentabelle_Leistung!$C$6,Datenbasis!$B$2:$CA$2,0)+F$19)</f>
        <v>344</v>
      </c>
      <c r="G96" s="55">
        <f>INDEX(Datenbasis!$B$2:$CA$422,MATCH(Zwischentabelle_Leistung!$C96,Datenbasis!$B$2:$B$422),MATCH(Zwischentabelle_Leistung!$C$6,Datenbasis!$B$2:$CA$2,0)+G$19)</f>
        <v>74</v>
      </c>
    </row>
    <row r="97" spans="1:7" x14ac:dyDescent="0.2">
      <c r="A97" s="2"/>
      <c r="B97" s="2" t="s">
        <v>501</v>
      </c>
      <c r="C97" s="3" t="s">
        <v>502</v>
      </c>
      <c r="D97" s="55">
        <f>INDEX(Datenbasis!$B$2:$CA$422,MATCH(Zwischentabelle_Leistung!$C97,Datenbasis!$B$2:$B$422),MATCH(Zwischentabelle_Leistung!$C$6,Datenbasis!$B$2:$CA$2,0)+D$19)</f>
        <v>842</v>
      </c>
      <c r="E97" s="55">
        <f>INDEX(Datenbasis!$B$2:$CA$422,MATCH(Zwischentabelle_Leistung!$C97,Datenbasis!$B$2:$B$422),MATCH(Zwischentabelle_Leistung!$C$6,Datenbasis!$B$2:$CA$2,0)+E$19)</f>
        <v>97</v>
      </c>
      <c r="F97" s="55">
        <f>INDEX(Datenbasis!$B$2:$CA$422,MATCH(Zwischentabelle_Leistung!$C97,Datenbasis!$B$2:$B$422),MATCH(Zwischentabelle_Leistung!$C$6,Datenbasis!$B$2:$CA$2,0)+F$19)</f>
        <v>579</v>
      </c>
      <c r="G97" s="55">
        <f>INDEX(Datenbasis!$B$2:$CA$422,MATCH(Zwischentabelle_Leistung!$C97,Datenbasis!$B$2:$B$422),MATCH(Zwischentabelle_Leistung!$C$6,Datenbasis!$B$2:$CA$2,0)+G$19)</f>
        <v>166</v>
      </c>
    </row>
    <row r="98" spans="1:7" x14ac:dyDescent="0.2">
      <c r="A98" s="2"/>
      <c r="B98" s="2" t="s">
        <v>503</v>
      </c>
      <c r="C98" s="3" t="s">
        <v>504</v>
      </c>
      <c r="D98" s="55">
        <f>INDEX(Datenbasis!$B$2:$CA$422,MATCH(Zwischentabelle_Leistung!$C98,Datenbasis!$B$2:$B$422),MATCH(Zwischentabelle_Leistung!$C$6,Datenbasis!$B$2:$CA$2,0)+D$19)</f>
        <v>756</v>
      </c>
      <c r="E98" s="55">
        <f>INDEX(Datenbasis!$B$2:$CA$422,MATCH(Zwischentabelle_Leistung!$C98,Datenbasis!$B$2:$B$422),MATCH(Zwischentabelle_Leistung!$C$6,Datenbasis!$B$2:$CA$2,0)+E$19)</f>
        <v>107</v>
      </c>
      <c r="F98" s="55">
        <f>INDEX(Datenbasis!$B$2:$CA$422,MATCH(Zwischentabelle_Leistung!$C98,Datenbasis!$B$2:$B$422),MATCH(Zwischentabelle_Leistung!$C$6,Datenbasis!$B$2:$CA$2,0)+F$19)</f>
        <v>514</v>
      </c>
      <c r="G98" s="55">
        <f>INDEX(Datenbasis!$B$2:$CA$422,MATCH(Zwischentabelle_Leistung!$C98,Datenbasis!$B$2:$B$422),MATCH(Zwischentabelle_Leistung!$C$6,Datenbasis!$B$2:$CA$2,0)+G$19)</f>
        <v>135</v>
      </c>
    </row>
    <row r="99" spans="1:7" x14ac:dyDescent="0.2">
      <c r="A99" s="2"/>
      <c r="B99" s="2" t="s">
        <v>122</v>
      </c>
      <c r="C99" s="3" t="s">
        <v>121</v>
      </c>
      <c r="D99" s="55">
        <f>INDEX(Datenbasis!$B$2:$CA$422,MATCH(Zwischentabelle_Leistung!$C99,Datenbasis!$B$2:$B$422),MATCH(Zwischentabelle_Leistung!$C$6,Datenbasis!$B$2:$CA$2,0)+D$19)</f>
        <v>90</v>
      </c>
      <c r="E99" s="55" t="str">
        <f>INDEX(Datenbasis!$B$2:$CA$422,MATCH(Zwischentabelle_Leistung!$C99,Datenbasis!$B$2:$B$422),MATCH(Zwischentabelle_Leistung!$C$6,Datenbasis!$B$2:$CA$2,0)+E$19)</f>
        <v>*</v>
      </c>
      <c r="F99" s="55" t="str">
        <f>INDEX(Datenbasis!$B$2:$CA$422,MATCH(Zwischentabelle_Leistung!$C99,Datenbasis!$B$2:$B$422),MATCH(Zwischentabelle_Leistung!$C$6,Datenbasis!$B$2:$CA$2,0)+F$19)</f>
        <v>*</v>
      </c>
      <c r="G99" s="55">
        <f>INDEX(Datenbasis!$B$2:$CA$422,MATCH(Zwischentabelle_Leistung!$C99,Datenbasis!$B$2:$B$422),MATCH(Zwischentabelle_Leistung!$C$6,Datenbasis!$B$2:$CA$2,0)+G$19)</f>
        <v>24</v>
      </c>
    </row>
    <row r="100" spans="1:7" x14ac:dyDescent="0.2">
      <c r="A100" s="2"/>
      <c r="B100" s="2" t="s">
        <v>505</v>
      </c>
      <c r="C100" s="3" t="s">
        <v>506</v>
      </c>
      <c r="D100" s="55" t="str">
        <f>INDEX(Datenbasis!$B$2:$CA$422,MATCH(Zwischentabelle_Leistung!$C100,Datenbasis!$B$2:$B$422),MATCH(Zwischentabelle_Leistung!$C$6,Datenbasis!$B$2:$CA$2,0)+D$19)</f>
        <v>.</v>
      </c>
      <c r="E100" s="55" t="str">
        <f>INDEX(Datenbasis!$B$2:$CA$422,MATCH(Zwischentabelle_Leistung!$C100,Datenbasis!$B$2:$B$422),MATCH(Zwischentabelle_Leistung!$C$6,Datenbasis!$B$2:$CA$2,0)+E$19)</f>
        <v>.</v>
      </c>
      <c r="F100" s="55" t="str">
        <f>INDEX(Datenbasis!$B$2:$CA$422,MATCH(Zwischentabelle_Leistung!$C100,Datenbasis!$B$2:$B$422),MATCH(Zwischentabelle_Leistung!$C$6,Datenbasis!$B$2:$CA$2,0)+F$19)</f>
        <v>.</v>
      </c>
      <c r="G100" s="55" t="str">
        <f>INDEX(Datenbasis!$B$2:$CA$422,MATCH(Zwischentabelle_Leistung!$C100,Datenbasis!$B$2:$B$422),MATCH(Zwischentabelle_Leistung!$C$6,Datenbasis!$B$2:$CA$2,0)+G$19)</f>
        <v>.</v>
      </c>
    </row>
    <row r="101" spans="1:7" x14ac:dyDescent="0.2">
      <c r="A101" s="2"/>
      <c r="B101" s="2" t="s">
        <v>507</v>
      </c>
      <c r="C101" s="3" t="s">
        <v>508</v>
      </c>
      <c r="D101" s="55">
        <f>INDEX(Datenbasis!$B$2:$CA$422,MATCH(Zwischentabelle_Leistung!$C101,Datenbasis!$B$2:$B$422),MATCH(Zwischentabelle_Leistung!$C$6,Datenbasis!$B$2:$CA$2,0)+D$19)</f>
        <v>2719</v>
      </c>
      <c r="E101" s="55">
        <f>INDEX(Datenbasis!$B$2:$CA$422,MATCH(Zwischentabelle_Leistung!$C101,Datenbasis!$B$2:$B$422),MATCH(Zwischentabelle_Leistung!$C$6,Datenbasis!$B$2:$CA$2,0)+E$19)</f>
        <v>785</v>
      </c>
      <c r="F101" s="55">
        <f>INDEX(Datenbasis!$B$2:$CA$422,MATCH(Zwischentabelle_Leistung!$C101,Datenbasis!$B$2:$B$422),MATCH(Zwischentabelle_Leistung!$C$6,Datenbasis!$B$2:$CA$2,0)+F$19)</f>
        <v>1507</v>
      </c>
      <c r="G101" s="55">
        <f>INDEX(Datenbasis!$B$2:$CA$422,MATCH(Zwischentabelle_Leistung!$C101,Datenbasis!$B$2:$B$422),MATCH(Zwischentabelle_Leistung!$C$6,Datenbasis!$B$2:$CA$2,0)+G$19)</f>
        <v>427</v>
      </c>
    </row>
    <row r="102" spans="1:7" x14ac:dyDescent="0.2">
      <c r="A102" s="2"/>
      <c r="B102" s="2" t="s">
        <v>386</v>
      </c>
      <c r="C102" s="3" t="s">
        <v>385</v>
      </c>
      <c r="D102" s="55">
        <f>INDEX(Datenbasis!$B$2:$CA$422,MATCH(Zwischentabelle_Leistung!$C102,Datenbasis!$B$2:$B$422),MATCH(Zwischentabelle_Leistung!$C$6,Datenbasis!$B$2:$CA$2,0)+D$19)</f>
        <v>11677</v>
      </c>
      <c r="E102" s="55">
        <f>INDEX(Datenbasis!$B$2:$CA$422,MATCH(Zwischentabelle_Leistung!$C102,Datenbasis!$B$2:$B$422),MATCH(Zwischentabelle_Leistung!$C$6,Datenbasis!$B$2:$CA$2,0)+E$19)</f>
        <v>2622</v>
      </c>
      <c r="F102" s="55">
        <f>INDEX(Datenbasis!$B$2:$CA$422,MATCH(Zwischentabelle_Leistung!$C102,Datenbasis!$B$2:$B$422),MATCH(Zwischentabelle_Leistung!$C$6,Datenbasis!$B$2:$CA$2,0)+F$19)</f>
        <v>7395</v>
      </c>
      <c r="G102" s="55">
        <f>INDEX(Datenbasis!$B$2:$CA$422,MATCH(Zwischentabelle_Leistung!$C102,Datenbasis!$B$2:$B$422),MATCH(Zwischentabelle_Leistung!$C$6,Datenbasis!$B$2:$CA$2,0)+G$19)</f>
        <v>1660</v>
      </c>
    </row>
    <row r="103" spans="1:7" x14ac:dyDescent="0.2">
      <c r="A103" s="2"/>
      <c r="B103" s="2" t="s">
        <v>124</v>
      </c>
      <c r="C103" s="3" t="s">
        <v>123</v>
      </c>
      <c r="D103" s="55">
        <f>INDEX(Datenbasis!$B$2:$CA$422,MATCH(Zwischentabelle_Leistung!$C103,Datenbasis!$B$2:$B$422),MATCH(Zwischentabelle_Leistung!$C$6,Datenbasis!$B$2:$CA$2,0)+D$19)</f>
        <v>4837</v>
      </c>
      <c r="E103" s="55">
        <f>INDEX(Datenbasis!$B$2:$CA$422,MATCH(Zwischentabelle_Leistung!$C103,Datenbasis!$B$2:$B$422),MATCH(Zwischentabelle_Leistung!$C$6,Datenbasis!$B$2:$CA$2,0)+E$19)</f>
        <v>817</v>
      </c>
      <c r="F103" s="55">
        <f>INDEX(Datenbasis!$B$2:$CA$422,MATCH(Zwischentabelle_Leistung!$C103,Datenbasis!$B$2:$B$422),MATCH(Zwischentabelle_Leistung!$C$6,Datenbasis!$B$2:$CA$2,0)+F$19)</f>
        <v>3275</v>
      </c>
      <c r="G103" s="55">
        <f>INDEX(Datenbasis!$B$2:$CA$422,MATCH(Zwischentabelle_Leistung!$C103,Datenbasis!$B$2:$B$422),MATCH(Zwischentabelle_Leistung!$C$6,Datenbasis!$B$2:$CA$2,0)+G$19)</f>
        <v>745</v>
      </c>
    </row>
    <row r="104" spans="1:7" x14ac:dyDescent="0.2">
      <c r="A104" s="2"/>
      <c r="B104" s="2" t="s">
        <v>126</v>
      </c>
      <c r="C104" s="3" t="s">
        <v>125</v>
      </c>
      <c r="D104" s="55">
        <f>INDEX(Datenbasis!$B$2:$CA$422,MATCH(Zwischentabelle_Leistung!$C104,Datenbasis!$B$2:$B$422),MATCH(Zwischentabelle_Leistung!$C$6,Datenbasis!$B$2:$CA$2,0)+D$19)</f>
        <v>7015</v>
      </c>
      <c r="E104" s="55">
        <f>INDEX(Datenbasis!$B$2:$CA$422,MATCH(Zwischentabelle_Leistung!$C104,Datenbasis!$B$2:$B$422),MATCH(Zwischentabelle_Leistung!$C$6,Datenbasis!$B$2:$CA$2,0)+E$19)</f>
        <v>3277</v>
      </c>
      <c r="F104" s="55">
        <f>INDEX(Datenbasis!$B$2:$CA$422,MATCH(Zwischentabelle_Leistung!$C104,Datenbasis!$B$2:$B$422),MATCH(Zwischentabelle_Leistung!$C$6,Datenbasis!$B$2:$CA$2,0)+F$19)</f>
        <v>3126</v>
      </c>
      <c r="G104" s="55">
        <f>INDEX(Datenbasis!$B$2:$CA$422,MATCH(Zwischentabelle_Leistung!$C104,Datenbasis!$B$2:$B$422),MATCH(Zwischentabelle_Leistung!$C$6,Datenbasis!$B$2:$CA$2,0)+G$19)</f>
        <v>612</v>
      </c>
    </row>
    <row r="105" spans="1:7" x14ac:dyDescent="0.2">
      <c r="A105" s="2"/>
      <c r="B105" s="2" t="s">
        <v>128</v>
      </c>
      <c r="C105" s="3" t="s">
        <v>127</v>
      </c>
      <c r="D105" s="55">
        <f>INDEX(Datenbasis!$B$2:$CA$422,MATCH(Zwischentabelle_Leistung!$C105,Datenbasis!$B$2:$B$422),MATCH(Zwischentabelle_Leistung!$C$6,Datenbasis!$B$2:$CA$2,0)+D$19)</f>
        <v>1017</v>
      </c>
      <c r="E105" s="55">
        <f>INDEX(Datenbasis!$B$2:$CA$422,MATCH(Zwischentabelle_Leistung!$C105,Datenbasis!$B$2:$B$422),MATCH(Zwischentabelle_Leistung!$C$6,Datenbasis!$B$2:$CA$2,0)+E$19)</f>
        <v>443</v>
      </c>
      <c r="F105" s="55">
        <f>INDEX(Datenbasis!$B$2:$CA$422,MATCH(Zwischentabelle_Leistung!$C105,Datenbasis!$B$2:$B$422),MATCH(Zwischentabelle_Leistung!$C$6,Datenbasis!$B$2:$CA$2,0)+F$19)</f>
        <v>542</v>
      </c>
      <c r="G105" s="55">
        <f>INDEX(Datenbasis!$B$2:$CA$422,MATCH(Zwischentabelle_Leistung!$C105,Datenbasis!$B$2:$B$422),MATCH(Zwischentabelle_Leistung!$C$6,Datenbasis!$B$2:$CA$2,0)+G$19)</f>
        <v>32</v>
      </c>
    </row>
    <row r="106" spans="1:7" x14ac:dyDescent="0.2">
      <c r="A106" s="2"/>
      <c r="B106" s="2" t="s">
        <v>509</v>
      </c>
      <c r="C106" s="3" t="s">
        <v>510</v>
      </c>
      <c r="D106" s="55">
        <f>INDEX(Datenbasis!$B$2:$CA$422,MATCH(Zwischentabelle_Leistung!$C106,Datenbasis!$B$2:$B$422),MATCH(Zwischentabelle_Leistung!$C$6,Datenbasis!$B$2:$CA$2,0)+D$19)</f>
        <v>3419</v>
      </c>
      <c r="E106" s="55">
        <f>INDEX(Datenbasis!$B$2:$CA$422,MATCH(Zwischentabelle_Leistung!$C106,Datenbasis!$B$2:$B$422),MATCH(Zwischentabelle_Leistung!$C$6,Datenbasis!$B$2:$CA$2,0)+E$19)</f>
        <v>851</v>
      </c>
      <c r="F106" s="55">
        <f>INDEX(Datenbasis!$B$2:$CA$422,MATCH(Zwischentabelle_Leistung!$C106,Datenbasis!$B$2:$B$422),MATCH(Zwischentabelle_Leistung!$C$6,Datenbasis!$B$2:$CA$2,0)+F$19)</f>
        <v>2195</v>
      </c>
      <c r="G106" s="55">
        <f>INDEX(Datenbasis!$B$2:$CA$422,MATCH(Zwischentabelle_Leistung!$C106,Datenbasis!$B$2:$B$422),MATCH(Zwischentabelle_Leistung!$C$6,Datenbasis!$B$2:$CA$2,0)+G$19)</f>
        <v>373</v>
      </c>
    </row>
    <row r="107" spans="1:7" x14ac:dyDescent="0.2">
      <c r="A107" s="2"/>
      <c r="B107" s="2" t="s">
        <v>130</v>
      </c>
      <c r="C107" s="3" t="s">
        <v>129</v>
      </c>
      <c r="D107" s="55">
        <f>INDEX(Datenbasis!$B$2:$CA$422,MATCH(Zwischentabelle_Leistung!$C107,Datenbasis!$B$2:$B$422),MATCH(Zwischentabelle_Leistung!$C$6,Datenbasis!$B$2:$CA$2,0)+D$19)</f>
        <v>3189</v>
      </c>
      <c r="E107" s="55">
        <f>INDEX(Datenbasis!$B$2:$CA$422,MATCH(Zwischentabelle_Leistung!$C107,Datenbasis!$B$2:$B$422),MATCH(Zwischentabelle_Leistung!$C$6,Datenbasis!$B$2:$CA$2,0)+E$19)</f>
        <v>507</v>
      </c>
      <c r="F107" s="55">
        <f>INDEX(Datenbasis!$B$2:$CA$422,MATCH(Zwischentabelle_Leistung!$C107,Datenbasis!$B$2:$B$422),MATCH(Zwischentabelle_Leistung!$C$6,Datenbasis!$B$2:$CA$2,0)+F$19)</f>
        <v>2212</v>
      </c>
      <c r="G107" s="55">
        <f>INDEX(Datenbasis!$B$2:$CA$422,MATCH(Zwischentabelle_Leistung!$C107,Datenbasis!$B$2:$B$422),MATCH(Zwischentabelle_Leistung!$C$6,Datenbasis!$B$2:$CA$2,0)+G$19)</f>
        <v>470</v>
      </c>
    </row>
    <row r="108" spans="1:7" x14ac:dyDescent="0.2">
      <c r="A108" s="2"/>
      <c r="B108" s="2" t="s">
        <v>511</v>
      </c>
      <c r="C108" s="3" t="s">
        <v>512</v>
      </c>
      <c r="D108" s="55">
        <f>INDEX(Datenbasis!$B$2:$CA$422,MATCH(Zwischentabelle_Leistung!$C108,Datenbasis!$B$2:$B$422),MATCH(Zwischentabelle_Leistung!$C$6,Datenbasis!$B$2:$CA$2,0)+D$19)</f>
        <v>2692</v>
      </c>
      <c r="E108" s="55">
        <f>INDEX(Datenbasis!$B$2:$CA$422,MATCH(Zwischentabelle_Leistung!$C108,Datenbasis!$B$2:$B$422),MATCH(Zwischentabelle_Leistung!$C$6,Datenbasis!$B$2:$CA$2,0)+E$19)</f>
        <v>466</v>
      </c>
      <c r="F108" s="55">
        <f>INDEX(Datenbasis!$B$2:$CA$422,MATCH(Zwischentabelle_Leistung!$C108,Datenbasis!$B$2:$B$422),MATCH(Zwischentabelle_Leistung!$C$6,Datenbasis!$B$2:$CA$2,0)+F$19)</f>
        <v>2086</v>
      </c>
      <c r="G108" s="55">
        <f>INDEX(Datenbasis!$B$2:$CA$422,MATCH(Zwischentabelle_Leistung!$C108,Datenbasis!$B$2:$B$422),MATCH(Zwischentabelle_Leistung!$C$6,Datenbasis!$B$2:$CA$2,0)+G$19)</f>
        <v>140</v>
      </c>
    </row>
    <row r="109" spans="1:7" x14ac:dyDescent="0.2">
      <c r="A109" s="2"/>
      <c r="B109" s="2" t="s">
        <v>388</v>
      </c>
      <c r="C109" s="3" t="s">
        <v>387</v>
      </c>
      <c r="D109" s="55">
        <f>INDEX(Datenbasis!$B$2:$CA$422,MATCH(Zwischentabelle_Leistung!$C109,Datenbasis!$B$2:$B$422),MATCH(Zwischentabelle_Leistung!$C$6,Datenbasis!$B$2:$CA$2,0)+D$19)</f>
        <v>1136</v>
      </c>
      <c r="E109" s="55">
        <f>INDEX(Datenbasis!$B$2:$CA$422,MATCH(Zwischentabelle_Leistung!$C109,Datenbasis!$B$2:$B$422),MATCH(Zwischentabelle_Leistung!$C$6,Datenbasis!$B$2:$CA$2,0)+E$19)</f>
        <v>303</v>
      </c>
      <c r="F109" s="55">
        <f>INDEX(Datenbasis!$B$2:$CA$422,MATCH(Zwischentabelle_Leistung!$C109,Datenbasis!$B$2:$B$422),MATCH(Zwischentabelle_Leistung!$C$6,Datenbasis!$B$2:$CA$2,0)+F$19)</f>
        <v>764</v>
      </c>
      <c r="G109" s="55">
        <f>INDEX(Datenbasis!$B$2:$CA$422,MATCH(Zwischentabelle_Leistung!$C109,Datenbasis!$B$2:$B$422),MATCH(Zwischentabelle_Leistung!$C$6,Datenbasis!$B$2:$CA$2,0)+G$19)</f>
        <v>69</v>
      </c>
    </row>
    <row r="110" spans="1:7" x14ac:dyDescent="0.2">
      <c r="A110" s="2"/>
      <c r="B110" s="2" t="s">
        <v>390</v>
      </c>
      <c r="C110" s="3" t="s">
        <v>389</v>
      </c>
      <c r="D110" s="55">
        <f>INDEX(Datenbasis!$B$2:$CA$422,MATCH(Zwischentabelle_Leistung!$C110,Datenbasis!$B$2:$B$422),MATCH(Zwischentabelle_Leistung!$C$6,Datenbasis!$B$2:$CA$2,0)+D$19)</f>
        <v>924</v>
      </c>
      <c r="E110" s="55">
        <f>INDEX(Datenbasis!$B$2:$CA$422,MATCH(Zwischentabelle_Leistung!$C110,Datenbasis!$B$2:$B$422),MATCH(Zwischentabelle_Leistung!$C$6,Datenbasis!$B$2:$CA$2,0)+E$19)</f>
        <v>402</v>
      </c>
      <c r="F110" s="55">
        <f>INDEX(Datenbasis!$B$2:$CA$422,MATCH(Zwischentabelle_Leistung!$C110,Datenbasis!$B$2:$B$422),MATCH(Zwischentabelle_Leistung!$C$6,Datenbasis!$B$2:$CA$2,0)+F$19)</f>
        <v>484</v>
      </c>
      <c r="G110" s="55">
        <f>INDEX(Datenbasis!$B$2:$CA$422,MATCH(Zwischentabelle_Leistung!$C110,Datenbasis!$B$2:$B$422),MATCH(Zwischentabelle_Leistung!$C$6,Datenbasis!$B$2:$CA$2,0)+G$19)</f>
        <v>38</v>
      </c>
    </row>
    <row r="111" spans="1:7" x14ac:dyDescent="0.2">
      <c r="A111" s="2"/>
      <c r="B111" s="2" t="s">
        <v>132</v>
      </c>
      <c r="C111" s="3" t="s">
        <v>131</v>
      </c>
      <c r="D111" s="55">
        <f>INDEX(Datenbasis!$B$2:$CA$422,MATCH(Zwischentabelle_Leistung!$C111,Datenbasis!$B$2:$B$422),MATCH(Zwischentabelle_Leistung!$C$6,Datenbasis!$B$2:$CA$2,0)+D$19)</f>
        <v>3347</v>
      </c>
      <c r="E111" s="55">
        <f>INDEX(Datenbasis!$B$2:$CA$422,MATCH(Zwischentabelle_Leistung!$C111,Datenbasis!$B$2:$B$422),MATCH(Zwischentabelle_Leistung!$C$6,Datenbasis!$B$2:$CA$2,0)+E$19)</f>
        <v>1794</v>
      </c>
      <c r="F111" s="55">
        <f>INDEX(Datenbasis!$B$2:$CA$422,MATCH(Zwischentabelle_Leistung!$C111,Datenbasis!$B$2:$B$422),MATCH(Zwischentabelle_Leistung!$C$6,Datenbasis!$B$2:$CA$2,0)+F$19)</f>
        <v>1228</v>
      </c>
      <c r="G111" s="55">
        <f>INDEX(Datenbasis!$B$2:$CA$422,MATCH(Zwischentabelle_Leistung!$C111,Datenbasis!$B$2:$B$422),MATCH(Zwischentabelle_Leistung!$C$6,Datenbasis!$B$2:$CA$2,0)+G$19)</f>
        <v>325</v>
      </c>
    </row>
    <row r="112" spans="1:7" x14ac:dyDescent="0.2">
      <c r="A112" s="2"/>
      <c r="B112" s="2" t="s">
        <v>134</v>
      </c>
      <c r="C112" s="3" t="s">
        <v>133</v>
      </c>
      <c r="D112" s="55">
        <f>INDEX(Datenbasis!$B$2:$CA$422,MATCH(Zwischentabelle_Leistung!$C112,Datenbasis!$B$2:$B$422),MATCH(Zwischentabelle_Leistung!$C$6,Datenbasis!$B$2:$CA$2,0)+D$19)</f>
        <v>846</v>
      </c>
      <c r="E112" s="55">
        <f>INDEX(Datenbasis!$B$2:$CA$422,MATCH(Zwischentabelle_Leistung!$C112,Datenbasis!$B$2:$B$422),MATCH(Zwischentabelle_Leistung!$C$6,Datenbasis!$B$2:$CA$2,0)+E$19)</f>
        <v>186</v>
      </c>
      <c r="F112" s="55">
        <f>INDEX(Datenbasis!$B$2:$CA$422,MATCH(Zwischentabelle_Leistung!$C112,Datenbasis!$B$2:$B$422),MATCH(Zwischentabelle_Leistung!$C$6,Datenbasis!$B$2:$CA$2,0)+F$19)</f>
        <v>531</v>
      </c>
      <c r="G112" s="55">
        <f>INDEX(Datenbasis!$B$2:$CA$422,MATCH(Zwischentabelle_Leistung!$C112,Datenbasis!$B$2:$B$422),MATCH(Zwischentabelle_Leistung!$C$6,Datenbasis!$B$2:$CA$2,0)+G$19)</f>
        <v>129</v>
      </c>
    </row>
    <row r="113" spans="1:7" x14ac:dyDescent="0.2">
      <c r="A113" s="2"/>
      <c r="B113" s="2" t="s">
        <v>513</v>
      </c>
      <c r="C113" s="3" t="s">
        <v>514</v>
      </c>
      <c r="D113" s="55">
        <f>INDEX(Datenbasis!$B$2:$CA$422,MATCH(Zwischentabelle_Leistung!$C113,Datenbasis!$B$2:$B$422),MATCH(Zwischentabelle_Leistung!$C$6,Datenbasis!$B$2:$CA$2,0)+D$19)</f>
        <v>2673</v>
      </c>
      <c r="E113" s="55">
        <f>INDEX(Datenbasis!$B$2:$CA$422,MATCH(Zwischentabelle_Leistung!$C113,Datenbasis!$B$2:$B$422),MATCH(Zwischentabelle_Leistung!$C$6,Datenbasis!$B$2:$CA$2,0)+E$19)</f>
        <v>856</v>
      </c>
      <c r="F113" s="55">
        <f>INDEX(Datenbasis!$B$2:$CA$422,MATCH(Zwischentabelle_Leistung!$C113,Datenbasis!$B$2:$B$422),MATCH(Zwischentabelle_Leistung!$C$6,Datenbasis!$B$2:$CA$2,0)+F$19)</f>
        <v>1566</v>
      </c>
      <c r="G113" s="55">
        <f>INDEX(Datenbasis!$B$2:$CA$422,MATCH(Zwischentabelle_Leistung!$C113,Datenbasis!$B$2:$B$422),MATCH(Zwischentabelle_Leistung!$C$6,Datenbasis!$B$2:$CA$2,0)+G$19)</f>
        <v>251</v>
      </c>
    </row>
    <row r="114" spans="1:7" x14ac:dyDescent="0.2">
      <c r="A114" s="2"/>
      <c r="B114" s="2" t="s">
        <v>392</v>
      </c>
      <c r="C114" s="3" t="s">
        <v>391</v>
      </c>
      <c r="D114" s="55">
        <f>INDEX(Datenbasis!$B$2:$CA$422,MATCH(Zwischentabelle_Leistung!$C114,Datenbasis!$B$2:$B$422),MATCH(Zwischentabelle_Leistung!$C$6,Datenbasis!$B$2:$CA$2,0)+D$19)</f>
        <v>4271</v>
      </c>
      <c r="E114" s="55">
        <f>INDEX(Datenbasis!$B$2:$CA$422,MATCH(Zwischentabelle_Leistung!$C114,Datenbasis!$B$2:$B$422),MATCH(Zwischentabelle_Leistung!$C$6,Datenbasis!$B$2:$CA$2,0)+E$19)</f>
        <v>1371</v>
      </c>
      <c r="F114" s="55">
        <f>INDEX(Datenbasis!$B$2:$CA$422,MATCH(Zwischentabelle_Leistung!$C114,Datenbasis!$B$2:$B$422),MATCH(Zwischentabelle_Leistung!$C$6,Datenbasis!$B$2:$CA$2,0)+F$19)</f>
        <v>2424</v>
      </c>
      <c r="G114" s="55">
        <f>INDEX(Datenbasis!$B$2:$CA$422,MATCH(Zwischentabelle_Leistung!$C114,Datenbasis!$B$2:$B$422),MATCH(Zwischentabelle_Leistung!$C$6,Datenbasis!$B$2:$CA$2,0)+G$19)</f>
        <v>476</v>
      </c>
    </row>
    <row r="115" spans="1:7" x14ac:dyDescent="0.2">
      <c r="A115" s="2"/>
      <c r="B115" s="2" t="s">
        <v>515</v>
      </c>
      <c r="C115" s="3" t="s">
        <v>516</v>
      </c>
      <c r="D115" s="55">
        <f>INDEX(Datenbasis!$B$2:$CA$422,MATCH(Zwischentabelle_Leistung!$C115,Datenbasis!$B$2:$B$422),MATCH(Zwischentabelle_Leistung!$C$6,Datenbasis!$B$2:$CA$2,0)+D$19)</f>
        <v>1070</v>
      </c>
      <c r="E115" s="55">
        <f>INDEX(Datenbasis!$B$2:$CA$422,MATCH(Zwischentabelle_Leistung!$C115,Datenbasis!$B$2:$B$422),MATCH(Zwischentabelle_Leistung!$C$6,Datenbasis!$B$2:$CA$2,0)+E$19)</f>
        <v>358</v>
      </c>
      <c r="F115" s="55">
        <f>INDEX(Datenbasis!$B$2:$CA$422,MATCH(Zwischentabelle_Leistung!$C115,Datenbasis!$B$2:$B$422),MATCH(Zwischentabelle_Leistung!$C$6,Datenbasis!$B$2:$CA$2,0)+F$19)</f>
        <v>637</v>
      </c>
      <c r="G115" s="55">
        <f>INDEX(Datenbasis!$B$2:$CA$422,MATCH(Zwischentabelle_Leistung!$C115,Datenbasis!$B$2:$B$422),MATCH(Zwischentabelle_Leistung!$C$6,Datenbasis!$B$2:$CA$2,0)+G$19)</f>
        <v>75</v>
      </c>
    </row>
    <row r="116" spans="1:7" x14ac:dyDescent="0.2">
      <c r="A116" s="2"/>
      <c r="B116" s="2" t="s">
        <v>517</v>
      </c>
      <c r="C116" s="3" t="s">
        <v>518</v>
      </c>
      <c r="D116" s="55">
        <f>INDEX(Datenbasis!$B$2:$CA$422,MATCH(Zwischentabelle_Leistung!$C116,Datenbasis!$B$2:$B$422),MATCH(Zwischentabelle_Leistung!$C$6,Datenbasis!$B$2:$CA$2,0)+D$19)</f>
        <v>3244</v>
      </c>
      <c r="E116" s="55">
        <f>INDEX(Datenbasis!$B$2:$CA$422,MATCH(Zwischentabelle_Leistung!$C116,Datenbasis!$B$2:$B$422),MATCH(Zwischentabelle_Leistung!$C$6,Datenbasis!$B$2:$CA$2,0)+E$19)</f>
        <v>926</v>
      </c>
      <c r="F116" s="55">
        <f>INDEX(Datenbasis!$B$2:$CA$422,MATCH(Zwischentabelle_Leistung!$C116,Datenbasis!$B$2:$B$422),MATCH(Zwischentabelle_Leistung!$C$6,Datenbasis!$B$2:$CA$2,0)+F$19)</f>
        <v>2094</v>
      </c>
      <c r="G116" s="55">
        <f>INDEX(Datenbasis!$B$2:$CA$422,MATCH(Zwischentabelle_Leistung!$C116,Datenbasis!$B$2:$B$422),MATCH(Zwischentabelle_Leistung!$C$6,Datenbasis!$B$2:$CA$2,0)+G$19)</f>
        <v>224</v>
      </c>
    </row>
    <row r="117" spans="1:7" x14ac:dyDescent="0.2">
      <c r="A117" s="2"/>
      <c r="B117" s="2" t="s">
        <v>394</v>
      </c>
      <c r="C117" s="3" t="s">
        <v>393</v>
      </c>
      <c r="D117" s="55">
        <f>INDEX(Datenbasis!$B$2:$CA$422,MATCH(Zwischentabelle_Leistung!$C117,Datenbasis!$B$2:$B$422),MATCH(Zwischentabelle_Leistung!$C$6,Datenbasis!$B$2:$CA$2,0)+D$19)</f>
        <v>1173</v>
      </c>
      <c r="E117" s="55">
        <f>INDEX(Datenbasis!$B$2:$CA$422,MATCH(Zwischentabelle_Leistung!$C117,Datenbasis!$B$2:$B$422),MATCH(Zwischentabelle_Leistung!$C$6,Datenbasis!$B$2:$CA$2,0)+E$19)</f>
        <v>101</v>
      </c>
      <c r="F117" s="55">
        <f>INDEX(Datenbasis!$B$2:$CA$422,MATCH(Zwischentabelle_Leistung!$C117,Datenbasis!$B$2:$B$422),MATCH(Zwischentabelle_Leistung!$C$6,Datenbasis!$B$2:$CA$2,0)+F$19)</f>
        <v>888</v>
      </c>
      <c r="G117" s="55">
        <f>INDEX(Datenbasis!$B$2:$CA$422,MATCH(Zwischentabelle_Leistung!$C117,Datenbasis!$B$2:$B$422),MATCH(Zwischentabelle_Leistung!$C$6,Datenbasis!$B$2:$CA$2,0)+G$19)</f>
        <v>184</v>
      </c>
    </row>
    <row r="118" spans="1:7" x14ac:dyDescent="0.2">
      <c r="A118" s="2"/>
      <c r="B118" s="2" t="s">
        <v>519</v>
      </c>
      <c r="C118" s="3" t="s">
        <v>520</v>
      </c>
      <c r="D118" s="55" t="str">
        <f>INDEX(Datenbasis!$B$2:$CA$422,MATCH(Zwischentabelle_Leistung!$C118,Datenbasis!$B$2:$B$422),MATCH(Zwischentabelle_Leistung!$C$6,Datenbasis!$B$2:$CA$2,0)+D$19)</f>
        <v>.</v>
      </c>
      <c r="E118" s="55" t="str">
        <f>INDEX(Datenbasis!$B$2:$CA$422,MATCH(Zwischentabelle_Leistung!$C118,Datenbasis!$B$2:$B$422),MATCH(Zwischentabelle_Leistung!$C$6,Datenbasis!$B$2:$CA$2,0)+E$19)</f>
        <v>.</v>
      </c>
      <c r="F118" s="55" t="str">
        <f>INDEX(Datenbasis!$B$2:$CA$422,MATCH(Zwischentabelle_Leistung!$C118,Datenbasis!$B$2:$B$422),MATCH(Zwischentabelle_Leistung!$C$6,Datenbasis!$B$2:$CA$2,0)+F$19)</f>
        <v>.</v>
      </c>
      <c r="G118" s="55" t="str">
        <f>INDEX(Datenbasis!$B$2:$CA$422,MATCH(Zwischentabelle_Leistung!$C118,Datenbasis!$B$2:$B$422),MATCH(Zwischentabelle_Leistung!$C$6,Datenbasis!$B$2:$CA$2,0)+G$19)</f>
        <v>.</v>
      </c>
    </row>
    <row r="119" spans="1:7" x14ac:dyDescent="0.2">
      <c r="A119" s="2"/>
      <c r="B119" s="2" t="s">
        <v>521</v>
      </c>
      <c r="C119" s="3" t="s">
        <v>522</v>
      </c>
      <c r="D119" s="55">
        <f>INDEX(Datenbasis!$B$2:$CA$422,MATCH(Zwischentabelle_Leistung!$C119,Datenbasis!$B$2:$B$422),MATCH(Zwischentabelle_Leistung!$C$6,Datenbasis!$B$2:$CA$2,0)+D$19)</f>
        <v>1871</v>
      </c>
      <c r="E119" s="55">
        <f>INDEX(Datenbasis!$B$2:$CA$422,MATCH(Zwischentabelle_Leistung!$C119,Datenbasis!$B$2:$B$422),MATCH(Zwischentabelle_Leistung!$C$6,Datenbasis!$B$2:$CA$2,0)+E$19)</f>
        <v>369</v>
      </c>
      <c r="F119" s="55">
        <f>INDEX(Datenbasis!$B$2:$CA$422,MATCH(Zwischentabelle_Leistung!$C119,Datenbasis!$B$2:$B$422),MATCH(Zwischentabelle_Leistung!$C$6,Datenbasis!$B$2:$CA$2,0)+F$19)</f>
        <v>1262</v>
      </c>
      <c r="G119" s="55">
        <f>INDEX(Datenbasis!$B$2:$CA$422,MATCH(Zwischentabelle_Leistung!$C119,Datenbasis!$B$2:$B$422),MATCH(Zwischentabelle_Leistung!$C$6,Datenbasis!$B$2:$CA$2,0)+G$19)</f>
        <v>240</v>
      </c>
    </row>
    <row r="120" spans="1:7" x14ac:dyDescent="0.2">
      <c r="A120" s="2"/>
      <c r="B120" s="2" t="s">
        <v>523</v>
      </c>
      <c r="C120" s="3" t="s">
        <v>524</v>
      </c>
      <c r="D120" s="55">
        <f>INDEX(Datenbasis!$B$2:$CA$422,MATCH(Zwischentabelle_Leistung!$C120,Datenbasis!$B$2:$B$422),MATCH(Zwischentabelle_Leistung!$C$6,Datenbasis!$B$2:$CA$2,0)+D$19)</f>
        <v>5407</v>
      </c>
      <c r="E120" s="55">
        <f>INDEX(Datenbasis!$B$2:$CA$422,MATCH(Zwischentabelle_Leistung!$C120,Datenbasis!$B$2:$B$422),MATCH(Zwischentabelle_Leistung!$C$6,Datenbasis!$B$2:$CA$2,0)+E$19)</f>
        <v>1760</v>
      </c>
      <c r="F120" s="55">
        <f>INDEX(Datenbasis!$B$2:$CA$422,MATCH(Zwischentabelle_Leistung!$C120,Datenbasis!$B$2:$B$422),MATCH(Zwischentabelle_Leistung!$C$6,Datenbasis!$B$2:$CA$2,0)+F$19)</f>
        <v>3266</v>
      </c>
      <c r="G120" s="55">
        <f>INDEX(Datenbasis!$B$2:$CA$422,MATCH(Zwischentabelle_Leistung!$C120,Datenbasis!$B$2:$B$422),MATCH(Zwischentabelle_Leistung!$C$6,Datenbasis!$B$2:$CA$2,0)+G$19)</f>
        <v>381</v>
      </c>
    </row>
    <row r="121" spans="1:7" x14ac:dyDescent="0.2">
      <c r="A121" s="2"/>
      <c r="B121" s="2" t="s">
        <v>136</v>
      </c>
      <c r="C121" s="3" t="s">
        <v>135</v>
      </c>
      <c r="D121" s="55">
        <f>INDEX(Datenbasis!$B$2:$CA$422,MATCH(Zwischentabelle_Leistung!$C121,Datenbasis!$B$2:$B$422),MATCH(Zwischentabelle_Leistung!$C$6,Datenbasis!$B$2:$CA$2,0)+D$19)</f>
        <v>350</v>
      </c>
      <c r="E121" s="55">
        <f>INDEX(Datenbasis!$B$2:$CA$422,MATCH(Zwischentabelle_Leistung!$C121,Datenbasis!$B$2:$B$422),MATCH(Zwischentabelle_Leistung!$C$6,Datenbasis!$B$2:$CA$2,0)+E$19)</f>
        <v>21</v>
      </c>
      <c r="F121" s="55">
        <f>INDEX(Datenbasis!$B$2:$CA$422,MATCH(Zwischentabelle_Leistung!$C121,Datenbasis!$B$2:$B$422),MATCH(Zwischentabelle_Leistung!$C$6,Datenbasis!$B$2:$CA$2,0)+F$19)</f>
        <v>247</v>
      </c>
      <c r="G121" s="55">
        <f>INDEX(Datenbasis!$B$2:$CA$422,MATCH(Zwischentabelle_Leistung!$C121,Datenbasis!$B$2:$B$422),MATCH(Zwischentabelle_Leistung!$C$6,Datenbasis!$B$2:$CA$2,0)+G$19)</f>
        <v>82</v>
      </c>
    </row>
    <row r="122" spans="1:7" x14ac:dyDescent="0.2">
      <c r="A122" s="2"/>
      <c r="B122" s="2" t="s">
        <v>525</v>
      </c>
      <c r="C122" s="3" t="s">
        <v>526</v>
      </c>
      <c r="D122" s="55">
        <f>INDEX(Datenbasis!$B$2:$CA$422,MATCH(Zwischentabelle_Leistung!$C122,Datenbasis!$B$2:$B$422),MATCH(Zwischentabelle_Leistung!$C$6,Datenbasis!$B$2:$CA$2,0)+D$19)</f>
        <v>2896</v>
      </c>
      <c r="E122" s="55">
        <f>INDEX(Datenbasis!$B$2:$CA$422,MATCH(Zwischentabelle_Leistung!$C122,Datenbasis!$B$2:$B$422),MATCH(Zwischentabelle_Leistung!$C$6,Datenbasis!$B$2:$CA$2,0)+E$19)</f>
        <v>851</v>
      </c>
      <c r="F122" s="55">
        <f>INDEX(Datenbasis!$B$2:$CA$422,MATCH(Zwischentabelle_Leistung!$C122,Datenbasis!$B$2:$B$422),MATCH(Zwischentabelle_Leistung!$C$6,Datenbasis!$B$2:$CA$2,0)+F$19)</f>
        <v>1776</v>
      </c>
      <c r="G122" s="55">
        <f>INDEX(Datenbasis!$B$2:$CA$422,MATCH(Zwischentabelle_Leistung!$C122,Datenbasis!$B$2:$B$422),MATCH(Zwischentabelle_Leistung!$C$6,Datenbasis!$B$2:$CA$2,0)+G$19)</f>
        <v>269</v>
      </c>
    </row>
    <row r="123" spans="1:7" x14ac:dyDescent="0.2">
      <c r="A123" s="2"/>
      <c r="B123" s="2" t="s">
        <v>527</v>
      </c>
      <c r="C123" s="3" t="s">
        <v>528</v>
      </c>
      <c r="D123" s="55">
        <f>INDEX(Datenbasis!$B$2:$CA$422,MATCH(Zwischentabelle_Leistung!$C123,Datenbasis!$B$2:$B$422),MATCH(Zwischentabelle_Leistung!$C$6,Datenbasis!$B$2:$CA$2,0)+D$19)</f>
        <v>682</v>
      </c>
      <c r="E123" s="55">
        <f>INDEX(Datenbasis!$B$2:$CA$422,MATCH(Zwischentabelle_Leistung!$C123,Datenbasis!$B$2:$B$422),MATCH(Zwischentabelle_Leistung!$C$6,Datenbasis!$B$2:$CA$2,0)+E$19)</f>
        <v>153</v>
      </c>
      <c r="F123" s="55">
        <f>INDEX(Datenbasis!$B$2:$CA$422,MATCH(Zwischentabelle_Leistung!$C123,Datenbasis!$B$2:$B$422),MATCH(Zwischentabelle_Leistung!$C$6,Datenbasis!$B$2:$CA$2,0)+F$19)</f>
        <v>459</v>
      </c>
      <c r="G123" s="55">
        <f>INDEX(Datenbasis!$B$2:$CA$422,MATCH(Zwischentabelle_Leistung!$C123,Datenbasis!$B$2:$B$422),MATCH(Zwischentabelle_Leistung!$C$6,Datenbasis!$B$2:$CA$2,0)+G$19)</f>
        <v>70</v>
      </c>
    </row>
    <row r="124" spans="1:7" x14ac:dyDescent="0.2">
      <c r="A124" s="2"/>
      <c r="B124" s="2" t="s">
        <v>529</v>
      </c>
      <c r="C124" s="3" t="s">
        <v>530</v>
      </c>
      <c r="D124" s="55">
        <f>INDEX(Datenbasis!$B$2:$CA$422,MATCH(Zwischentabelle_Leistung!$C124,Datenbasis!$B$2:$B$422),MATCH(Zwischentabelle_Leistung!$C$6,Datenbasis!$B$2:$CA$2,0)+D$19)</f>
        <v>1348</v>
      </c>
      <c r="E124" s="55">
        <f>INDEX(Datenbasis!$B$2:$CA$422,MATCH(Zwischentabelle_Leistung!$C124,Datenbasis!$B$2:$B$422),MATCH(Zwischentabelle_Leistung!$C$6,Datenbasis!$B$2:$CA$2,0)+E$19)</f>
        <v>464</v>
      </c>
      <c r="F124" s="55">
        <f>INDEX(Datenbasis!$B$2:$CA$422,MATCH(Zwischentabelle_Leistung!$C124,Datenbasis!$B$2:$B$422),MATCH(Zwischentabelle_Leistung!$C$6,Datenbasis!$B$2:$CA$2,0)+F$19)</f>
        <v>824</v>
      </c>
      <c r="G124" s="55">
        <f>INDEX(Datenbasis!$B$2:$CA$422,MATCH(Zwischentabelle_Leistung!$C124,Datenbasis!$B$2:$B$422),MATCH(Zwischentabelle_Leistung!$C$6,Datenbasis!$B$2:$CA$2,0)+G$19)</f>
        <v>60</v>
      </c>
    </row>
    <row r="125" spans="1:7" x14ac:dyDescent="0.2">
      <c r="A125" s="2"/>
      <c r="B125" s="2" t="s">
        <v>531</v>
      </c>
      <c r="C125" s="3" t="s">
        <v>532</v>
      </c>
      <c r="D125" s="55">
        <f>INDEX(Datenbasis!$B$2:$CA$422,MATCH(Zwischentabelle_Leistung!$C125,Datenbasis!$B$2:$B$422),MATCH(Zwischentabelle_Leistung!$C$6,Datenbasis!$B$2:$CA$2,0)+D$19)</f>
        <v>489</v>
      </c>
      <c r="E125" s="55">
        <f>INDEX(Datenbasis!$B$2:$CA$422,MATCH(Zwischentabelle_Leistung!$C125,Datenbasis!$B$2:$B$422),MATCH(Zwischentabelle_Leistung!$C$6,Datenbasis!$B$2:$CA$2,0)+E$19)</f>
        <v>57</v>
      </c>
      <c r="F125" s="55">
        <f>INDEX(Datenbasis!$B$2:$CA$422,MATCH(Zwischentabelle_Leistung!$C125,Datenbasis!$B$2:$B$422),MATCH(Zwischentabelle_Leistung!$C$6,Datenbasis!$B$2:$CA$2,0)+F$19)</f>
        <v>353</v>
      </c>
      <c r="G125" s="55">
        <f>INDEX(Datenbasis!$B$2:$CA$422,MATCH(Zwischentabelle_Leistung!$C125,Datenbasis!$B$2:$B$422),MATCH(Zwischentabelle_Leistung!$C$6,Datenbasis!$B$2:$CA$2,0)+G$19)</f>
        <v>79</v>
      </c>
    </row>
    <row r="126" spans="1:7" x14ac:dyDescent="0.2">
      <c r="A126" s="2"/>
      <c r="B126" s="2" t="s">
        <v>533</v>
      </c>
      <c r="C126" s="3" t="s">
        <v>534</v>
      </c>
      <c r="D126" s="55">
        <f>INDEX(Datenbasis!$B$2:$CA$422,MATCH(Zwischentabelle_Leistung!$C126,Datenbasis!$B$2:$B$422),MATCH(Zwischentabelle_Leistung!$C$6,Datenbasis!$B$2:$CA$2,0)+D$19)</f>
        <v>1651</v>
      </c>
      <c r="E126" s="55">
        <f>INDEX(Datenbasis!$B$2:$CA$422,MATCH(Zwischentabelle_Leistung!$C126,Datenbasis!$B$2:$B$422),MATCH(Zwischentabelle_Leistung!$C$6,Datenbasis!$B$2:$CA$2,0)+E$19)</f>
        <v>384</v>
      </c>
      <c r="F126" s="55">
        <f>INDEX(Datenbasis!$B$2:$CA$422,MATCH(Zwischentabelle_Leistung!$C126,Datenbasis!$B$2:$B$422),MATCH(Zwischentabelle_Leistung!$C$6,Datenbasis!$B$2:$CA$2,0)+F$19)</f>
        <v>1056</v>
      </c>
      <c r="G126" s="55">
        <f>INDEX(Datenbasis!$B$2:$CA$422,MATCH(Zwischentabelle_Leistung!$C126,Datenbasis!$B$2:$B$422),MATCH(Zwischentabelle_Leistung!$C$6,Datenbasis!$B$2:$CA$2,0)+G$19)</f>
        <v>211</v>
      </c>
    </row>
    <row r="127" spans="1:7" x14ac:dyDescent="0.2">
      <c r="A127" s="2"/>
      <c r="B127" s="2" t="s">
        <v>535</v>
      </c>
      <c r="C127" s="3" t="s">
        <v>536</v>
      </c>
      <c r="D127" s="55">
        <f>INDEX(Datenbasis!$B$2:$CA$422,MATCH(Zwischentabelle_Leistung!$C127,Datenbasis!$B$2:$B$422),MATCH(Zwischentabelle_Leistung!$C$6,Datenbasis!$B$2:$CA$2,0)+D$19)</f>
        <v>4261</v>
      </c>
      <c r="E127" s="55">
        <f>INDEX(Datenbasis!$B$2:$CA$422,MATCH(Zwischentabelle_Leistung!$C127,Datenbasis!$B$2:$B$422),MATCH(Zwischentabelle_Leistung!$C$6,Datenbasis!$B$2:$CA$2,0)+E$19)</f>
        <v>1251</v>
      </c>
      <c r="F127" s="55">
        <f>INDEX(Datenbasis!$B$2:$CA$422,MATCH(Zwischentabelle_Leistung!$C127,Datenbasis!$B$2:$B$422),MATCH(Zwischentabelle_Leistung!$C$6,Datenbasis!$B$2:$CA$2,0)+F$19)</f>
        <v>2681</v>
      </c>
      <c r="G127" s="55">
        <f>INDEX(Datenbasis!$B$2:$CA$422,MATCH(Zwischentabelle_Leistung!$C127,Datenbasis!$B$2:$B$422),MATCH(Zwischentabelle_Leistung!$C$6,Datenbasis!$B$2:$CA$2,0)+G$19)</f>
        <v>329</v>
      </c>
    </row>
    <row r="128" spans="1:7" x14ac:dyDescent="0.2">
      <c r="A128" s="2"/>
      <c r="B128" s="2" t="s">
        <v>396</v>
      </c>
      <c r="C128" s="3" t="s">
        <v>395</v>
      </c>
      <c r="D128" s="55">
        <f>INDEX(Datenbasis!$B$2:$CA$422,MATCH(Zwischentabelle_Leistung!$C128,Datenbasis!$B$2:$B$422),MATCH(Zwischentabelle_Leistung!$C$6,Datenbasis!$B$2:$CA$2,0)+D$19)</f>
        <v>316</v>
      </c>
      <c r="E128" s="55">
        <f>INDEX(Datenbasis!$B$2:$CA$422,MATCH(Zwischentabelle_Leistung!$C128,Datenbasis!$B$2:$B$422),MATCH(Zwischentabelle_Leistung!$C$6,Datenbasis!$B$2:$CA$2,0)+E$19)</f>
        <v>39</v>
      </c>
      <c r="F128" s="55">
        <f>INDEX(Datenbasis!$B$2:$CA$422,MATCH(Zwischentabelle_Leistung!$C128,Datenbasis!$B$2:$B$422),MATCH(Zwischentabelle_Leistung!$C$6,Datenbasis!$B$2:$CA$2,0)+F$19)</f>
        <v>221</v>
      </c>
      <c r="G128" s="55">
        <f>INDEX(Datenbasis!$B$2:$CA$422,MATCH(Zwischentabelle_Leistung!$C128,Datenbasis!$B$2:$B$422),MATCH(Zwischentabelle_Leistung!$C$6,Datenbasis!$B$2:$CA$2,0)+G$19)</f>
        <v>56</v>
      </c>
    </row>
    <row r="129" spans="1:7" x14ac:dyDescent="0.2">
      <c r="A129" s="2"/>
      <c r="B129" s="2" t="s">
        <v>138</v>
      </c>
      <c r="C129" s="3" t="s">
        <v>137</v>
      </c>
      <c r="D129" s="55">
        <f>INDEX(Datenbasis!$B$2:$CA$422,MATCH(Zwischentabelle_Leistung!$C129,Datenbasis!$B$2:$B$422),MATCH(Zwischentabelle_Leistung!$C$6,Datenbasis!$B$2:$CA$2,0)+D$19)</f>
        <v>6771</v>
      </c>
      <c r="E129" s="55">
        <f>INDEX(Datenbasis!$B$2:$CA$422,MATCH(Zwischentabelle_Leistung!$C129,Datenbasis!$B$2:$B$422),MATCH(Zwischentabelle_Leistung!$C$6,Datenbasis!$B$2:$CA$2,0)+E$19)</f>
        <v>1219</v>
      </c>
      <c r="F129" s="55">
        <f>INDEX(Datenbasis!$B$2:$CA$422,MATCH(Zwischentabelle_Leistung!$C129,Datenbasis!$B$2:$B$422),MATCH(Zwischentabelle_Leistung!$C$6,Datenbasis!$B$2:$CA$2,0)+F$19)</f>
        <v>4502</v>
      </c>
      <c r="G129" s="55">
        <f>INDEX(Datenbasis!$B$2:$CA$422,MATCH(Zwischentabelle_Leistung!$C129,Datenbasis!$B$2:$B$422),MATCH(Zwischentabelle_Leistung!$C$6,Datenbasis!$B$2:$CA$2,0)+G$19)</f>
        <v>1050</v>
      </c>
    </row>
    <row r="130" spans="1:7" x14ac:dyDescent="0.2">
      <c r="A130" s="2"/>
      <c r="B130" s="2" t="s">
        <v>140</v>
      </c>
      <c r="C130" s="3" t="s">
        <v>139</v>
      </c>
      <c r="D130" s="55">
        <f>INDEX(Datenbasis!$B$2:$CA$422,MATCH(Zwischentabelle_Leistung!$C130,Datenbasis!$B$2:$B$422),MATCH(Zwischentabelle_Leistung!$C$6,Datenbasis!$B$2:$CA$2,0)+D$19)</f>
        <v>5136</v>
      </c>
      <c r="E130" s="55">
        <f>INDEX(Datenbasis!$B$2:$CA$422,MATCH(Zwischentabelle_Leistung!$C130,Datenbasis!$B$2:$B$422),MATCH(Zwischentabelle_Leistung!$C$6,Datenbasis!$B$2:$CA$2,0)+E$19)</f>
        <v>1222</v>
      </c>
      <c r="F130" s="55">
        <f>INDEX(Datenbasis!$B$2:$CA$422,MATCH(Zwischentabelle_Leistung!$C130,Datenbasis!$B$2:$B$422),MATCH(Zwischentabelle_Leistung!$C$6,Datenbasis!$B$2:$CA$2,0)+F$19)</f>
        <v>2975</v>
      </c>
      <c r="G130" s="55">
        <f>INDEX(Datenbasis!$B$2:$CA$422,MATCH(Zwischentabelle_Leistung!$C130,Datenbasis!$B$2:$B$422),MATCH(Zwischentabelle_Leistung!$C$6,Datenbasis!$B$2:$CA$2,0)+G$19)</f>
        <v>939</v>
      </c>
    </row>
    <row r="131" spans="1:7" x14ac:dyDescent="0.2">
      <c r="A131" s="2"/>
      <c r="B131" s="2" t="s">
        <v>142</v>
      </c>
      <c r="C131" s="3" t="s">
        <v>141</v>
      </c>
      <c r="D131" s="55">
        <f>INDEX(Datenbasis!$B$2:$CA$422,MATCH(Zwischentabelle_Leistung!$C131,Datenbasis!$B$2:$B$422),MATCH(Zwischentabelle_Leistung!$C$6,Datenbasis!$B$2:$CA$2,0)+D$19)</f>
        <v>3581</v>
      </c>
      <c r="E131" s="55">
        <f>INDEX(Datenbasis!$B$2:$CA$422,MATCH(Zwischentabelle_Leistung!$C131,Datenbasis!$B$2:$B$422),MATCH(Zwischentabelle_Leistung!$C$6,Datenbasis!$B$2:$CA$2,0)+E$19)</f>
        <v>917</v>
      </c>
      <c r="F131" s="55">
        <f>INDEX(Datenbasis!$B$2:$CA$422,MATCH(Zwischentabelle_Leistung!$C131,Datenbasis!$B$2:$B$422),MATCH(Zwischentabelle_Leistung!$C$6,Datenbasis!$B$2:$CA$2,0)+F$19)</f>
        <v>2034</v>
      </c>
      <c r="G131" s="55">
        <f>INDEX(Datenbasis!$B$2:$CA$422,MATCH(Zwischentabelle_Leistung!$C131,Datenbasis!$B$2:$B$422),MATCH(Zwischentabelle_Leistung!$C$6,Datenbasis!$B$2:$CA$2,0)+G$19)</f>
        <v>630</v>
      </c>
    </row>
    <row r="132" spans="1:7" x14ac:dyDescent="0.2">
      <c r="A132" s="2"/>
      <c r="B132" s="2" t="s">
        <v>144</v>
      </c>
      <c r="C132" s="3" t="s">
        <v>143</v>
      </c>
      <c r="D132" s="55">
        <f>INDEX(Datenbasis!$B$2:$CA$422,MATCH(Zwischentabelle_Leistung!$C132,Datenbasis!$B$2:$B$422),MATCH(Zwischentabelle_Leistung!$C$6,Datenbasis!$B$2:$CA$2,0)+D$19)</f>
        <v>889</v>
      </c>
      <c r="E132" s="55">
        <f>INDEX(Datenbasis!$B$2:$CA$422,MATCH(Zwischentabelle_Leistung!$C132,Datenbasis!$B$2:$B$422),MATCH(Zwischentabelle_Leistung!$C$6,Datenbasis!$B$2:$CA$2,0)+E$19)</f>
        <v>224</v>
      </c>
      <c r="F132" s="55">
        <f>INDEX(Datenbasis!$B$2:$CA$422,MATCH(Zwischentabelle_Leistung!$C132,Datenbasis!$B$2:$B$422),MATCH(Zwischentabelle_Leistung!$C$6,Datenbasis!$B$2:$CA$2,0)+F$19)</f>
        <v>573</v>
      </c>
      <c r="G132" s="55">
        <f>INDEX(Datenbasis!$B$2:$CA$422,MATCH(Zwischentabelle_Leistung!$C132,Datenbasis!$B$2:$B$422),MATCH(Zwischentabelle_Leistung!$C$6,Datenbasis!$B$2:$CA$2,0)+G$19)</f>
        <v>92</v>
      </c>
    </row>
    <row r="133" spans="1:7" x14ac:dyDescent="0.2">
      <c r="A133" s="2"/>
      <c r="B133" s="2" t="s">
        <v>146</v>
      </c>
      <c r="C133" s="3" t="s">
        <v>145</v>
      </c>
      <c r="D133" s="55">
        <f>INDEX(Datenbasis!$B$2:$CA$422,MATCH(Zwischentabelle_Leistung!$C133,Datenbasis!$B$2:$B$422),MATCH(Zwischentabelle_Leistung!$C$6,Datenbasis!$B$2:$CA$2,0)+D$19)</f>
        <v>7790</v>
      </c>
      <c r="E133" s="55">
        <f>INDEX(Datenbasis!$B$2:$CA$422,MATCH(Zwischentabelle_Leistung!$C133,Datenbasis!$B$2:$B$422),MATCH(Zwischentabelle_Leistung!$C$6,Datenbasis!$B$2:$CA$2,0)+E$19)</f>
        <v>1961</v>
      </c>
      <c r="F133" s="55">
        <f>INDEX(Datenbasis!$B$2:$CA$422,MATCH(Zwischentabelle_Leistung!$C133,Datenbasis!$B$2:$B$422),MATCH(Zwischentabelle_Leistung!$C$6,Datenbasis!$B$2:$CA$2,0)+F$19)</f>
        <v>4926</v>
      </c>
      <c r="G133" s="55">
        <f>INDEX(Datenbasis!$B$2:$CA$422,MATCH(Zwischentabelle_Leistung!$C133,Datenbasis!$B$2:$B$422),MATCH(Zwischentabelle_Leistung!$C$6,Datenbasis!$B$2:$CA$2,0)+G$19)</f>
        <v>903</v>
      </c>
    </row>
    <row r="134" spans="1:7" x14ac:dyDescent="0.2">
      <c r="A134" s="2"/>
      <c r="B134" s="2" t="s">
        <v>148</v>
      </c>
      <c r="C134" s="3" t="s">
        <v>147</v>
      </c>
      <c r="D134" s="55">
        <f>INDEX(Datenbasis!$B$2:$CA$422,MATCH(Zwischentabelle_Leistung!$C134,Datenbasis!$B$2:$B$422),MATCH(Zwischentabelle_Leistung!$C$6,Datenbasis!$B$2:$CA$2,0)+D$19)</f>
        <v>5945</v>
      </c>
      <c r="E134" s="55">
        <f>INDEX(Datenbasis!$B$2:$CA$422,MATCH(Zwischentabelle_Leistung!$C134,Datenbasis!$B$2:$B$422),MATCH(Zwischentabelle_Leistung!$C$6,Datenbasis!$B$2:$CA$2,0)+E$19)</f>
        <v>1731</v>
      </c>
      <c r="F134" s="55">
        <f>INDEX(Datenbasis!$B$2:$CA$422,MATCH(Zwischentabelle_Leistung!$C134,Datenbasis!$B$2:$B$422),MATCH(Zwischentabelle_Leistung!$C$6,Datenbasis!$B$2:$CA$2,0)+F$19)</f>
        <v>3334</v>
      </c>
      <c r="G134" s="55">
        <f>INDEX(Datenbasis!$B$2:$CA$422,MATCH(Zwischentabelle_Leistung!$C134,Datenbasis!$B$2:$B$422),MATCH(Zwischentabelle_Leistung!$C$6,Datenbasis!$B$2:$CA$2,0)+G$19)</f>
        <v>880</v>
      </c>
    </row>
    <row r="135" spans="1:7" x14ac:dyDescent="0.2">
      <c r="A135" s="2"/>
      <c r="B135" s="2" t="s">
        <v>150</v>
      </c>
      <c r="C135" s="3" t="s">
        <v>149</v>
      </c>
      <c r="D135" s="55">
        <f>INDEX(Datenbasis!$B$2:$CA$422,MATCH(Zwischentabelle_Leistung!$C135,Datenbasis!$B$2:$B$422),MATCH(Zwischentabelle_Leistung!$C$6,Datenbasis!$B$2:$CA$2,0)+D$19)</f>
        <v>3854</v>
      </c>
      <c r="E135" s="55">
        <f>INDEX(Datenbasis!$B$2:$CA$422,MATCH(Zwischentabelle_Leistung!$C135,Datenbasis!$B$2:$B$422),MATCH(Zwischentabelle_Leistung!$C$6,Datenbasis!$B$2:$CA$2,0)+E$19)</f>
        <v>1025</v>
      </c>
      <c r="F135" s="55">
        <f>INDEX(Datenbasis!$B$2:$CA$422,MATCH(Zwischentabelle_Leistung!$C135,Datenbasis!$B$2:$B$422),MATCH(Zwischentabelle_Leistung!$C$6,Datenbasis!$B$2:$CA$2,0)+F$19)</f>
        <v>2063</v>
      </c>
      <c r="G135" s="55">
        <f>INDEX(Datenbasis!$B$2:$CA$422,MATCH(Zwischentabelle_Leistung!$C135,Datenbasis!$B$2:$B$422),MATCH(Zwischentabelle_Leistung!$C$6,Datenbasis!$B$2:$CA$2,0)+G$19)</f>
        <v>766</v>
      </c>
    </row>
    <row r="136" spans="1:7" x14ac:dyDescent="0.2">
      <c r="A136" s="2"/>
      <c r="B136" s="2" t="s">
        <v>152</v>
      </c>
      <c r="C136" s="3" t="s">
        <v>151</v>
      </c>
      <c r="D136" s="55">
        <f>INDEX(Datenbasis!$B$2:$CA$422,MATCH(Zwischentabelle_Leistung!$C136,Datenbasis!$B$2:$B$422),MATCH(Zwischentabelle_Leistung!$C$6,Datenbasis!$B$2:$CA$2,0)+D$19)</f>
        <v>4816</v>
      </c>
      <c r="E136" s="55">
        <f>INDEX(Datenbasis!$B$2:$CA$422,MATCH(Zwischentabelle_Leistung!$C136,Datenbasis!$B$2:$B$422),MATCH(Zwischentabelle_Leistung!$C$6,Datenbasis!$B$2:$CA$2,0)+E$19)</f>
        <v>1441</v>
      </c>
      <c r="F136" s="55">
        <f>INDEX(Datenbasis!$B$2:$CA$422,MATCH(Zwischentabelle_Leistung!$C136,Datenbasis!$B$2:$B$422),MATCH(Zwischentabelle_Leistung!$C$6,Datenbasis!$B$2:$CA$2,0)+F$19)</f>
        <v>2957</v>
      </c>
      <c r="G136" s="55">
        <f>INDEX(Datenbasis!$B$2:$CA$422,MATCH(Zwischentabelle_Leistung!$C136,Datenbasis!$B$2:$B$422),MATCH(Zwischentabelle_Leistung!$C$6,Datenbasis!$B$2:$CA$2,0)+G$19)</f>
        <v>418</v>
      </c>
    </row>
    <row r="137" spans="1:7" x14ac:dyDescent="0.2">
      <c r="A137" s="2"/>
      <c r="B137" s="2" t="s">
        <v>154</v>
      </c>
      <c r="C137" s="3" t="s">
        <v>153</v>
      </c>
      <c r="D137" s="55">
        <f>INDEX(Datenbasis!$B$2:$CA$422,MATCH(Zwischentabelle_Leistung!$C137,Datenbasis!$B$2:$B$422),MATCH(Zwischentabelle_Leistung!$C$6,Datenbasis!$B$2:$CA$2,0)+D$19)</f>
        <v>2292</v>
      </c>
      <c r="E137" s="55">
        <f>INDEX(Datenbasis!$B$2:$CA$422,MATCH(Zwischentabelle_Leistung!$C137,Datenbasis!$B$2:$B$422),MATCH(Zwischentabelle_Leistung!$C$6,Datenbasis!$B$2:$CA$2,0)+E$19)</f>
        <v>582</v>
      </c>
      <c r="F137" s="55">
        <f>INDEX(Datenbasis!$B$2:$CA$422,MATCH(Zwischentabelle_Leistung!$C137,Datenbasis!$B$2:$B$422),MATCH(Zwischentabelle_Leistung!$C$6,Datenbasis!$B$2:$CA$2,0)+F$19)</f>
        <v>1517</v>
      </c>
      <c r="G137" s="55">
        <f>INDEX(Datenbasis!$B$2:$CA$422,MATCH(Zwischentabelle_Leistung!$C137,Datenbasis!$B$2:$B$422),MATCH(Zwischentabelle_Leistung!$C$6,Datenbasis!$B$2:$CA$2,0)+G$19)</f>
        <v>193</v>
      </c>
    </row>
    <row r="138" spans="1:7" x14ac:dyDescent="0.2">
      <c r="A138" s="2"/>
      <c r="B138" s="2" t="s">
        <v>537</v>
      </c>
      <c r="C138" s="3" t="s">
        <v>538</v>
      </c>
      <c r="D138" s="55">
        <f>INDEX(Datenbasis!$B$2:$CA$422,MATCH(Zwischentabelle_Leistung!$C138,Datenbasis!$B$2:$B$422),MATCH(Zwischentabelle_Leistung!$C$6,Datenbasis!$B$2:$CA$2,0)+D$19)</f>
        <v>1981</v>
      </c>
      <c r="E138" s="55">
        <f>INDEX(Datenbasis!$B$2:$CA$422,MATCH(Zwischentabelle_Leistung!$C138,Datenbasis!$B$2:$B$422),MATCH(Zwischentabelle_Leistung!$C$6,Datenbasis!$B$2:$CA$2,0)+E$19)</f>
        <v>551</v>
      </c>
      <c r="F138" s="55">
        <f>INDEX(Datenbasis!$B$2:$CA$422,MATCH(Zwischentabelle_Leistung!$C138,Datenbasis!$B$2:$B$422),MATCH(Zwischentabelle_Leistung!$C$6,Datenbasis!$B$2:$CA$2,0)+F$19)</f>
        <v>1221</v>
      </c>
      <c r="G138" s="55">
        <f>INDEX(Datenbasis!$B$2:$CA$422,MATCH(Zwischentabelle_Leistung!$C138,Datenbasis!$B$2:$B$422),MATCH(Zwischentabelle_Leistung!$C$6,Datenbasis!$B$2:$CA$2,0)+G$19)</f>
        <v>209</v>
      </c>
    </row>
    <row r="139" spans="1:7" x14ac:dyDescent="0.2">
      <c r="A139" s="2"/>
      <c r="B139" s="2" t="s">
        <v>539</v>
      </c>
      <c r="C139" s="3" t="s">
        <v>540</v>
      </c>
      <c r="D139" s="55">
        <f>INDEX(Datenbasis!$B$2:$CA$422,MATCH(Zwischentabelle_Leistung!$C139,Datenbasis!$B$2:$B$422),MATCH(Zwischentabelle_Leistung!$C$6,Datenbasis!$B$2:$CA$2,0)+D$19)</f>
        <v>179</v>
      </c>
      <c r="E139" s="55">
        <f>INDEX(Datenbasis!$B$2:$CA$422,MATCH(Zwischentabelle_Leistung!$C139,Datenbasis!$B$2:$B$422),MATCH(Zwischentabelle_Leistung!$C$6,Datenbasis!$B$2:$CA$2,0)+E$19)</f>
        <v>24</v>
      </c>
      <c r="F139" s="55">
        <f>INDEX(Datenbasis!$B$2:$CA$422,MATCH(Zwischentabelle_Leistung!$C139,Datenbasis!$B$2:$B$422),MATCH(Zwischentabelle_Leistung!$C$6,Datenbasis!$B$2:$CA$2,0)+F$19)</f>
        <v>130</v>
      </c>
      <c r="G139" s="55">
        <f>INDEX(Datenbasis!$B$2:$CA$422,MATCH(Zwischentabelle_Leistung!$C139,Datenbasis!$B$2:$B$422),MATCH(Zwischentabelle_Leistung!$C$6,Datenbasis!$B$2:$CA$2,0)+G$19)</f>
        <v>25</v>
      </c>
    </row>
    <row r="140" spans="1:7" x14ac:dyDescent="0.2">
      <c r="A140" s="2"/>
      <c r="B140" s="2" t="s">
        <v>156</v>
      </c>
      <c r="C140" s="3" t="s">
        <v>155</v>
      </c>
      <c r="D140" s="55">
        <f>INDEX(Datenbasis!$B$2:$CA$422,MATCH(Zwischentabelle_Leistung!$C140,Datenbasis!$B$2:$B$422),MATCH(Zwischentabelle_Leistung!$C$6,Datenbasis!$B$2:$CA$2,0)+D$19)</f>
        <v>2945</v>
      </c>
      <c r="E140" s="55">
        <f>INDEX(Datenbasis!$B$2:$CA$422,MATCH(Zwischentabelle_Leistung!$C140,Datenbasis!$B$2:$B$422),MATCH(Zwischentabelle_Leistung!$C$6,Datenbasis!$B$2:$CA$2,0)+E$19)</f>
        <v>951</v>
      </c>
      <c r="F140" s="55">
        <f>INDEX(Datenbasis!$B$2:$CA$422,MATCH(Zwischentabelle_Leistung!$C140,Datenbasis!$B$2:$B$422),MATCH(Zwischentabelle_Leistung!$C$6,Datenbasis!$B$2:$CA$2,0)+F$19)</f>
        <v>1763</v>
      </c>
      <c r="G140" s="55">
        <f>INDEX(Datenbasis!$B$2:$CA$422,MATCH(Zwischentabelle_Leistung!$C140,Datenbasis!$B$2:$B$422),MATCH(Zwischentabelle_Leistung!$C$6,Datenbasis!$B$2:$CA$2,0)+G$19)</f>
        <v>231</v>
      </c>
    </row>
    <row r="141" spans="1:7" x14ac:dyDescent="0.2">
      <c r="A141" s="2"/>
      <c r="B141" s="2" t="s">
        <v>158</v>
      </c>
      <c r="C141" s="3" t="s">
        <v>157</v>
      </c>
      <c r="D141" s="55">
        <f>INDEX(Datenbasis!$B$2:$CA$422,MATCH(Zwischentabelle_Leistung!$C141,Datenbasis!$B$2:$B$422),MATCH(Zwischentabelle_Leistung!$C$6,Datenbasis!$B$2:$CA$2,0)+D$19)</f>
        <v>2420</v>
      </c>
      <c r="E141" s="55">
        <f>INDEX(Datenbasis!$B$2:$CA$422,MATCH(Zwischentabelle_Leistung!$C141,Datenbasis!$B$2:$B$422),MATCH(Zwischentabelle_Leistung!$C$6,Datenbasis!$B$2:$CA$2,0)+E$19)</f>
        <v>503</v>
      </c>
      <c r="F141" s="55">
        <f>INDEX(Datenbasis!$B$2:$CA$422,MATCH(Zwischentabelle_Leistung!$C141,Datenbasis!$B$2:$B$422),MATCH(Zwischentabelle_Leistung!$C$6,Datenbasis!$B$2:$CA$2,0)+F$19)</f>
        <v>1622</v>
      </c>
      <c r="G141" s="55">
        <f>INDEX(Datenbasis!$B$2:$CA$422,MATCH(Zwischentabelle_Leistung!$C141,Datenbasis!$B$2:$B$422),MATCH(Zwischentabelle_Leistung!$C$6,Datenbasis!$B$2:$CA$2,0)+G$19)</f>
        <v>295</v>
      </c>
    </row>
    <row r="142" spans="1:7" x14ac:dyDescent="0.2">
      <c r="A142" s="2"/>
      <c r="B142" s="2" t="s">
        <v>541</v>
      </c>
      <c r="C142" s="3" t="s">
        <v>542</v>
      </c>
      <c r="D142" s="55">
        <f>INDEX(Datenbasis!$B$2:$CA$422,MATCH(Zwischentabelle_Leistung!$C142,Datenbasis!$B$2:$B$422),MATCH(Zwischentabelle_Leistung!$C$6,Datenbasis!$B$2:$CA$2,0)+D$19)</f>
        <v>2779</v>
      </c>
      <c r="E142" s="55">
        <f>INDEX(Datenbasis!$B$2:$CA$422,MATCH(Zwischentabelle_Leistung!$C142,Datenbasis!$B$2:$B$422),MATCH(Zwischentabelle_Leistung!$C$6,Datenbasis!$B$2:$CA$2,0)+E$19)</f>
        <v>764</v>
      </c>
      <c r="F142" s="55">
        <f>INDEX(Datenbasis!$B$2:$CA$422,MATCH(Zwischentabelle_Leistung!$C142,Datenbasis!$B$2:$B$422),MATCH(Zwischentabelle_Leistung!$C$6,Datenbasis!$B$2:$CA$2,0)+F$19)</f>
        <v>1736</v>
      </c>
      <c r="G142" s="55">
        <f>INDEX(Datenbasis!$B$2:$CA$422,MATCH(Zwischentabelle_Leistung!$C142,Datenbasis!$B$2:$B$422),MATCH(Zwischentabelle_Leistung!$C$6,Datenbasis!$B$2:$CA$2,0)+G$19)</f>
        <v>279</v>
      </c>
    </row>
    <row r="143" spans="1:7" x14ac:dyDescent="0.2">
      <c r="A143" s="2"/>
      <c r="B143" s="2" t="s">
        <v>398</v>
      </c>
      <c r="C143" s="3" t="s">
        <v>397</v>
      </c>
      <c r="D143" s="55">
        <f>INDEX(Datenbasis!$B$2:$CA$422,MATCH(Zwischentabelle_Leistung!$C143,Datenbasis!$B$2:$B$422),MATCH(Zwischentabelle_Leistung!$C$6,Datenbasis!$B$2:$CA$2,0)+D$19)</f>
        <v>4095</v>
      </c>
      <c r="E143" s="55">
        <f>INDEX(Datenbasis!$B$2:$CA$422,MATCH(Zwischentabelle_Leistung!$C143,Datenbasis!$B$2:$B$422),MATCH(Zwischentabelle_Leistung!$C$6,Datenbasis!$B$2:$CA$2,0)+E$19)</f>
        <v>672</v>
      </c>
      <c r="F143" s="55">
        <f>INDEX(Datenbasis!$B$2:$CA$422,MATCH(Zwischentabelle_Leistung!$C143,Datenbasis!$B$2:$B$422),MATCH(Zwischentabelle_Leistung!$C$6,Datenbasis!$B$2:$CA$2,0)+F$19)</f>
        <v>2632</v>
      </c>
      <c r="G143" s="55">
        <f>INDEX(Datenbasis!$B$2:$CA$422,MATCH(Zwischentabelle_Leistung!$C143,Datenbasis!$B$2:$B$422),MATCH(Zwischentabelle_Leistung!$C$6,Datenbasis!$B$2:$CA$2,0)+G$19)</f>
        <v>791</v>
      </c>
    </row>
    <row r="144" spans="1:7" x14ac:dyDescent="0.2">
      <c r="A144" s="2"/>
      <c r="B144" s="2" t="s">
        <v>543</v>
      </c>
      <c r="C144" s="3" t="s">
        <v>544</v>
      </c>
      <c r="D144" s="55" t="str">
        <f>INDEX(Datenbasis!$B$2:$CA$422,MATCH(Zwischentabelle_Leistung!$C144,Datenbasis!$B$2:$B$422),MATCH(Zwischentabelle_Leistung!$C$6,Datenbasis!$B$2:$CA$2,0)+D$19)</f>
        <v>.</v>
      </c>
      <c r="E144" s="55" t="str">
        <f>INDEX(Datenbasis!$B$2:$CA$422,MATCH(Zwischentabelle_Leistung!$C144,Datenbasis!$B$2:$B$422),MATCH(Zwischentabelle_Leistung!$C$6,Datenbasis!$B$2:$CA$2,0)+E$19)</f>
        <v>.</v>
      </c>
      <c r="F144" s="55" t="str">
        <f>INDEX(Datenbasis!$B$2:$CA$422,MATCH(Zwischentabelle_Leistung!$C144,Datenbasis!$B$2:$B$422),MATCH(Zwischentabelle_Leistung!$C$6,Datenbasis!$B$2:$CA$2,0)+F$19)</f>
        <v>.</v>
      </c>
      <c r="G144" s="55" t="str">
        <f>INDEX(Datenbasis!$B$2:$CA$422,MATCH(Zwischentabelle_Leistung!$C144,Datenbasis!$B$2:$B$422),MATCH(Zwischentabelle_Leistung!$C$6,Datenbasis!$B$2:$CA$2,0)+G$19)</f>
        <v>.</v>
      </c>
    </row>
    <row r="145" spans="1:7" x14ac:dyDescent="0.2">
      <c r="A145" s="2"/>
      <c r="B145" s="2" t="s">
        <v>400</v>
      </c>
      <c r="C145" s="3" t="s">
        <v>399</v>
      </c>
      <c r="D145" s="55">
        <f>INDEX(Datenbasis!$B$2:$CA$422,MATCH(Zwischentabelle_Leistung!$C145,Datenbasis!$B$2:$B$422),MATCH(Zwischentabelle_Leistung!$C$6,Datenbasis!$B$2:$CA$2,0)+D$19)</f>
        <v>1195</v>
      </c>
      <c r="E145" s="55">
        <f>INDEX(Datenbasis!$B$2:$CA$422,MATCH(Zwischentabelle_Leistung!$C145,Datenbasis!$B$2:$B$422),MATCH(Zwischentabelle_Leistung!$C$6,Datenbasis!$B$2:$CA$2,0)+E$19)</f>
        <v>184</v>
      </c>
      <c r="F145" s="55">
        <f>INDEX(Datenbasis!$B$2:$CA$422,MATCH(Zwischentabelle_Leistung!$C145,Datenbasis!$B$2:$B$422),MATCH(Zwischentabelle_Leistung!$C$6,Datenbasis!$B$2:$CA$2,0)+F$19)</f>
        <v>896</v>
      </c>
      <c r="G145" s="55">
        <f>INDEX(Datenbasis!$B$2:$CA$422,MATCH(Zwischentabelle_Leistung!$C145,Datenbasis!$B$2:$B$422),MATCH(Zwischentabelle_Leistung!$C$6,Datenbasis!$B$2:$CA$2,0)+G$19)</f>
        <v>115</v>
      </c>
    </row>
    <row r="146" spans="1:7" x14ac:dyDescent="0.2">
      <c r="A146" s="2"/>
      <c r="B146" s="2" t="s">
        <v>160</v>
      </c>
      <c r="C146" s="3" t="s">
        <v>159</v>
      </c>
      <c r="D146" s="55">
        <f>INDEX(Datenbasis!$B$2:$CA$422,MATCH(Zwischentabelle_Leistung!$C146,Datenbasis!$B$2:$B$422),MATCH(Zwischentabelle_Leistung!$C$6,Datenbasis!$B$2:$CA$2,0)+D$19)</f>
        <v>5699</v>
      </c>
      <c r="E146" s="55">
        <f>INDEX(Datenbasis!$B$2:$CA$422,MATCH(Zwischentabelle_Leistung!$C146,Datenbasis!$B$2:$B$422),MATCH(Zwischentabelle_Leistung!$C$6,Datenbasis!$B$2:$CA$2,0)+E$19)</f>
        <v>1717</v>
      </c>
      <c r="F146" s="55">
        <f>INDEX(Datenbasis!$B$2:$CA$422,MATCH(Zwischentabelle_Leistung!$C146,Datenbasis!$B$2:$B$422),MATCH(Zwischentabelle_Leistung!$C$6,Datenbasis!$B$2:$CA$2,0)+F$19)</f>
        <v>2815</v>
      </c>
      <c r="G146" s="55">
        <f>INDEX(Datenbasis!$B$2:$CA$422,MATCH(Zwischentabelle_Leistung!$C146,Datenbasis!$B$2:$B$422),MATCH(Zwischentabelle_Leistung!$C$6,Datenbasis!$B$2:$CA$2,0)+G$19)</f>
        <v>1167</v>
      </c>
    </row>
    <row r="147" spans="1:7" x14ac:dyDescent="0.2">
      <c r="A147" s="2"/>
      <c r="B147" s="2" t="s">
        <v>545</v>
      </c>
      <c r="C147" s="3" t="s">
        <v>546</v>
      </c>
      <c r="D147" s="55">
        <f>INDEX(Datenbasis!$B$2:$CA$422,MATCH(Zwischentabelle_Leistung!$C147,Datenbasis!$B$2:$B$422),MATCH(Zwischentabelle_Leistung!$C$6,Datenbasis!$B$2:$CA$2,0)+D$19)</f>
        <v>2384</v>
      </c>
      <c r="E147" s="55">
        <f>INDEX(Datenbasis!$B$2:$CA$422,MATCH(Zwischentabelle_Leistung!$C147,Datenbasis!$B$2:$B$422),MATCH(Zwischentabelle_Leistung!$C$6,Datenbasis!$B$2:$CA$2,0)+E$19)</f>
        <v>505</v>
      </c>
      <c r="F147" s="55">
        <f>INDEX(Datenbasis!$B$2:$CA$422,MATCH(Zwischentabelle_Leistung!$C147,Datenbasis!$B$2:$B$422),MATCH(Zwischentabelle_Leistung!$C$6,Datenbasis!$B$2:$CA$2,0)+F$19)</f>
        <v>1621</v>
      </c>
      <c r="G147" s="55">
        <f>INDEX(Datenbasis!$B$2:$CA$422,MATCH(Zwischentabelle_Leistung!$C147,Datenbasis!$B$2:$B$422),MATCH(Zwischentabelle_Leistung!$C$6,Datenbasis!$B$2:$CA$2,0)+G$19)</f>
        <v>258</v>
      </c>
    </row>
    <row r="148" spans="1:7" x14ac:dyDescent="0.2">
      <c r="A148" s="2"/>
      <c r="B148" s="2" t="s">
        <v>162</v>
      </c>
      <c r="C148" s="3" t="s">
        <v>161</v>
      </c>
      <c r="D148" s="55">
        <f>INDEX(Datenbasis!$B$2:$CA$422,MATCH(Zwischentabelle_Leistung!$C148,Datenbasis!$B$2:$B$422),MATCH(Zwischentabelle_Leistung!$C$6,Datenbasis!$B$2:$CA$2,0)+D$19)</f>
        <v>2807</v>
      </c>
      <c r="E148" s="55">
        <f>INDEX(Datenbasis!$B$2:$CA$422,MATCH(Zwischentabelle_Leistung!$C148,Datenbasis!$B$2:$B$422),MATCH(Zwischentabelle_Leistung!$C$6,Datenbasis!$B$2:$CA$2,0)+E$19)</f>
        <v>797</v>
      </c>
      <c r="F148" s="55">
        <f>INDEX(Datenbasis!$B$2:$CA$422,MATCH(Zwischentabelle_Leistung!$C148,Datenbasis!$B$2:$B$422),MATCH(Zwischentabelle_Leistung!$C$6,Datenbasis!$B$2:$CA$2,0)+F$19)</f>
        <v>1665</v>
      </c>
      <c r="G148" s="55">
        <f>INDEX(Datenbasis!$B$2:$CA$422,MATCH(Zwischentabelle_Leistung!$C148,Datenbasis!$B$2:$B$422),MATCH(Zwischentabelle_Leistung!$C$6,Datenbasis!$B$2:$CA$2,0)+G$19)</f>
        <v>345</v>
      </c>
    </row>
    <row r="149" spans="1:7" x14ac:dyDescent="0.2">
      <c r="A149" s="2"/>
      <c r="B149" s="2" t="s">
        <v>164</v>
      </c>
      <c r="C149" s="3" t="s">
        <v>163</v>
      </c>
      <c r="D149" s="55">
        <f>INDEX(Datenbasis!$B$2:$CA$422,MATCH(Zwischentabelle_Leistung!$C149,Datenbasis!$B$2:$B$422),MATCH(Zwischentabelle_Leistung!$C$6,Datenbasis!$B$2:$CA$2,0)+D$19)</f>
        <v>1381</v>
      </c>
      <c r="E149" s="55">
        <f>INDEX(Datenbasis!$B$2:$CA$422,MATCH(Zwischentabelle_Leistung!$C149,Datenbasis!$B$2:$B$422),MATCH(Zwischentabelle_Leistung!$C$6,Datenbasis!$B$2:$CA$2,0)+E$19)</f>
        <v>455</v>
      </c>
      <c r="F149" s="55">
        <f>INDEX(Datenbasis!$B$2:$CA$422,MATCH(Zwischentabelle_Leistung!$C149,Datenbasis!$B$2:$B$422),MATCH(Zwischentabelle_Leistung!$C$6,Datenbasis!$B$2:$CA$2,0)+F$19)</f>
        <v>779</v>
      </c>
      <c r="G149" s="55">
        <f>INDEX(Datenbasis!$B$2:$CA$422,MATCH(Zwischentabelle_Leistung!$C149,Datenbasis!$B$2:$B$422),MATCH(Zwischentabelle_Leistung!$C$6,Datenbasis!$B$2:$CA$2,0)+G$19)</f>
        <v>147</v>
      </c>
    </row>
    <row r="150" spans="1:7" x14ac:dyDescent="0.2">
      <c r="A150" s="2"/>
      <c r="B150" s="2" t="s">
        <v>547</v>
      </c>
      <c r="C150" s="3" t="s">
        <v>548</v>
      </c>
      <c r="D150" s="55">
        <f>INDEX(Datenbasis!$B$2:$CA$422,MATCH(Zwischentabelle_Leistung!$C150,Datenbasis!$B$2:$B$422),MATCH(Zwischentabelle_Leistung!$C$6,Datenbasis!$B$2:$CA$2,0)+D$19)</f>
        <v>1404</v>
      </c>
      <c r="E150" s="55">
        <f>INDEX(Datenbasis!$B$2:$CA$422,MATCH(Zwischentabelle_Leistung!$C150,Datenbasis!$B$2:$B$422),MATCH(Zwischentabelle_Leistung!$C$6,Datenbasis!$B$2:$CA$2,0)+E$19)</f>
        <v>359</v>
      </c>
      <c r="F150" s="55">
        <f>INDEX(Datenbasis!$B$2:$CA$422,MATCH(Zwischentabelle_Leistung!$C150,Datenbasis!$B$2:$B$422),MATCH(Zwischentabelle_Leistung!$C$6,Datenbasis!$B$2:$CA$2,0)+F$19)</f>
        <v>935</v>
      </c>
      <c r="G150" s="55">
        <f>INDEX(Datenbasis!$B$2:$CA$422,MATCH(Zwischentabelle_Leistung!$C150,Datenbasis!$B$2:$B$422),MATCH(Zwischentabelle_Leistung!$C$6,Datenbasis!$B$2:$CA$2,0)+G$19)</f>
        <v>110</v>
      </c>
    </row>
    <row r="151" spans="1:7" x14ac:dyDescent="0.2">
      <c r="A151" s="2"/>
      <c r="B151" s="2" t="s">
        <v>549</v>
      </c>
      <c r="C151" s="3" t="s">
        <v>550</v>
      </c>
      <c r="D151" s="55">
        <f>INDEX(Datenbasis!$B$2:$CA$422,MATCH(Zwischentabelle_Leistung!$C151,Datenbasis!$B$2:$B$422),MATCH(Zwischentabelle_Leistung!$C$6,Datenbasis!$B$2:$CA$2,0)+D$19)</f>
        <v>774</v>
      </c>
      <c r="E151" s="55">
        <f>INDEX(Datenbasis!$B$2:$CA$422,MATCH(Zwischentabelle_Leistung!$C151,Datenbasis!$B$2:$B$422),MATCH(Zwischentabelle_Leistung!$C$6,Datenbasis!$B$2:$CA$2,0)+E$19)</f>
        <v>241</v>
      </c>
      <c r="F151" s="55">
        <f>INDEX(Datenbasis!$B$2:$CA$422,MATCH(Zwischentabelle_Leistung!$C151,Datenbasis!$B$2:$B$422),MATCH(Zwischentabelle_Leistung!$C$6,Datenbasis!$B$2:$CA$2,0)+F$19)</f>
        <v>478</v>
      </c>
      <c r="G151" s="55">
        <f>INDEX(Datenbasis!$B$2:$CA$422,MATCH(Zwischentabelle_Leistung!$C151,Datenbasis!$B$2:$B$422),MATCH(Zwischentabelle_Leistung!$C$6,Datenbasis!$B$2:$CA$2,0)+G$19)</f>
        <v>55</v>
      </c>
    </row>
    <row r="152" spans="1:7" x14ac:dyDescent="0.2">
      <c r="A152" s="2"/>
      <c r="B152" s="2" t="s">
        <v>166</v>
      </c>
      <c r="C152" s="3" t="s">
        <v>165</v>
      </c>
      <c r="D152" s="55">
        <f>INDEX(Datenbasis!$B$2:$CA$422,MATCH(Zwischentabelle_Leistung!$C152,Datenbasis!$B$2:$B$422),MATCH(Zwischentabelle_Leistung!$C$6,Datenbasis!$B$2:$CA$2,0)+D$19)</f>
        <v>217</v>
      </c>
      <c r="E152" s="55">
        <f>INDEX(Datenbasis!$B$2:$CA$422,MATCH(Zwischentabelle_Leistung!$C152,Datenbasis!$B$2:$B$422),MATCH(Zwischentabelle_Leistung!$C$6,Datenbasis!$B$2:$CA$2,0)+E$19)</f>
        <v>32</v>
      </c>
      <c r="F152" s="55">
        <f>INDEX(Datenbasis!$B$2:$CA$422,MATCH(Zwischentabelle_Leistung!$C152,Datenbasis!$B$2:$B$422),MATCH(Zwischentabelle_Leistung!$C$6,Datenbasis!$B$2:$CA$2,0)+F$19)</f>
        <v>131</v>
      </c>
      <c r="G152" s="55">
        <f>INDEX(Datenbasis!$B$2:$CA$422,MATCH(Zwischentabelle_Leistung!$C152,Datenbasis!$B$2:$B$422),MATCH(Zwischentabelle_Leistung!$C$6,Datenbasis!$B$2:$CA$2,0)+G$19)</f>
        <v>54</v>
      </c>
    </row>
    <row r="153" spans="1:7" x14ac:dyDescent="0.2">
      <c r="A153" s="2"/>
      <c r="B153" s="2" t="s">
        <v>551</v>
      </c>
      <c r="C153" s="3" t="s">
        <v>552</v>
      </c>
      <c r="D153" s="55">
        <f>INDEX(Datenbasis!$B$2:$CA$422,MATCH(Zwischentabelle_Leistung!$C153,Datenbasis!$B$2:$B$422),MATCH(Zwischentabelle_Leistung!$C$6,Datenbasis!$B$2:$CA$2,0)+D$19)</f>
        <v>2350</v>
      </c>
      <c r="E153" s="55">
        <f>INDEX(Datenbasis!$B$2:$CA$422,MATCH(Zwischentabelle_Leistung!$C153,Datenbasis!$B$2:$B$422),MATCH(Zwischentabelle_Leistung!$C$6,Datenbasis!$B$2:$CA$2,0)+E$19)</f>
        <v>674</v>
      </c>
      <c r="F153" s="55">
        <f>INDEX(Datenbasis!$B$2:$CA$422,MATCH(Zwischentabelle_Leistung!$C153,Datenbasis!$B$2:$B$422),MATCH(Zwischentabelle_Leistung!$C$6,Datenbasis!$B$2:$CA$2,0)+F$19)</f>
        <v>1415</v>
      </c>
      <c r="G153" s="55">
        <f>INDEX(Datenbasis!$B$2:$CA$422,MATCH(Zwischentabelle_Leistung!$C153,Datenbasis!$B$2:$B$422),MATCH(Zwischentabelle_Leistung!$C$6,Datenbasis!$B$2:$CA$2,0)+G$19)</f>
        <v>261</v>
      </c>
    </row>
    <row r="154" spans="1:7" x14ac:dyDescent="0.2">
      <c r="A154" s="2"/>
      <c r="B154" s="2" t="s">
        <v>168</v>
      </c>
      <c r="C154" s="3" t="s">
        <v>167</v>
      </c>
      <c r="D154" s="55">
        <f>INDEX(Datenbasis!$B$2:$CA$422,MATCH(Zwischentabelle_Leistung!$C154,Datenbasis!$B$2:$B$422),MATCH(Zwischentabelle_Leistung!$C$6,Datenbasis!$B$2:$CA$2,0)+D$19)</f>
        <v>3580</v>
      </c>
      <c r="E154" s="55">
        <f>INDEX(Datenbasis!$B$2:$CA$422,MATCH(Zwischentabelle_Leistung!$C154,Datenbasis!$B$2:$B$422),MATCH(Zwischentabelle_Leistung!$C$6,Datenbasis!$B$2:$CA$2,0)+E$19)</f>
        <v>1132</v>
      </c>
      <c r="F154" s="55">
        <f>INDEX(Datenbasis!$B$2:$CA$422,MATCH(Zwischentabelle_Leistung!$C154,Datenbasis!$B$2:$B$422),MATCH(Zwischentabelle_Leistung!$C$6,Datenbasis!$B$2:$CA$2,0)+F$19)</f>
        <v>2175</v>
      </c>
      <c r="G154" s="55">
        <f>INDEX(Datenbasis!$B$2:$CA$422,MATCH(Zwischentabelle_Leistung!$C154,Datenbasis!$B$2:$B$422),MATCH(Zwischentabelle_Leistung!$C$6,Datenbasis!$B$2:$CA$2,0)+G$19)</f>
        <v>273</v>
      </c>
    </row>
    <row r="155" spans="1:7" x14ac:dyDescent="0.2">
      <c r="A155" s="2"/>
      <c r="B155" s="2" t="s">
        <v>553</v>
      </c>
      <c r="C155" s="3" t="s">
        <v>554</v>
      </c>
      <c r="D155" s="55">
        <f>INDEX(Datenbasis!$B$2:$CA$422,MATCH(Zwischentabelle_Leistung!$C155,Datenbasis!$B$2:$B$422),MATCH(Zwischentabelle_Leistung!$C$6,Datenbasis!$B$2:$CA$2,0)+D$19)</f>
        <v>1551</v>
      </c>
      <c r="E155" s="55">
        <f>INDEX(Datenbasis!$B$2:$CA$422,MATCH(Zwischentabelle_Leistung!$C155,Datenbasis!$B$2:$B$422),MATCH(Zwischentabelle_Leistung!$C$6,Datenbasis!$B$2:$CA$2,0)+E$19)</f>
        <v>476</v>
      </c>
      <c r="F155" s="55">
        <f>INDEX(Datenbasis!$B$2:$CA$422,MATCH(Zwischentabelle_Leistung!$C155,Datenbasis!$B$2:$B$422),MATCH(Zwischentabelle_Leistung!$C$6,Datenbasis!$B$2:$CA$2,0)+F$19)</f>
        <v>931</v>
      </c>
      <c r="G155" s="55">
        <f>INDEX(Datenbasis!$B$2:$CA$422,MATCH(Zwischentabelle_Leistung!$C155,Datenbasis!$B$2:$B$422),MATCH(Zwischentabelle_Leistung!$C$6,Datenbasis!$B$2:$CA$2,0)+G$19)</f>
        <v>144</v>
      </c>
    </row>
    <row r="156" spans="1:7" x14ac:dyDescent="0.2">
      <c r="A156" s="2"/>
      <c r="B156" s="2" t="s">
        <v>402</v>
      </c>
      <c r="C156" s="3" t="s">
        <v>401</v>
      </c>
      <c r="D156" s="55">
        <f>INDEX(Datenbasis!$B$2:$CA$422,MATCH(Zwischentabelle_Leistung!$C156,Datenbasis!$B$2:$B$422),MATCH(Zwischentabelle_Leistung!$C$6,Datenbasis!$B$2:$CA$2,0)+D$19)</f>
        <v>3848</v>
      </c>
      <c r="E156" s="55">
        <f>INDEX(Datenbasis!$B$2:$CA$422,MATCH(Zwischentabelle_Leistung!$C156,Datenbasis!$B$2:$B$422),MATCH(Zwischentabelle_Leistung!$C$6,Datenbasis!$B$2:$CA$2,0)+E$19)</f>
        <v>200</v>
      </c>
      <c r="F156" s="55">
        <f>INDEX(Datenbasis!$B$2:$CA$422,MATCH(Zwischentabelle_Leistung!$C156,Datenbasis!$B$2:$B$422),MATCH(Zwischentabelle_Leistung!$C$6,Datenbasis!$B$2:$CA$2,0)+F$19)</f>
        <v>3113</v>
      </c>
      <c r="G156" s="55">
        <f>INDEX(Datenbasis!$B$2:$CA$422,MATCH(Zwischentabelle_Leistung!$C156,Datenbasis!$B$2:$B$422),MATCH(Zwischentabelle_Leistung!$C$6,Datenbasis!$B$2:$CA$2,0)+G$19)</f>
        <v>535</v>
      </c>
    </row>
    <row r="157" spans="1:7" x14ac:dyDescent="0.2">
      <c r="A157" s="2"/>
      <c r="B157" s="2" t="s">
        <v>170</v>
      </c>
      <c r="C157" s="3" t="s">
        <v>169</v>
      </c>
      <c r="D157" s="55">
        <f>INDEX(Datenbasis!$B$2:$CA$422,MATCH(Zwischentabelle_Leistung!$C157,Datenbasis!$B$2:$B$422),MATCH(Zwischentabelle_Leistung!$C$6,Datenbasis!$B$2:$CA$2,0)+D$19)</f>
        <v>2259</v>
      </c>
      <c r="E157" s="55">
        <f>INDEX(Datenbasis!$B$2:$CA$422,MATCH(Zwischentabelle_Leistung!$C157,Datenbasis!$B$2:$B$422),MATCH(Zwischentabelle_Leistung!$C$6,Datenbasis!$B$2:$CA$2,0)+E$19)</f>
        <v>792</v>
      </c>
      <c r="F157" s="55">
        <f>INDEX(Datenbasis!$B$2:$CA$422,MATCH(Zwischentabelle_Leistung!$C157,Datenbasis!$B$2:$B$422),MATCH(Zwischentabelle_Leistung!$C$6,Datenbasis!$B$2:$CA$2,0)+F$19)</f>
        <v>1234</v>
      </c>
      <c r="G157" s="55">
        <f>INDEX(Datenbasis!$B$2:$CA$422,MATCH(Zwischentabelle_Leistung!$C157,Datenbasis!$B$2:$B$422),MATCH(Zwischentabelle_Leistung!$C$6,Datenbasis!$B$2:$CA$2,0)+G$19)</f>
        <v>233</v>
      </c>
    </row>
    <row r="158" spans="1:7" x14ac:dyDescent="0.2">
      <c r="A158" s="2"/>
      <c r="B158" s="2" t="s">
        <v>172</v>
      </c>
      <c r="C158" s="3" t="s">
        <v>171</v>
      </c>
      <c r="D158" s="55">
        <f>INDEX(Datenbasis!$B$2:$CA$422,MATCH(Zwischentabelle_Leistung!$C158,Datenbasis!$B$2:$B$422),MATCH(Zwischentabelle_Leistung!$C$6,Datenbasis!$B$2:$CA$2,0)+D$19)</f>
        <v>4015</v>
      </c>
      <c r="E158" s="55">
        <f>INDEX(Datenbasis!$B$2:$CA$422,MATCH(Zwischentabelle_Leistung!$C158,Datenbasis!$B$2:$B$422),MATCH(Zwischentabelle_Leistung!$C$6,Datenbasis!$B$2:$CA$2,0)+E$19)</f>
        <v>1535</v>
      </c>
      <c r="F158" s="55">
        <f>INDEX(Datenbasis!$B$2:$CA$422,MATCH(Zwischentabelle_Leistung!$C158,Datenbasis!$B$2:$B$422),MATCH(Zwischentabelle_Leistung!$C$6,Datenbasis!$B$2:$CA$2,0)+F$19)</f>
        <v>2137</v>
      </c>
      <c r="G158" s="55">
        <f>INDEX(Datenbasis!$B$2:$CA$422,MATCH(Zwischentabelle_Leistung!$C158,Datenbasis!$B$2:$B$422),MATCH(Zwischentabelle_Leistung!$C$6,Datenbasis!$B$2:$CA$2,0)+G$19)</f>
        <v>343</v>
      </c>
    </row>
    <row r="159" spans="1:7" x14ac:dyDescent="0.2">
      <c r="A159" s="2"/>
      <c r="B159" s="2" t="s">
        <v>174</v>
      </c>
      <c r="C159" s="3" t="s">
        <v>173</v>
      </c>
      <c r="D159" s="55">
        <f>INDEX(Datenbasis!$B$2:$CA$422,MATCH(Zwischentabelle_Leistung!$C159,Datenbasis!$B$2:$B$422),MATCH(Zwischentabelle_Leistung!$C$6,Datenbasis!$B$2:$CA$2,0)+D$19)</f>
        <v>226</v>
      </c>
      <c r="E159" s="55">
        <f>INDEX(Datenbasis!$B$2:$CA$422,MATCH(Zwischentabelle_Leistung!$C159,Datenbasis!$B$2:$B$422),MATCH(Zwischentabelle_Leistung!$C$6,Datenbasis!$B$2:$CA$2,0)+E$19)</f>
        <v>28</v>
      </c>
      <c r="F159" s="55">
        <f>INDEX(Datenbasis!$B$2:$CA$422,MATCH(Zwischentabelle_Leistung!$C159,Datenbasis!$B$2:$B$422),MATCH(Zwischentabelle_Leistung!$C$6,Datenbasis!$B$2:$CA$2,0)+F$19)</f>
        <v>110</v>
      </c>
      <c r="G159" s="55">
        <f>INDEX(Datenbasis!$B$2:$CA$422,MATCH(Zwischentabelle_Leistung!$C159,Datenbasis!$B$2:$B$422),MATCH(Zwischentabelle_Leistung!$C$6,Datenbasis!$B$2:$CA$2,0)+G$19)</f>
        <v>88</v>
      </c>
    </row>
    <row r="160" spans="1:7" x14ac:dyDescent="0.2">
      <c r="A160" s="2"/>
      <c r="B160" s="2" t="s">
        <v>176</v>
      </c>
      <c r="C160" s="3" t="s">
        <v>175</v>
      </c>
      <c r="D160" s="55">
        <f>INDEX(Datenbasis!$B$2:$CA$422,MATCH(Zwischentabelle_Leistung!$C160,Datenbasis!$B$2:$B$422),MATCH(Zwischentabelle_Leistung!$C$6,Datenbasis!$B$2:$CA$2,0)+D$19)</f>
        <v>1190</v>
      </c>
      <c r="E160" s="55">
        <f>INDEX(Datenbasis!$B$2:$CA$422,MATCH(Zwischentabelle_Leistung!$C160,Datenbasis!$B$2:$B$422),MATCH(Zwischentabelle_Leistung!$C$6,Datenbasis!$B$2:$CA$2,0)+E$19)</f>
        <v>293</v>
      </c>
      <c r="F160" s="55">
        <f>INDEX(Datenbasis!$B$2:$CA$422,MATCH(Zwischentabelle_Leistung!$C160,Datenbasis!$B$2:$B$422),MATCH(Zwischentabelle_Leistung!$C$6,Datenbasis!$B$2:$CA$2,0)+F$19)</f>
        <v>752</v>
      </c>
      <c r="G160" s="55">
        <f>INDEX(Datenbasis!$B$2:$CA$422,MATCH(Zwischentabelle_Leistung!$C160,Datenbasis!$B$2:$B$422),MATCH(Zwischentabelle_Leistung!$C$6,Datenbasis!$B$2:$CA$2,0)+G$19)</f>
        <v>145</v>
      </c>
    </row>
    <row r="161" spans="1:7" x14ac:dyDescent="0.2">
      <c r="A161" s="2"/>
      <c r="B161" s="2" t="s">
        <v>178</v>
      </c>
      <c r="C161" s="3" t="s">
        <v>177</v>
      </c>
      <c r="D161" s="55">
        <f>INDEX(Datenbasis!$B$2:$CA$422,MATCH(Zwischentabelle_Leistung!$C161,Datenbasis!$B$2:$B$422),MATCH(Zwischentabelle_Leistung!$C$6,Datenbasis!$B$2:$CA$2,0)+D$19)</f>
        <v>587</v>
      </c>
      <c r="E161" s="55">
        <f>INDEX(Datenbasis!$B$2:$CA$422,MATCH(Zwischentabelle_Leistung!$C161,Datenbasis!$B$2:$B$422),MATCH(Zwischentabelle_Leistung!$C$6,Datenbasis!$B$2:$CA$2,0)+E$19)</f>
        <v>103</v>
      </c>
      <c r="F161" s="55">
        <f>INDEX(Datenbasis!$B$2:$CA$422,MATCH(Zwischentabelle_Leistung!$C161,Datenbasis!$B$2:$B$422),MATCH(Zwischentabelle_Leistung!$C$6,Datenbasis!$B$2:$CA$2,0)+F$19)</f>
        <v>385</v>
      </c>
      <c r="G161" s="55">
        <f>INDEX(Datenbasis!$B$2:$CA$422,MATCH(Zwischentabelle_Leistung!$C161,Datenbasis!$B$2:$B$422),MATCH(Zwischentabelle_Leistung!$C$6,Datenbasis!$B$2:$CA$2,0)+G$19)</f>
        <v>99</v>
      </c>
    </row>
    <row r="162" spans="1:7" x14ac:dyDescent="0.2">
      <c r="A162" s="2"/>
      <c r="B162" s="2" t="s">
        <v>180</v>
      </c>
      <c r="C162" s="3" t="s">
        <v>179</v>
      </c>
      <c r="D162" s="55">
        <f>INDEX(Datenbasis!$B$2:$CA$422,MATCH(Zwischentabelle_Leistung!$C162,Datenbasis!$B$2:$B$422),MATCH(Zwischentabelle_Leistung!$C$6,Datenbasis!$B$2:$CA$2,0)+D$19)</f>
        <v>671</v>
      </c>
      <c r="E162" s="55">
        <f>INDEX(Datenbasis!$B$2:$CA$422,MATCH(Zwischentabelle_Leistung!$C162,Datenbasis!$B$2:$B$422),MATCH(Zwischentabelle_Leistung!$C$6,Datenbasis!$B$2:$CA$2,0)+E$19)</f>
        <v>218</v>
      </c>
      <c r="F162" s="55">
        <f>INDEX(Datenbasis!$B$2:$CA$422,MATCH(Zwischentabelle_Leistung!$C162,Datenbasis!$B$2:$B$422),MATCH(Zwischentabelle_Leistung!$C$6,Datenbasis!$B$2:$CA$2,0)+F$19)</f>
        <v>379</v>
      </c>
      <c r="G162" s="55">
        <f>INDEX(Datenbasis!$B$2:$CA$422,MATCH(Zwischentabelle_Leistung!$C162,Datenbasis!$B$2:$B$422),MATCH(Zwischentabelle_Leistung!$C$6,Datenbasis!$B$2:$CA$2,0)+G$19)</f>
        <v>74</v>
      </c>
    </row>
    <row r="163" spans="1:7" x14ac:dyDescent="0.2">
      <c r="A163" s="2"/>
      <c r="B163" s="2" t="s">
        <v>182</v>
      </c>
      <c r="C163" s="3" t="s">
        <v>181</v>
      </c>
      <c r="D163" s="55">
        <f>INDEX(Datenbasis!$B$2:$CA$422,MATCH(Zwischentabelle_Leistung!$C163,Datenbasis!$B$2:$B$422),MATCH(Zwischentabelle_Leistung!$C$6,Datenbasis!$B$2:$CA$2,0)+D$19)</f>
        <v>1339</v>
      </c>
      <c r="E163" s="55">
        <f>INDEX(Datenbasis!$B$2:$CA$422,MATCH(Zwischentabelle_Leistung!$C163,Datenbasis!$B$2:$B$422),MATCH(Zwischentabelle_Leistung!$C$6,Datenbasis!$B$2:$CA$2,0)+E$19)</f>
        <v>402</v>
      </c>
      <c r="F163" s="55">
        <f>INDEX(Datenbasis!$B$2:$CA$422,MATCH(Zwischentabelle_Leistung!$C163,Datenbasis!$B$2:$B$422),MATCH(Zwischentabelle_Leistung!$C$6,Datenbasis!$B$2:$CA$2,0)+F$19)</f>
        <v>760</v>
      </c>
      <c r="G163" s="55">
        <f>INDEX(Datenbasis!$B$2:$CA$422,MATCH(Zwischentabelle_Leistung!$C163,Datenbasis!$B$2:$B$422),MATCH(Zwischentabelle_Leistung!$C$6,Datenbasis!$B$2:$CA$2,0)+G$19)</f>
        <v>177</v>
      </c>
    </row>
    <row r="164" spans="1:7" x14ac:dyDescent="0.2">
      <c r="A164" s="2"/>
      <c r="B164" s="2" t="s">
        <v>184</v>
      </c>
      <c r="C164" s="3" t="s">
        <v>183</v>
      </c>
      <c r="D164" s="55">
        <f>INDEX(Datenbasis!$B$2:$CA$422,MATCH(Zwischentabelle_Leistung!$C164,Datenbasis!$B$2:$B$422),MATCH(Zwischentabelle_Leistung!$C$6,Datenbasis!$B$2:$CA$2,0)+D$19)</f>
        <v>831</v>
      </c>
      <c r="E164" s="55">
        <f>INDEX(Datenbasis!$B$2:$CA$422,MATCH(Zwischentabelle_Leistung!$C164,Datenbasis!$B$2:$B$422),MATCH(Zwischentabelle_Leistung!$C$6,Datenbasis!$B$2:$CA$2,0)+E$19)</f>
        <v>76</v>
      </c>
      <c r="F164" s="55">
        <f>INDEX(Datenbasis!$B$2:$CA$422,MATCH(Zwischentabelle_Leistung!$C164,Datenbasis!$B$2:$B$422),MATCH(Zwischentabelle_Leistung!$C$6,Datenbasis!$B$2:$CA$2,0)+F$19)</f>
        <v>603</v>
      </c>
      <c r="G164" s="55">
        <f>INDEX(Datenbasis!$B$2:$CA$422,MATCH(Zwischentabelle_Leistung!$C164,Datenbasis!$B$2:$B$422),MATCH(Zwischentabelle_Leistung!$C$6,Datenbasis!$B$2:$CA$2,0)+G$19)</f>
        <v>152</v>
      </c>
    </row>
    <row r="165" spans="1:7" x14ac:dyDescent="0.2">
      <c r="A165" s="2"/>
      <c r="B165" s="2" t="s">
        <v>186</v>
      </c>
      <c r="C165" s="3" t="s">
        <v>185</v>
      </c>
      <c r="D165" s="55">
        <f>INDEX(Datenbasis!$B$2:$CA$422,MATCH(Zwischentabelle_Leistung!$C165,Datenbasis!$B$2:$B$422),MATCH(Zwischentabelle_Leistung!$C$6,Datenbasis!$B$2:$CA$2,0)+D$19)</f>
        <v>286</v>
      </c>
      <c r="E165" s="55">
        <f>INDEX(Datenbasis!$B$2:$CA$422,MATCH(Zwischentabelle_Leistung!$C165,Datenbasis!$B$2:$B$422),MATCH(Zwischentabelle_Leistung!$C$6,Datenbasis!$B$2:$CA$2,0)+E$19)</f>
        <v>60</v>
      </c>
      <c r="F165" s="55">
        <f>INDEX(Datenbasis!$B$2:$CA$422,MATCH(Zwischentabelle_Leistung!$C165,Datenbasis!$B$2:$B$422),MATCH(Zwischentabelle_Leistung!$C$6,Datenbasis!$B$2:$CA$2,0)+F$19)</f>
        <v>162</v>
      </c>
      <c r="G165" s="55">
        <f>INDEX(Datenbasis!$B$2:$CA$422,MATCH(Zwischentabelle_Leistung!$C165,Datenbasis!$B$2:$B$422),MATCH(Zwischentabelle_Leistung!$C$6,Datenbasis!$B$2:$CA$2,0)+G$19)</f>
        <v>64</v>
      </c>
    </row>
    <row r="166" spans="1:7" x14ac:dyDescent="0.2">
      <c r="A166" s="2"/>
      <c r="B166" s="2" t="s">
        <v>188</v>
      </c>
      <c r="C166" s="3" t="s">
        <v>187</v>
      </c>
      <c r="D166" s="55">
        <f>INDEX(Datenbasis!$B$2:$CA$422,MATCH(Zwischentabelle_Leistung!$C166,Datenbasis!$B$2:$B$422),MATCH(Zwischentabelle_Leistung!$C$6,Datenbasis!$B$2:$CA$2,0)+D$19)</f>
        <v>1786</v>
      </c>
      <c r="E166" s="55">
        <f>INDEX(Datenbasis!$B$2:$CA$422,MATCH(Zwischentabelle_Leistung!$C166,Datenbasis!$B$2:$B$422),MATCH(Zwischentabelle_Leistung!$C$6,Datenbasis!$B$2:$CA$2,0)+E$19)</f>
        <v>395</v>
      </c>
      <c r="F166" s="55">
        <f>INDEX(Datenbasis!$B$2:$CA$422,MATCH(Zwischentabelle_Leistung!$C166,Datenbasis!$B$2:$B$422),MATCH(Zwischentabelle_Leistung!$C$6,Datenbasis!$B$2:$CA$2,0)+F$19)</f>
        <v>1104</v>
      </c>
      <c r="G166" s="55">
        <f>INDEX(Datenbasis!$B$2:$CA$422,MATCH(Zwischentabelle_Leistung!$C166,Datenbasis!$B$2:$B$422),MATCH(Zwischentabelle_Leistung!$C$6,Datenbasis!$B$2:$CA$2,0)+G$19)</f>
        <v>287</v>
      </c>
    </row>
    <row r="167" spans="1:7" x14ac:dyDescent="0.2">
      <c r="A167" s="2"/>
      <c r="B167" s="2" t="s">
        <v>190</v>
      </c>
      <c r="C167" s="3" t="s">
        <v>189</v>
      </c>
      <c r="D167" s="55">
        <f>INDEX(Datenbasis!$B$2:$CA$422,MATCH(Zwischentabelle_Leistung!$C167,Datenbasis!$B$2:$B$422),MATCH(Zwischentabelle_Leistung!$C$6,Datenbasis!$B$2:$CA$2,0)+D$19)</f>
        <v>594</v>
      </c>
      <c r="E167" s="55">
        <f>INDEX(Datenbasis!$B$2:$CA$422,MATCH(Zwischentabelle_Leistung!$C167,Datenbasis!$B$2:$B$422),MATCH(Zwischentabelle_Leistung!$C$6,Datenbasis!$B$2:$CA$2,0)+E$19)</f>
        <v>208</v>
      </c>
      <c r="F167" s="55">
        <f>INDEX(Datenbasis!$B$2:$CA$422,MATCH(Zwischentabelle_Leistung!$C167,Datenbasis!$B$2:$B$422),MATCH(Zwischentabelle_Leistung!$C$6,Datenbasis!$B$2:$CA$2,0)+F$19)</f>
        <v>307</v>
      </c>
      <c r="G167" s="55">
        <f>INDEX(Datenbasis!$B$2:$CA$422,MATCH(Zwischentabelle_Leistung!$C167,Datenbasis!$B$2:$B$422),MATCH(Zwischentabelle_Leistung!$C$6,Datenbasis!$B$2:$CA$2,0)+G$19)</f>
        <v>79</v>
      </c>
    </row>
    <row r="168" spans="1:7" x14ac:dyDescent="0.2">
      <c r="A168" s="2"/>
      <c r="B168" s="2" t="s">
        <v>404</v>
      </c>
      <c r="C168" s="3" t="s">
        <v>403</v>
      </c>
      <c r="D168" s="55">
        <f>INDEX(Datenbasis!$B$2:$CA$422,MATCH(Zwischentabelle_Leistung!$C168,Datenbasis!$B$2:$B$422),MATCH(Zwischentabelle_Leistung!$C$6,Datenbasis!$B$2:$CA$2,0)+D$19)</f>
        <v>503</v>
      </c>
      <c r="E168" s="55">
        <f>INDEX(Datenbasis!$B$2:$CA$422,MATCH(Zwischentabelle_Leistung!$C168,Datenbasis!$B$2:$B$422),MATCH(Zwischentabelle_Leistung!$C$6,Datenbasis!$B$2:$CA$2,0)+E$19)</f>
        <v>81</v>
      </c>
      <c r="F168" s="55">
        <f>INDEX(Datenbasis!$B$2:$CA$422,MATCH(Zwischentabelle_Leistung!$C168,Datenbasis!$B$2:$B$422),MATCH(Zwischentabelle_Leistung!$C$6,Datenbasis!$B$2:$CA$2,0)+F$19)</f>
        <v>324</v>
      </c>
      <c r="G168" s="55">
        <f>INDEX(Datenbasis!$B$2:$CA$422,MATCH(Zwischentabelle_Leistung!$C168,Datenbasis!$B$2:$B$422),MATCH(Zwischentabelle_Leistung!$C$6,Datenbasis!$B$2:$CA$2,0)+G$19)</f>
        <v>98</v>
      </c>
    </row>
    <row r="169" spans="1:7" x14ac:dyDescent="0.2">
      <c r="A169" s="2"/>
      <c r="B169" s="2" t="s">
        <v>406</v>
      </c>
      <c r="C169" s="3" t="s">
        <v>405</v>
      </c>
      <c r="D169" s="55">
        <f>INDEX(Datenbasis!$B$2:$CA$422,MATCH(Zwischentabelle_Leistung!$C169,Datenbasis!$B$2:$B$422),MATCH(Zwischentabelle_Leistung!$C$6,Datenbasis!$B$2:$CA$2,0)+D$19)</f>
        <v>1681</v>
      </c>
      <c r="E169" s="55">
        <f>INDEX(Datenbasis!$B$2:$CA$422,MATCH(Zwischentabelle_Leistung!$C169,Datenbasis!$B$2:$B$422),MATCH(Zwischentabelle_Leistung!$C$6,Datenbasis!$B$2:$CA$2,0)+E$19)</f>
        <v>514</v>
      </c>
      <c r="F169" s="55">
        <f>INDEX(Datenbasis!$B$2:$CA$422,MATCH(Zwischentabelle_Leistung!$C169,Datenbasis!$B$2:$B$422),MATCH(Zwischentabelle_Leistung!$C$6,Datenbasis!$B$2:$CA$2,0)+F$19)</f>
        <v>959</v>
      </c>
      <c r="G169" s="55">
        <f>INDEX(Datenbasis!$B$2:$CA$422,MATCH(Zwischentabelle_Leistung!$C169,Datenbasis!$B$2:$B$422),MATCH(Zwischentabelle_Leistung!$C$6,Datenbasis!$B$2:$CA$2,0)+G$19)</f>
        <v>208</v>
      </c>
    </row>
    <row r="170" spans="1:7" x14ac:dyDescent="0.2">
      <c r="A170" s="2"/>
      <c r="B170" s="2" t="s">
        <v>192</v>
      </c>
      <c r="C170" s="3" t="s">
        <v>191</v>
      </c>
      <c r="D170" s="55">
        <f>INDEX(Datenbasis!$B$2:$CA$422,MATCH(Zwischentabelle_Leistung!$C170,Datenbasis!$B$2:$B$422),MATCH(Zwischentabelle_Leistung!$C$6,Datenbasis!$B$2:$CA$2,0)+D$19)</f>
        <v>1443</v>
      </c>
      <c r="E170" s="55">
        <f>INDEX(Datenbasis!$B$2:$CA$422,MATCH(Zwischentabelle_Leistung!$C170,Datenbasis!$B$2:$B$422),MATCH(Zwischentabelle_Leistung!$C$6,Datenbasis!$B$2:$CA$2,0)+E$19)</f>
        <v>310</v>
      </c>
      <c r="F170" s="55">
        <f>INDEX(Datenbasis!$B$2:$CA$422,MATCH(Zwischentabelle_Leistung!$C170,Datenbasis!$B$2:$B$422),MATCH(Zwischentabelle_Leistung!$C$6,Datenbasis!$B$2:$CA$2,0)+F$19)</f>
        <v>866</v>
      </c>
      <c r="G170" s="55">
        <f>INDEX(Datenbasis!$B$2:$CA$422,MATCH(Zwischentabelle_Leistung!$C170,Datenbasis!$B$2:$B$422),MATCH(Zwischentabelle_Leistung!$C$6,Datenbasis!$B$2:$CA$2,0)+G$19)</f>
        <v>267</v>
      </c>
    </row>
    <row r="171" spans="1:7" x14ac:dyDescent="0.2">
      <c r="A171" s="2"/>
      <c r="B171" s="2" t="s">
        <v>555</v>
      </c>
      <c r="C171" s="3" t="s">
        <v>556</v>
      </c>
      <c r="D171" s="55">
        <f>INDEX(Datenbasis!$B$2:$CA$422,MATCH(Zwischentabelle_Leistung!$C171,Datenbasis!$B$2:$B$422),MATCH(Zwischentabelle_Leistung!$C$6,Datenbasis!$B$2:$CA$2,0)+D$19)</f>
        <v>678</v>
      </c>
      <c r="E171" s="55">
        <f>INDEX(Datenbasis!$B$2:$CA$422,MATCH(Zwischentabelle_Leistung!$C171,Datenbasis!$B$2:$B$422),MATCH(Zwischentabelle_Leistung!$C$6,Datenbasis!$B$2:$CA$2,0)+E$19)</f>
        <v>259</v>
      </c>
      <c r="F171" s="55">
        <f>INDEX(Datenbasis!$B$2:$CA$422,MATCH(Zwischentabelle_Leistung!$C171,Datenbasis!$B$2:$B$422),MATCH(Zwischentabelle_Leistung!$C$6,Datenbasis!$B$2:$CA$2,0)+F$19)</f>
        <v>351</v>
      </c>
      <c r="G171" s="55">
        <f>INDEX(Datenbasis!$B$2:$CA$422,MATCH(Zwischentabelle_Leistung!$C171,Datenbasis!$B$2:$B$422),MATCH(Zwischentabelle_Leistung!$C$6,Datenbasis!$B$2:$CA$2,0)+G$19)</f>
        <v>68</v>
      </c>
    </row>
    <row r="172" spans="1:7" x14ac:dyDescent="0.2">
      <c r="A172" s="2"/>
      <c r="B172" s="2" t="s">
        <v>194</v>
      </c>
      <c r="C172" s="3" t="s">
        <v>193</v>
      </c>
      <c r="D172" s="55">
        <f>INDEX(Datenbasis!$B$2:$CA$422,MATCH(Zwischentabelle_Leistung!$C172,Datenbasis!$B$2:$B$422),MATCH(Zwischentabelle_Leistung!$C$6,Datenbasis!$B$2:$CA$2,0)+D$19)</f>
        <v>426</v>
      </c>
      <c r="E172" s="55">
        <f>INDEX(Datenbasis!$B$2:$CA$422,MATCH(Zwischentabelle_Leistung!$C172,Datenbasis!$B$2:$B$422),MATCH(Zwischentabelle_Leistung!$C$6,Datenbasis!$B$2:$CA$2,0)+E$19)</f>
        <v>58</v>
      </c>
      <c r="F172" s="55">
        <f>INDEX(Datenbasis!$B$2:$CA$422,MATCH(Zwischentabelle_Leistung!$C172,Datenbasis!$B$2:$B$422),MATCH(Zwischentabelle_Leistung!$C$6,Datenbasis!$B$2:$CA$2,0)+F$19)</f>
        <v>216</v>
      </c>
      <c r="G172" s="55">
        <f>INDEX(Datenbasis!$B$2:$CA$422,MATCH(Zwischentabelle_Leistung!$C172,Datenbasis!$B$2:$B$422),MATCH(Zwischentabelle_Leistung!$C$6,Datenbasis!$B$2:$CA$2,0)+G$19)</f>
        <v>152</v>
      </c>
    </row>
    <row r="173" spans="1:7" x14ac:dyDescent="0.2">
      <c r="A173" s="2"/>
      <c r="B173" s="2" t="s">
        <v>196</v>
      </c>
      <c r="C173" s="3" t="s">
        <v>195</v>
      </c>
      <c r="D173" s="55">
        <f>INDEX(Datenbasis!$B$2:$CA$422,MATCH(Zwischentabelle_Leistung!$C173,Datenbasis!$B$2:$B$422),MATCH(Zwischentabelle_Leistung!$C$6,Datenbasis!$B$2:$CA$2,0)+D$19)</f>
        <v>63</v>
      </c>
      <c r="E173" s="55">
        <f>INDEX(Datenbasis!$B$2:$CA$422,MATCH(Zwischentabelle_Leistung!$C173,Datenbasis!$B$2:$B$422),MATCH(Zwischentabelle_Leistung!$C$6,Datenbasis!$B$2:$CA$2,0)+E$19)</f>
        <v>9</v>
      </c>
      <c r="F173" s="55">
        <f>INDEX(Datenbasis!$B$2:$CA$422,MATCH(Zwischentabelle_Leistung!$C173,Datenbasis!$B$2:$B$422),MATCH(Zwischentabelle_Leistung!$C$6,Datenbasis!$B$2:$CA$2,0)+F$19)</f>
        <v>39</v>
      </c>
      <c r="G173" s="55">
        <f>INDEX(Datenbasis!$B$2:$CA$422,MATCH(Zwischentabelle_Leistung!$C173,Datenbasis!$B$2:$B$422),MATCH(Zwischentabelle_Leistung!$C$6,Datenbasis!$B$2:$CA$2,0)+G$19)</f>
        <v>15</v>
      </c>
    </row>
    <row r="174" spans="1:7" x14ac:dyDescent="0.2">
      <c r="A174" s="2"/>
      <c r="B174" s="2" t="s">
        <v>198</v>
      </c>
      <c r="C174" s="3" t="s">
        <v>197</v>
      </c>
      <c r="D174" s="55">
        <f>INDEX(Datenbasis!$B$2:$CA$422,MATCH(Zwischentabelle_Leistung!$C174,Datenbasis!$B$2:$B$422),MATCH(Zwischentabelle_Leistung!$C$6,Datenbasis!$B$2:$CA$2,0)+D$19)</f>
        <v>1688</v>
      </c>
      <c r="E174" s="55">
        <f>INDEX(Datenbasis!$B$2:$CA$422,MATCH(Zwischentabelle_Leistung!$C174,Datenbasis!$B$2:$B$422),MATCH(Zwischentabelle_Leistung!$C$6,Datenbasis!$B$2:$CA$2,0)+E$19)</f>
        <v>78</v>
      </c>
      <c r="F174" s="55">
        <f>INDEX(Datenbasis!$B$2:$CA$422,MATCH(Zwischentabelle_Leistung!$C174,Datenbasis!$B$2:$B$422),MATCH(Zwischentabelle_Leistung!$C$6,Datenbasis!$B$2:$CA$2,0)+F$19)</f>
        <v>1270</v>
      </c>
      <c r="G174" s="55">
        <f>INDEX(Datenbasis!$B$2:$CA$422,MATCH(Zwischentabelle_Leistung!$C174,Datenbasis!$B$2:$B$422),MATCH(Zwischentabelle_Leistung!$C$6,Datenbasis!$B$2:$CA$2,0)+G$19)</f>
        <v>340</v>
      </c>
    </row>
    <row r="175" spans="1:7" x14ac:dyDescent="0.2">
      <c r="A175" s="2"/>
      <c r="B175" s="2" t="s">
        <v>200</v>
      </c>
      <c r="C175" s="3" t="s">
        <v>199</v>
      </c>
      <c r="D175" s="55">
        <f>INDEX(Datenbasis!$B$2:$CA$422,MATCH(Zwischentabelle_Leistung!$C175,Datenbasis!$B$2:$B$422),MATCH(Zwischentabelle_Leistung!$C$6,Datenbasis!$B$2:$CA$2,0)+D$19)</f>
        <v>1254</v>
      </c>
      <c r="E175" s="55">
        <f>INDEX(Datenbasis!$B$2:$CA$422,MATCH(Zwischentabelle_Leistung!$C175,Datenbasis!$B$2:$B$422),MATCH(Zwischentabelle_Leistung!$C$6,Datenbasis!$B$2:$CA$2,0)+E$19)</f>
        <v>383</v>
      </c>
      <c r="F175" s="55">
        <f>INDEX(Datenbasis!$B$2:$CA$422,MATCH(Zwischentabelle_Leistung!$C175,Datenbasis!$B$2:$B$422),MATCH(Zwischentabelle_Leistung!$C$6,Datenbasis!$B$2:$CA$2,0)+F$19)</f>
        <v>679</v>
      </c>
      <c r="G175" s="55">
        <f>INDEX(Datenbasis!$B$2:$CA$422,MATCH(Zwischentabelle_Leistung!$C175,Datenbasis!$B$2:$B$422),MATCH(Zwischentabelle_Leistung!$C$6,Datenbasis!$B$2:$CA$2,0)+G$19)</f>
        <v>192</v>
      </c>
    </row>
    <row r="176" spans="1:7" x14ac:dyDescent="0.2">
      <c r="A176" s="2"/>
      <c r="B176" s="2" t="s">
        <v>202</v>
      </c>
      <c r="C176" s="3" t="s">
        <v>201</v>
      </c>
      <c r="D176" s="55">
        <f>INDEX(Datenbasis!$B$2:$CA$422,MATCH(Zwischentabelle_Leistung!$C176,Datenbasis!$B$2:$B$422),MATCH(Zwischentabelle_Leistung!$C$6,Datenbasis!$B$2:$CA$2,0)+D$19)</f>
        <v>209</v>
      </c>
      <c r="E176" s="55">
        <f>INDEX(Datenbasis!$B$2:$CA$422,MATCH(Zwischentabelle_Leistung!$C176,Datenbasis!$B$2:$B$422),MATCH(Zwischentabelle_Leistung!$C$6,Datenbasis!$B$2:$CA$2,0)+E$19)</f>
        <v>63</v>
      </c>
      <c r="F176" s="55">
        <f>INDEX(Datenbasis!$B$2:$CA$422,MATCH(Zwischentabelle_Leistung!$C176,Datenbasis!$B$2:$B$422),MATCH(Zwischentabelle_Leistung!$C$6,Datenbasis!$B$2:$CA$2,0)+F$19)</f>
        <v>126</v>
      </c>
      <c r="G176" s="55">
        <f>INDEX(Datenbasis!$B$2:$CA$422,MATCH(Zwischentabelle_Leistung!$C176,Datenbasis!$B$2:$B$422),MATCH(Zwischentabelle_Leistung!$C$6,Datenbasis!$B$2:$CA$2,0)+G$19)</f>
        <v>20</v>
      </c>
    </row>
    <row r="177" spans="1:7" x14ac:dyDescent="0.2">
      <c r="A177" s="2"/>
      <c r="B177" s="2" t="s">
        <v>408</v>
      </c>
      <c r="C177" s="3" t="s">
        <v>407</v>
      </c>
      <c r="D177" s="55">
        <f>INDEX(Datenbasis!$B$2:$CA$422,MATCH(Zwischentabelle_Leistung!$C177,Datenbasis!$B$2:$B$422),MATCH(Zwischentabelle_Leistung!$C$6,Datenbasis!$B$2:$CA$2,0)+D$19)</f>
        <v>507</v>
      </c>
      <c r="E177" s="55">
        <f>INDEX(Datenbasis!$B$2:$CA$422,MATCH(Zwischentabelle_Leistung!$C177,Datenbasis!$B$2:$B$422),MATCH(Zwischentabelle_Leistung!$C$6,Datenbasis!$B$2:$CA$2,0)+E$19)</f>
        <v>189</v>
      </c>
      <c r="F177" s="55">
        <f>INDEX(Datenbasis!$B$2:$CA$422,MATCH(Zwischentabelle_Leistung!$C177,Datenbasis!$B$2:$B$422),MATCH(Zwischentabelle_Leistung!$C$6,Datenbasis!$B$2:$CA$2,0)+F$19)</f>
        <v>241</v>
      </c>
      <c r="G177" s="55">
        <f>INDEX(Datenbasis!$B$2:$CA$422,MATCH(Zwischentabelle_Leistung!$C177,Datenbasis!$B$2:$B$422),MATCH(Zwischentabelle_Leistung!$C$6,Datenbasis!$B$2:$CA$2,0)+G$19)</f>
        <v>77</v>
      </c>
    </row>
    <row r="178" spans="1:7" x14ac:dyDescent="0.2">
      <c r="A178" s="2"/>
      <c r="B178" s="2" t="s">
        <v>557</v>
      </c>
      <c r="C178" s="3" t="s">
        <v>558</v>
      </c>
      <c r="D178" s="55">
        <f>INDEX(Datenbasis!$B$2:$CA$422,MATCH(Zwischentabelle_Leistung!$C178,Datenbasis!$B$2:$B$422),MATCH(Zwischentabelle_Leistung!$C$6,Datenbasis!$B$2:$CA$2,0)+D$19)</f>
        <v>1025</v>
      </c>
      <c r="E178" s="55">
        <f>INDEX(Datenbasis!$B$2:$CA$422,MATCH(Zwischentabelle_Leistung!$C178,Datenbasis!$B$2:$B$422),MATCH(Zwischentabelle_Leistung!$C$6,Datenbasis!$B$2:$CA$2,0)+E$19)</f>
        <v>313</v>
      </c>
      <c r="F178" s="55">
        <f>INDEX(Datenbasis!$B$2:$CA$422,MATCH(Zwischentabelle_Leistung!$C178,Datenbasis!$B$2:$B$422),MATCH(Zwischentabelle_Leistung!$C$6,Datenbasis!$B$2:$CA$2,0)+F$19)</f>
        <v>590</v>
      </c>
      <c r="G178" s="55">
        <f>INDEX(Datenbasis!$B$2:$CA$422,MATCH(Zwischentabelle_Leistung!$C178,Datenbasis!$B$2:$B$422),MATCH(Zwischentabelle_Leistung!$C$6,Datenbasis!$B$2:$CA$2,0)+G$19)</f>
        <v>122</v>
      </c>
    </row>
    <row r="179" spans="1:7" x14ac:dyDescent="0.2">
      <c r="A179" s="2"/>
      <c r="B179" s="2" t="s">
        <v>410</v>
      </c>
      <c r="C179" s="3" t="s">
        <v>409</v>
      </c>
      <c r="D179" s="55">
        <f>INDEX(Datenbasis!$B$2:$CA$422,MATCH(Zwischentabelle_Leistung!$C179,Datenbasis!$B$2:$B$422),MATCH(Zwischentabelle_Leistung!$C$6,Datenbasis!$B$2:$CA$2,0)+D$19)</f>
        <v>721</v>
      </c>
      <c r="E179" s="55">
        <f>INDEX(Datenbasis!$B$2:$CA$422,MATCH(Zwischentabelle_Leistung!$C179,Datenbasis!$B$2:$B$422),MATCH(Zwischentabelle_Leistung!$C$6,Datenbasis!$B$2:$CA$2,0)+E$19)</f>
        <v>203</v>
      </c>
      <c r="F179" s="55">
        <f>INDEX(Datenbasis!$B$2:$CA$422,MATCH(Zwischentabelle_Leistung!$C179,Datenbasis!$B$2:$B$422),MATCH(Zwischentabelle_Leistung!$C$6,Datenbasis!$B$2:$CA$2,0)+F$19)</f>
        <v>434</v>
      </c>
      <c r="G179" s="55">
        <f>INDEX(Datenbasis!$B$2:$CA$422,MATCH(Zwischentabelle_Leistung!$C179,Datenbasis!$B$2:$B$422),MATCH(Zwischentabelle_Leistung!$C$6,Datenbasis!$B$2:$CA$2,0)+G$19)</f>
        <v>84</v>
      </c>
    </row>
    <row r="180" spans="1:7" x14ac:dyDescent="0.2">
      <c r="A180" s="2"/>
      <c r="B180" s="2" t="s">
        <v>559</v>
      </c>
      <c r="C180" s="3" t="s">
        <v>560</v>
      </c>
      <c r="D180" s="55">
        <f>INDEX(Datenbasis!$B$2:$CA$422,MATCH(Zwischentabelle_Leistung!$C180,Datenbasis!$B$2:$B$422),MATCH(Zwischentabelle_Leistung!$C$6,Datenbasis!$B$2:$CA$2,0)+D$19)</f>
        <v>815</v>
      </c>
      <c r="E180" s="55">
        <f>INDEX(Datenbasis!$B$2:$CA$422,MATCH(Zwischentabelle_Leistung!$C180,Datenbasis!$B$2:$B$422),MATCH(Zwischentabelle_Leistung!$C$6,Datenbasis!$B$2:$CA$2,0)+E$19)</f>
        <v>336</v>
      </c>
      <c r="F180" s="55">
        <f>INDEX(Datenbasis!$B$2:$CA$422,MATCH(Zwischentabelle_Leistung!$C180,Datenbasis!$B$2:$B$422),MATCH(Zwischentabelle_Leistung!$C$6,Datenbasis!$B$2:$CA$2,0)+F$19)</f>
        <v>400</v>
      </c>
      <c r="G180" s="55">
        <f>INDEX(Datenbasis!$B$2:$CA$422,MATCH(Zwischentabelle_Leistung!$C180,Datenbasis!$B$2:$B$422),MATCH(Zwischentabelle_Leistung!$C$6,Datenbasis!$B$2:$CA$2,0)+G$19)</f>
        <v>79</v>
      </c>
    </row>
    <row r="181" spans="1:7" x14ac:dyDescent="0.2">
      <c r="A181" s="2"/>
      <c r="B181" s="2" t="s">
        <v>561</v>
      </c>
      <c r="C181" s="3" t="s">
        <v>562</v>
      </c>
      <c r="D181" s="55">
        <f>INDEX(Datenbasis!$B$2:$CA$422,MATCH(Zwischentabelle_Leistung!$C181,Datenbasis!$B$2:$B$422),MATCH(Zwischentabelle_Leistung!$C$6,Datenbasis!$B$2:$CA$2,0)+D$19)</f>
        <v>512</v>
      </c>
      <c r="E181" s="55">
        <f>INDEX(Datenbasis!$B$2:$CA$422,MATCH(Zwischentabelle_Leistung!$C181,Datenbasis!$B$2:$B$422),MATCH(Zwischentabelle_Leistung!$C$6,Datenbasis!$B$2:$CA$2,0)+E$19)</f>
        <v>143</v>
      </c>
      <c r="F181" s="55">
        <f>INDEX(Datenbasis!$B$2:$CA$422,MATCH(Zwischentabelle_Leistung!$C181,Datenbasis!$B$2:$B$422),MATCH(Zwischentabelle_Leistung!$C$6,Datenbasis!$B$2:$CA$2,0)+F$19)</f>
        <v>337</v>
      </c>
      <c r="G181" s="55">
        <f>INDEX(Datenbasis!$B$2:$CA$422,MATCH(Zwischentabelle_Leistung!$C181,Datenbasis!$B$2:$B$422),MATCH(Zwischentabelle_Leistung!$C$6,Datenbasis!$B$2:$CA$2,0)+G$19)</f>
        <v>32</v>
      </c>
    </row>
    <row r="182" spans="1:7" x14ac:dyDescent="0.2">
      <c r="A182" s="2"/>
      <c r="B182" s="2" t="s">
        <v>563</v>
      </c>
      <c r="C182" s="3" t="s">
        <v>564</v>
      </c>
      <c r="D182" s="55">
        <f>INDEX(Datenbasis!$B$2:$CA$422,MATCH(Zwischentabelle_Leistung!$C182,Datenbasis!$B$2:$B$422),MATCH(Zwischentabelle_Leistung!$C$6,Datenbasis!$B$2:$CA$2,0)+D$19)</f>
        <v>370</v>
      </c>
      <c r="E182" s="55">
        <f>INDEX(Datenbasis!$B$2:$CA$422,MATCH(Zwischentabelle_Leistung!$C182,Datenbasis!$B$2:$B$422),MATCH(Zwischentabelle_Leistung!$C$6,Datenbasis!$B$2:$CA$2,0)+E$19)</f>
        <v>56</v>
      </c>
      <c r="F182" s="55">
        <f>INDEX(Datenbasis!$B$2:$CA$422,MATCH(Zwischentabelle_Leistung!$C182,Datenbasis!$B$2:$B$422),MATCH(Zwischentabelle_Leistung!$C$6,Datenbasis!$B$2:$CA$2,0)+F$19)</f>
        <v>255</v>
      </c>
      <c r="G182" s="55">
        <f>INDEX(Datenbasis!$B$2:$CA$422,MATCH(Zwischentabelle_Leistung!$C182,Datenbasis!$B$2:$B$422),MATCH(Zwischentabelle_Leistung!$C$6,Datenbasis!$B$2:$CA$2,0)+G$19)</f>
        <v>59</v>
      </c>
    </row>
    <row r="183" spans="1:7" x14ac:dyDescent="0.2">
      <c r="A183" s="2"/>
      <c r="B183" s="2" t="s">
        <v>565</v>
      </c>
      <c r="C183" s="3" t="s">
        <v>566</v>
      </c>
      <c r="D183" s="55">
        <f>INDEX(Datenbasis!$B$2:$CA$422,MATCH(Zwischentabelle_Leistung!$C183,Datenbasis!$B$2:$B$422),MATCH(Zwischentabelle_Leistung!$C$6,Datenbasis!$B$2:$CA$2,0)+D$19)</f>
        <v>440</v>
      </c>
      <c r="E183" s="55">
        <f>INDEX(Datenbasis!$B$2:$CA$422,MATCH(Zwischentabelle_Leistung!$C183,Datenbasis!$B$2:$B$422),MATCH(Zwischentabelle_Leistung!$C$6,Datenbasis!$B$2:$CA$2,0)+E$19)</f>
        <v>116</v>
      </c>
      <c r="F183" s="55">
        <f>INDEX(Datenbasis!$B$2:$CA$422,MATCH(Zwischentabelle_Leistung!$C183,Datenbasis!$B$2:$B$422),MATCH(Zwischentabelle_Leistung!$C$6,Datenbasis!$B$2:$CA$2,0)+F$19)</f>
        <v>294</v>
      </c>
      <c r="G183" s="55">
        <f>INDEX(Datenbasis!$B$2:$CA$422,MATCH(Zwischentabelle_Leistung!$C183,Datenbasis!$B$2:$B$422),MATCH(Zwischentabelle_Leistung!$C$6,Datenbasis!$B$2:$CA$2,0)+G$19)</f>
        <v>30</v>
      </c>
    </row>
    <row r="184" spans="1:7" x14ac:dyDescent="0.2">
      <c r="A184" s="2"/>
      <c r="B184" s="2" t="s">
        <v>567</v>
      </c>
      <c r="C184" s="3" t="s">
        <v>568</v>
      </c>
      <c r="D184" s="55">
        <f>INDEX(Datenbasis!$B$2:$CA$422,MATCH(Zwischentabelle_Leistung!$C184,Datenbasis!$B$2:$B$422),MATCH(Zwischentabelle_Leistung!$C$6,Datenbasis!$B$2:$CA$2,0)+D$19)</f>
        <v>944</v>
      </c>
      <c r="E184" s="55">
        <f>INDEX(Datenbasis!$B$2:$CA$422,MATCH(Zwischentabelle_Leistung!$C184,Datenbasis!$B$2:$B$422),MATCH(Zwischentabelle_Leistung!$C$6,Datenbasis!$B$2:$CA$2,0)+E$19)</f>
        <v>193</v>
      </c>
      <c r="F184" s="55">
        <f>INDEX(Datenbasis!$B$2:$CA$422,MATCH(Zwischentabelle_Leistung!$C184,Datenbasis!$B$2:$B$422),MATCH(Zwischentabelle_Leistung!$C$6,Datenbasis!$B$2:$CA$2,0)+F$19)</f>
        <v>671</v>
      </c>
      <c r="G184" s="55">
        <f>INDEX(Datenbasis!$B$2:$CA$422,MATCH(Zwischentabelle_Leistung!$C184,Datenbasis!$B$2:$B$422),MATCH(Zwischentabelle_Leistung!$C$6,Datenbasis!$B$2:$CA$2,0)+G$19)</f>
        <v>80</v>
      </c>
    </row>
    <row r="185" spans="1:7" x14ac:dyDescent="0.2">
      <c r="A185" s="2"/>
      <c r="B185" s="2" t="s">
        <v>569</v>
      </c>
      <c r="C185" s="3" t="s">
        <v>570</v>
      </c>
      <c r="D185" s="55">
        <f>INDEX(Datenbasis!$B$2:$CA$422,MATCH(Zwischentabelle_Leistung!$C185,Datenbasis!$B$2:$B$422),MATCH(Zwischentabelle_Leistung!$C$6,Datenbasis!$B$2:$CA$2,0)+D$19)</f>
        <v>852</v>
      </c>
      <c r="E185" s="55">
        <f>INDEX(Datenbasis!$B$2:$CA$422,MATCH(Zwischentabelle_Leistung!$C185,Datenbasis!$B$2:$B$422),MATCH(Zwischentabelle_Leistung!$C$6,Datenbasis!$B$2:$CA$2,0)+E$19)</f>
        <v>210</v>
      </c>
      <c r="F185" s="55">
        <f>INDEX(Datenbasis!$B$2:$CA$422,MATCH(Zwischentabelle_Leistung!$C185,Datenbasis!$B$2:$B$422),MATCH(Zwischentabelle_Leistung!$C$6,Datenbasis!$B$2:$CA$2,0)+F$19)</f>
        <v>580</v>
      </c>
      <c r="G185" s="55">
        <f>INDEX(Datenbasis!$B$2:$CA$422,MATCH(Zwischentabelle_Leistung!$C185,Datenbasis!$B$2:$B$422),MATCH(Zwischentabelle_Leistung!$C$6,Datenbasis!$B$2:$CA$2,0)+G$19)</f>
        <v>62</v>
      </c>
    </row>
    <row r="186" spans="1:7" x14ac:dyDescent="0.2">
      <c r="A186" s="2"/>
      <c r="B186" s="2" t="s">
        <v>204</v>
      </c>
      <c r="C186" s="3" t="s">
        <v>203</v>
      </c>
      <c r="D186" s="55">
        <f>INDEX(Datenbasis!$B$2:$CA$422,MATCH(Zwischentabelle_Leistung!$C186,Datenbasis!$B$2:$B$422),MATCH(Zwischentabelle_Leistung!$C$6,Datenbasis!$B$2:$CA$2,0)+D$19)</f>
        <v>43</v>
      </c>
      <c r="E186" s="55" t="str">
        <f>INDEX(Datenbasis!$B$2:$CA$422,MATCH(Zwischentabelle_Leistung!$C186,Datenbasis!$B$2:$B$422),MATCH(Zwischentabelle_Leistung!$C$6,Datenbasis!$B$2:$CA$2,0)+E$19)</f>
        <v>*</v>
      </c>
      <c r="F186" s="55" t="str">
        <f>INDEX(Datenbasis!$B$2:$CA$422,MATCH(Zwischentabelle_Leistung!$C186,Datenbasis!$B$2:$B$422),MATCH(Zwischentabelle_Leistung!$C$6,Datenbasis!$B$2:$CA$2,0)+F$19)</f>
        <v>*</v>
      </c>
      <c r="G186" s="55" t="str">
        <f>INDEX(Datenbasis!$B$2:$CA$422,MATCH(Zwischentabelle_Leistung!$C186,Datenbasis!$B$2:$B$422),MATCH(Zwischentabelle_Leistung!$C$6,Datenbasis!$B$2:$CA$2,0)+G$19)</f>
        <v>*</v>
      </c>
    </row>
    <row r="187" spans="1:7" x14ac:dyDescent="0.2">
      <c r="A187" s="2"/>
      <c r="B187" s="2" t="s">
        <v>206</v>
      </c>
      <c r="C187" s="3" t="s">
        <v>205</v>
      </c>
      <c r="D187" s="55">
        <f>INDEX(Datenbasis!$B$2:$CA$422,MATCH(Zwischentabelle_Leistung!$C187,Datenbasis!$B$2:$B$422),MATCH(Zwischentabelle_Leistung!$C$6,Datenbasis!$B$2:$CA$2,0)+D$19)</f>
        <v>732</v>
      </c>
      <c r="E187" s="55">
        <f>INDEX(Datenbasis!$B$2:$CA$422,MATCH(Zwischentabelle_Leistung!$C187,Datenbasis!$B$2:$B$422),MATCH(Zwischentabelle_Leistung!$C$6,Datenbasis!$B$2:$CA$2,0)+E$19)</f>
        <v>174</v>
      </c>
      <c r="F187" s="55">
        <f>INDEX(Datenbasis!$B$2:$CA$422,MATCH(Zwischentabelle_Leistung!$C187,Datenbasis!$B$2:$B$422),MATCH(Zwischentabelle_Leistung!$C$6,Datenbasis!$B$2:$CA$2,0)+F$19)</f>
        <v>517</v>
      </c>
      <c r="G187" s="55">
        <f>INDEX(Datenbasis!$B$2:$CA$422,MATCH(Zwischentabelle_Leistung!$C187,Datenbasis!$B$2:$B$422),MATCH(Zwischentabelle_Leistung!$C$6,Datenbasis!$B$2:$CA$2,0)+G$19)</f>
        <v>41</v>
      </c>
    </row>
    <row r="188" spans="1:7" x14ac:dyDescent="0.2">
      <c r="A188" s="2"/>
      <c r="B188" s="2" t="s">
        <v>208</v>
      </c>
      <c r="C188" s="3" t="s">
        <v>207</v>
      </c>
      <c r="D188" s="55">
        <f>INDEX(Datenbasis!$B$2:$CA$422,MATCH(Zwischentabelle_Leistung!$C188,Datenbasis!$B$2:$B$422),MATCH(Zwischentabelle_Leistung!$C$6,Datenbasis!$B$2:$CA$2,0)+D$19)</f>
        <v>526</v>
      </c>
      <c r="E188" s="55">
        <f>INDEX(Datenbasis!$B$2:$CA$422,MATCH(Zwischentabelle_Leistung!$C188,Datenbasis!$B$2:$B$422),MATCH(Zwischentabelle_Leistung!$C$6,Datenbasis!$B$2:$CA$2,0)+E$19)</f>
        <v>126</v>
      </c>
      <c r="F188" s="55">
        <f>INDEX(Datenbasis!$B$2:$CA$422,MATCH(Zwischentabelle_Leistung!$C188,Datenbasis!$B$2:$B$422),MATCH(Zwischentabelle_Leistung!$C$6,Datenbasis!$B$2:$CA$2,0)+F$19)</f>
        <v>343</v>
      </c>
      <c r="G188" s="55">
        <f>INDEX(Datenbasis!$B$2:$CA$422,MATCH(Zwischentabelle_Leistung!$C188,Datenbasis!$B$2:$B$422),MATCH(Zwischentabelle_Leistung!$C$6,Datenbasis!$B$2:$CA$2,0)+G$19)</f>
        <v>57</v>
      </c>
    </row>
    <row r="189" spans="1:7" x14ac:dyDescent="0.2">
      <c r="A189" s="2"/>
      <c r="B189" s="2" t="s">
        <v>210</v>
      </c>
      <c r="C189" s="3" t="s">
        <v>209</v>
      </c>
      <c r="D189" s="55" t="str">
        <f>INDEX(Datenbasis!$B$2:$CA$422,MATCH(Zwischentabelle_Leistung!$C189,Datenbasis!$B$2:$B$422),MATCH(Zwischentabelle_Leistung!$C$6,Datenbasis!$B$2:$CA$2,0)+D$19)</f>
        <v>.</v>
      </c>
      <c r="E189" s="55" t="str">
        <f>INDEX(Datenbasis!$B$2:$CA$422,MATCH(Zwischentabelle_Leistung!$C189,Datenbasis!$B$2:$B$422),MATCH(Zwischentabelle_Leistung!$C$6,Datenbasis!$B$2:$CA$2,0)+E$19)</f>
        <v>.</v>
      </c>
      <c r="F189" s="55" t="str">
        <f>INDEX(Datenbasis!$B$2:$CA$422,MATCH(Zwischentabelle_Leistung!$C189,Datenbasis!$B$2:$B$422),MATCH(Zwischentabelle_Leistung!$C$6,Datenbasis!$B$2:$CA$2,0)+F$19)</f>
        <v>.</v>
      </c>
      <c r="G189" s="55" t="str">
        <f>INDEX(Datenbasis!$B$2:$CA$422,MATCH(Zwischentabelle_Leistung!$C189,Datenbasis!$B$2:$B$422),MATCH(Zwischentabelle_Leistung!$C$6,Datenbasis!$B$2:$CA$2,0)+G$19)</f>
        <v>.</v>
      </c>
    </row>
    <row r="190" spans="1:7" x14ac:dyDescent="0.2">
      <c r="A190" s="2"/>
      <c r="B190" s="2" t="s">
        <v>571</v>
      </c>
      <c r="C190" s="3" t="s">
        <v>572</v>
      </c>
      <c r="D190" s="55">
        <f>INDEX(Datenbasis!$B$2:$CA$422,MATCH(Zwischentabelle_Leistung!$C190,Datenbasis!$B$2:$B$422),MATCH(Zwischentabelle_Leistung!$C$6,Datenbasis!$B$2:$CA$2,0)+D$19)</f>
        <v>320</v>
      </c>
      <c r="E190" s="55">
        <f>INDEX(Datenbasis!$B$2:$CA$422,MATCH(Zwischentabelle_Leistung!$C190,Datenbasis!$B$2:$B$422),MATCH(Zwischentabelle_Leistung!$C$6,Datenbasis!$B$2:$CA$2,0)+E$19)</f>
        <v>92</v>
      </c>
      <c r="F190" s="55">
        <f>INDEX(Datenbasis!$B$2:$CA$422,MATCH(Zwischentabelle_Leistung!$C190,Datenbasis!$B$2:$B$422),MATCH(Zwischentabelle_Leistung!$C$6,Datenbasis!$B$2:$CA$2,0)+F$19)</f>
        <v>210</v>
      </c>
      <c r="G190" s="55">
        <f>INDEX(Datenbasis!$B$2:$CA$422,MATCH(Zwischentabelle_Leistung!$C190,Datenbasis!$B$2:$B$422),MATCH(Zwischentabelle_Leistung!$C$6,Datenbasis!$B$2:$CA$2,0)+G$19)</f>
        <v>18</v>
      </c>
    </row>
    <row r="191" spans="1:7" x14ac:dyDescent="0.2">
      <c r="A191" s="2"/>
      <c r="B191" s="2" t="s">
        <v>573</v>
      </c>
      <c r="C191" s="3" t="s">
        <v>574</v>
      </c>
      <c r="D191" s="55">
        <f>INDEX(Datenbasis!$B$2:$CA$422,MATCH(Zwischentabelle_Leistung!$C191,Datenbasis!$B$2:$B$422),MATCH(Zwischentabelle_Leistung!$C$6,Datenbasis!$B$2:$CA$2,0)+D$19)</f>
        <v>527</v>
      </c>
      <c r="E191" s="55">
        <f>INDEX(Datenbasis!$B$2:$CA$422,MATCH(Zwischentabelle_Leistung!$C191,Datenbasis!$B$2:$B$422),MATCH(Zwischentabelle_Leistung!$C$6,Datenbasis!$B$2:$CA$2,0)+E$19)</f>
        <v>122</v>
      </c>
      <c r="F191" s="55">
        <f>INDEX(Datenbasis!$B$2:$CA$422,MATCH(Zwischentabelle_Leistung!$C191,Datenbasis!$B$2:$B$422),MATCH(Zwischentabelle_Leistung!$C$6,Datenbasis!$B$2:$CA$2,0)+F$19)</f>
        <v>356</v>
      </c>
      <c r="G191" s="55">
        <f>INDEX(Datenbasis!$B$2:$CA$422,MATCH(Zwischentabelle_Leistung!$C191,Datenbasis!$B$2:$B$422),MATCH(Zwischentabelle_Leistung!$C$6,Datenbasis!$B$2:$CA$2,0)+G$19)</f>
        <v>49</v>
      </c>
    </row>
    <row r="192" spans="1:7" x14ac:dyDescent="0.2">
      <c r="A192" s="2"/>
      <c r="B192" s="2" t="s">
        <v>575</v>
      </c>
      <c r="C192" s="3" t="s">
        <v>576</v>
      </c>
      <c r="D192" s="55">
        <f>INDEX(Datenbasis!$B$2:$CA$422,MATCH(Zwischentabelle_Leistung!$C192,Datenbasis!$B$2:$B$422),MATCH(Zwischentabelle_Leistung!$C$6,Datenbasis!$B$2:$CA$2,0)+D$19)</f>
        <v>98</v>
      </c>
      <c r="E192" s="55">
        <f>INDEX(Datenbasis!$B$2:$CA$422,MATCH(Zwischentabelle_Leistung!$C192,Datenbasis!$B$2:$B$422),MATCH(Zwischentabelle_Leistung!$C$6,Datenbasis!$B$2:$CA$2,0)+E$19)</f>
        <v>13</v>
      </c>
      <c r="F192" s="55">
        <f>INDEX(Datenbasis!$B$2:$CA$422,MATCH(Zwischentabelle_Leistung!$C192,Datenbasis!$B$2:$B$422),MATCH(Zwischentabelle_Leistung!$C$6,Datenbasis!$B$2:$CA$2,0)+F$19)</f>
        <v>77</v>
      </c>
      <c r="G192" s="55">
        <f>INDEX(Datenbasis!$B$2:$CA$422,MATCH(Zwischentabelle_Leistung!$C192,Datenbasis!$B$2:$B$422),MATCH(Zwischentabelle_Leistung!$C$6,Datenbasis!$B$2:$CA$2,0)+G$19)</f>
        <v>8</v>
      </c>
    </row>
    <row r="193" spans="1:7" x14ac:dyDescent="0.2">
      <c r="A193" s="2"/>
      <c r="B193" s="2" t="s">
        <v>577</v>
      </c>
      <c r="C193" s="3" t="s">
        <v>578</v>
      </c>
      <c r="D193" s="55">
        <f>INDEX(Datenbasis!$B$2:$CA$422,MATCH(Zwischentabelle_Leistung!$C193,Datenbasis!$B$2:$B$422),MATCH(Zwischentabelle_Leistung!$C$6,Datenbasis!$B$2:$CA$2,0)+D$19)</f>
        <v>419</v>
      </c>
      <c r="E193" s="55">
        <f>INDEX(Datenbasis!$B$2:$CA$422,MATCH(Zwischentabelle_Leistung!$C193,Datenbasis!$B$2:$B$422),MATCH(Zwischentabelle_Leistung!$C$6,Datenbasis!$B$2:$CA$2,0)+E$19)</f>
        <v>126</v>
      </c>
      <c r="F193" s="55">
        <f>INDEX(Datenbasis!$B$2:$CA$422,MATCH(Zwischentabelle_Leistung!$C193,Datenbasis!$B$2:$B$422),MATCH(Zwischentabelle_Leistung!$C$6,Datenbasis!$B$2:$CA$2,0)+F$19)</f>
        <v>268</v>
      </c>
      <c r="G193" s="55">
        <f>INDEX(Datenbasis!$B$2:$CA$422,MATCH(Zwischentabelle_Leistung!$C193,Datenbasis!$B$2:$B$422),MATCH(Zwischentabelle_Leistung!$C$6,Datenbasis!$B$2:$CA$2,0)+G$19)</f>
        <v>25</v>
      </c>
    </row>
    <row r="194" spans="1:7" x14ac:dyDescent="0.2">
      <c r="A194" s="2"/>
      <c r="B194" s="2" t="s">
        <v>579</v>
      </c>
      <c r="C194" s="3" t="s">
        <v>580</v>
      </c>
      <c r="D194" s="55">
        <f>INDEX(Datenbasis!$B$2:$CA$422,MATCH(Zwischentabelle_Leistung!$C194,Datenbasis!$B$2:$B$422),MATCH(Zwischentabelle_Leistung!$C$6,Datenbasis!$B$2:$CA$2,0)+D$19)</f>
        <v>265</v>
      </c>
      <c r="E194" s="55">
        <f>INDEX(Datenbasis!$B$2:$CA$422,MATCH(Zwischentabelle_Leistung!$C194,Datenbasis!$B$2:$B$422),MATCH(Zwischentabelle_Leistung!$C$6,Datenbasis!$B$2:$CA$2,0)+E$19)</f>
        <v>64</v>
      </c>
      <c r="F194" s="55">
        <f>INDEX(Datenbasis!$B$2:$CA$422,MATCH(Zwischentabelle_Leistung!$C194,Datenbasis!$B$2:$B$422),MATCH(Zwischentabelle_Leistung!$C$6,Datenbasis!$B$2:$CA$2,0)+F$19)</f>
        <v>173</v>
      </c>
      <c r="G194" s="55">
        <f>INDEX(Datenbasis!$B$2:$CA$422,MATCH(Zwischentabelle_Leistung!$C194,Datenbasis!$B$2:$B$422),MATCH(Zwischentabelle_Leistung!$C$6,Datenbasis!$B$2:$CA$2,0)+G$19)</f>
        <v>28</v>
      </c>
    </row>
    <row r="195" spans="1:7" x14ac:dyDescent="0.2">
      <c r="A195" s="2"/>
      <c r="B195" s="2" t="s">
        <v>212</v>
      </c>
      <c r="C195" s="3" t="s">
        <v>211</v>
      </c>
      <c r="D195" s="55">
        <f>INDEX(Datenbasis!$B$2:$CA$422,MATCH(Zwischentabelle_Leistung!$C195,Datenbasis!$B$2:$B$422),MATCH(Zwischentabelle_Leistung!$C$6,Datenbasis!$B$2:$CA$2,0)+D$19)</f>
        <v>41</v>
      </c>
      <c r="E195" s="55">
        <f>INDEX(Datenbasis!$B$2:$CA$422,MATCH(Zwischentabelle_Leistung!$C195,Datenbasis!$B$2:$B$422),MATCH(Zwischentabelle_Leistung!$C$6,Datenbasis!$B$2:$CA$2,0)+E$19)</f>
        <v>8</v>
      </c>
      <c r="F195" s="55">
        <f>INDEX(Datenbasis!$B$2:$CA$422,MATCH(Zwischentabelle_Leistung!$C195,Datenbasis!$B$2:$B$422),MATCH(Zwischentabelle_Leistung!$C$6,Datenbasis!$B$2:$CA$2,0)+F$19)</f>
        <v>27</v>
      </c>
      <c r="G195" s="55">
        <f>INDEX(Datenbasis!$B$2:$CA$422,MATCH(Zwischentabelle_Leistung!$C195,Datenbasis!$B$2:$B$422),MATCH(Zwischentabelle_Leistung!$C$6,Datenbasis!$B$2:$CA$2,0)+G$19)</f>
        <v>6</v>
      </c>
    </row>
    <row r="196" spans="1:7" x14ac:dyDescent="0.2">
      <c r="A196" s="2"/>
      <c r="B196" s="2" t="s">
        <v>581</v>
      </c>
      <c r="C196" s="3" t="s">
        <v>582</v>
      </c>
      <c r="D196" s="55">
        <f>INDEX(Datenbasis!$B$2:$CA$422,MATCH(Zwischentabelle_Leistung!$C196,Datenbasis!$B$2:$B$422),MATCH(Zwischentabelle_Leistung!$C$6,Datenbasis!$B$2:$CA$2,0)+D$19)</f>
        <v>397</v>
      </c>
      <c r="E196" s="55">
        <f>INDEX(Datenbasis!$B$2:$CA$422,MATCH(Zwischentabelle_Leistung!$C196,Datenbasis!$B$2:$B$422),MATCH(Zwischentabelle_Leistung!$C$6,Datenbasis!$B$2:$CA$2,0)+E$19)</f>
        <v>90</v>
      </c>
      <c r="F196" s="55">
        <f>INDEX(Datenbasis!$B$2:$CA$422,MATCH(Zwischentabelle_Leistung!$C196,Datenbasis!$B$2:$B$422),MATCH(Zwischentabelle_Leistung!$C$6,Datenbasis!$B$2:$CA$2,0)+F$19)</f>
        <v>278</v>
      </c>
      <c r="G196" s="55">
        <f>INDEX(Datenbasis!$B$2:$CA$422,MATCH(Zwischentabelle_Leistung!$C196,Datenbasis!$B$2:$B$422),MATCH(Zwischentabelle_Leistung!$C$6,Datenbasis!$B$2:$CA$2,0)+G$19)</f>
        <v>29</v>
      </c>
    </row>
    <row r="197" spans="1:7" x14ac:dyDescent="0.2">
      <c r="A197" s="2"/>
      <c r="B197" s="2" t="s">
        <v>583</v>
      </c>
      <c r="C197" s="3" t="s">
        <v>584</v>
      </c>
      <c r="D197" s="55">
        <f>INDEX(Datenbasis!$B$2:$CA$422,MATCH(Zwischentabelle_Leistung!$C197,Datenbasis!$B$2:$B$422),MATCH(Zwischentabelle_Leistung!$C$6,Datenbasis!$B$2:$CA$2,0)+D$19)</f>
        <v>43</v>
      </c>
      <c r="E197" s="55">
        <f>INDEX(Datenbasis!$B$2:$CA$422,MATCH(Zwischentabelle_Leistung!$C197,Datenbasis!$B$2:$B$422),MATCH(Zwischentabelle_Leistung!$C$6,Datenbasis!$B$2:$CA$2,0)+E$19)</f>
        <v>3</v>
      </c>
      <c r="F197" s="55">
        <f>INDEX(Datenbasis!$B$2:$CA$422,MATCH(Zwischentabelle_Leistung!$C197,Datenbasis!$B$2:$B$422),MATCH(Zwischentabelle_Leistung!$C$6,Datenbasis!$B$2:$CA$2,0)+F$19)</f>
        <v>31</v>
      </c>
      <c r="G197" s="55">
        <f>INDEX(Datenbasis!$B$2:$CA$422,MATCH(Zwischentabelle_Leistung!$C197,Datenbasis!$B$2:$B$422),MATCH(Zwischentabelle_Leistung!$C$6,Datenbasis!$B$2:$CA$2,0)+G$19)</f>
        <v>9</v>
      </c>
    </row>
    <row r="198" spans="1:7" x14ac:dyDescent="0.2">
      <c r="A198" s="2"/>
      <c r="B198" s="2" t="s">
        <v>585</v>
      </c>
      <c r="C198" s="3" t="s">
        <v>586</v>
      </c>
      <c r="D198" s="55">
        <f>INDEX(Datenbasis!$B$2:$CA$422,MATCH(Zwischentabelle_Leistung!$C198,Datenbasis!$B$2:$B$422),MATCH(Zwischentabelle_Leistung!$C$6,Datenbasis!$B$2:$CA$2,0)+D$19)</f>
        <v>605</v>
      </c>
      <c r="E198" s="55">
        <f>INDEX(Datenbasis!$B$2:$CA$422,MATCH(Zwischentabelle_Leistung!$C198,Datenbasis!$B$2:$B$422),MATCH(Zwischentabelle_Leistung!$C$6,Datenbasis!$B$2:$CA$2,0)+E$19)</f>
        <v>135</v>
      </c>
      <c r="F198" s="55">
        <f>INDEX(Datenbasis!$B$2:$CA$422,MATCH(Zwischentabelle_Leistung!$C198,Datenbasis!$B$2:$B$422),MATCH(Zwischentabelle_Leistung!$C$6,Datenbasis!$B$2:$CA$2,0)+F$19)</f>
        <v>423</v>
      </c>
      <c r="G198" s="55">
        <f>INDEX(Datenbasis!$B$2:$CA$422,MATCH(Zwischentabelle_Leistung!$C198,Datenbasis!$B$2:$B$422),MATCH(Zwischentabelle_Leistung!$C$6,Datenbasis!$B$2:$CA$2,0)+G$19)</f>
        <v>47</v>
      </c>
    </row>
    <row r="199" spans="1:7" x14ac:dyDescent="0.2">
      <c r="A199" s="2"/>
      <c r="B199" s="2" t="s">
        <v>214</v>
      </c>
      <c r="C199" s="3" t="s">
        <v>213</v>
      </c>
      <c r="D199" s="55">
        <f>INDEX(Datenbasis!$B$2:$CA$422,MATCH(Zwischentabelle_Leistung!$C199,Datenbasis!$B$2:$B$422),MATCH(Zwischentabelle_Leistung!$C$6,Datenbasis!$B$2:$CA$2,0)+D$19)</f>
        <v>26</v>
      </c>
      <c r="E199" s="55">
        <f>INDEX(Datenbasis!$B$2:$CA$422,MATCH(Zwischentabelle_Leistung!$C199,Datenbasis!$B$2:$B$422),MATCH(Zwischentabelle_Leistung!$C$6,Datenbasis!$B$2:$CA$2,0)+E$19)</f>
        <v>0</v>
      </c>
      <c r="F199" s="55">
        <f>INDEX(Datenbasis!$B$2:$CA$422,MATCH(Zwischentabelle_Leistung!$C199,Datenbasis!$B$2:$B$422),MATCH(Zwischentabelle_Leistung!$C$6,Datenbasis!$B$2:$CA$2,0)+F$19)</f>
        <v>20</v>
      </c>
      <c r="G199" s="55">
        <f>INDEX(Datenbasis!$B$2:$CA$422,MATCH(Zwischentabelle_Leistung!$C199,Datenbasis!$B$2:$B$422),MATCH(Zwischentabelle_Leistung!$C$6,Datenbasis!$B$2:$CA$2,0)+G$19)</f>
        <v>6</v>
      </c>
    </row>
    <row r="200" spans="1:7" x14ac:dyDescent="0.2">
      <c r="A200" s="2"/>
      <c r="B200" s="2" t="s">
        <v>587</v>
      </c>
      <c r="C200" s="3" t="s">
        <v>588</v>
      </c>
      <c r="D200" s="55">
        <f>INDEX(Datenbasis!$B$2:$CA$422,MATCH(Zwischentabelle_Leistung!$C200,Datenbasis!$B$2:$B$422),MATCH(Zwischentabelle_Leistung!$C$6,Datenbasis!$B$2:$CA$2,0)+D$19)</f>
        <v>242</v>
      </c>
      <c r="E200" s="55">
        <f>INDEX(Datenbasis!$B$2:$CA$422,MATCH(Zwischentabelle_Leistung!$C200,Datenbasis!$B$2:$B$422),MATCH(Zwischentabelle_Leistung!$C$6,Datenbasis!$B$2:$CA$2,0)+E$19)</f>
        <v>21</v>
      </c>
      <c r="F200" s="55">
        <f>INDEX(Datenbasis!$B$2:$CA$422,MATCH(Zwischentabelle_Leistung!$C200,Datenbasis!$B$2:$B$422),MATCH(Zwischentabelle_Leistung!$C$6,Datenbasis!$B$2:$CA$2,0)+F$19)</f>
        <v>181</v>
      </c>
      <c r="G200" s="55">
        <f>INDEX(Datenbasis!$B$2:$CA$422,MATCH(Zwischentabelle_Leistung!$C200,Datenbasis!$B$2:$B$422),MATCH(Zwischentabelle_Leistung!$C$6,Datenbasis!$B$2:$CA$2,0)+G$19)</f>
        <v>40</v>
      </c>
    </row>
    <row r="201" spans="1:7" x14ac:dyDescent="0.2">
      <c r="A201" s="2"/>
      <c r="B201" s="2" t="s">
        <v>589</v>
      </c>
      <c r="C201" s="3" t="s">
        <v>590</v>
      </c>
      <c r="D201" s="55" t="str">
        <f>INDEX(Datenbasis!$B$2:$CA$422,MATCH(Zwischentabelle_Leistung!$C201,Datenbasis!$B$2:$B$422),MATCH(Zwischentabelle_Leistung!$C$6,Datenbasis!$B$2:$CA$2,0)+D$19)</f>
        <v>.</v>
      </c>
      <c r="E201" s="55" t="str">
        <f>INDEX(Datenbasis!$B$2:$CA$422,MATCH(Zwischentabelle_Leistung!$C201,Datenbasis!$B$2:$B$422),MATCH(Zwischentabelle_Leistung!$C$6,Datenbasis!$B$2:$CA$2,0)+E$19)</f>
        <v>.</v>
      </c>
      <c r="F201" s="55" t="str">
        <f>INDEX(Datenbasis!$B$2:$CA$422,MATCH(Zwischentabelle_Leistung!$C201,Datenbasis!$B$2:$B$422),MATCH(Zwischentabelle_Leistung!$C$6,Datenbasis!$B$2:$CA$2,0)+F$19)</f>
        <v>.</v>
      </c>
      <c r="G201" s="55" t="str">
        <f>INDEX(Datenbasis!$B$2:$CA$422,MATCH(Zwischentabelle_Leistung!$C201,Datenbasis!$B$2:$B$422),MATCH(Zwischentabelle_Leistung!$C$6,Datenbasis!$B$2:$CA$2,0)+G$19)</f>
        <v>.</v>
      </c>
    </row>
    <row r="202" spans="1:7" x14ac:dyDescent="0.2">
      <c r="A202" s="2"/>
      <c r="B202" s="2" t="s">
        <v>591</v>
      </c>
      <c r="C202" s="3" t="s">
        <v>592</v>
      </c>
      <c r="D202" s="55">
        <f>INDEX(Datenbasis!$B$2:$CA$422,MATCH(Zwischentabelle_Leistung!$C202,Datenbasis!$B$2:$B$422),MATCH(Zwischentabelle_Leistung!$C$6,Datenbasis!$B$2:$CA$2,0)+D$19)</f>
        <v>226</v>
      </c>
      <c r="E202" s="55">
        <f>INDEX(Datenbasis!$B$2:$CA$422,MATCH(Zwischentabelle_Leistung!$C202,Datenbasis!$B$2:$B$422),MATCH(Zwischentabelle_Leistung!$C$6,Datenbasis!$B$2:$CA$2,0)+E$19)</f>
        <v>58</v>
      </c>
      <c r="F202" s="55">
        <f>INDEX(Datenbasis!$B$2:$CA$422,MATCH(Zwischentabelle_Leistung!$C202,Datenbasis!$B$2:$B$422),MATCH(Zwischentabelle_Leistung!$C$6,Datenbasis!$B$2:$CA$2,0)+F$19)</f>
        <v>155</v>
      </c>
      <c r="G202" s="55">
        <f>INDEX(Datenbasis!$B$2:$CA$422,MATCH(Zwischentabelle_Leistung!$C202,Datenbasis!$B$2:$B$422),MATCH(Zwischentabelle_Leistung!$C$6,Datenbasis!$B$2:$CA$2,0)+G$19)</f>
        <v>13</v>
      </c>
    </row>
    <row r="203" spans="1:7" x14ac:dyDescent="0.2">
      <c r="A203" s="2"/>
      <c r="B203" s="2" t="s">
        <v>593</v>
      </c>
      <c r="C203" s="3" t="s">
        <v>594</v>
      </c>
      <c r="D203" s="55">
        <f>INDEX(Datenbasis!$B$2:$CA$422,MATCH(Zwischentabelle_Leistung!$C203,Datenbasis!$B$2:$B$422),MATCH(Zwischentabelle_Leistung!$C$6,Datenbasis!$B$2:$CA$2,0)+D$19)</f>
        <v>472</v>
      </c>
      <c r="E203" s="55">
        <f>INDEX(Datenbasis!$B$2:$CA$422,MATCH(Zwischentabelle_Leistung!$C203,Datenbasis!$B$2:$B$422),MATCH(Zwischentabelle_Leistung!$C$6,Datenbasis!$B$2:$CA$2,0)+E$19)</f>
        <v>104</v>
      </c>
      <c r="F203" s="55">
        <f>INDEX(Datenbasis!$B$2:$CA$422,MATCH(Zwischentabelle_Leistung!$C203,Datenbasis!$B$2:$B$422),MATCH(Zwischentabelle_Leistung!$C$6,Datenbasis!$B$2:$CA$2,0)+F$19)</f>
        <v>318</v>
      </c>
      <c r="G203" s="55">
        <f>INDEX(Datenbasis!$B$2:$CA$422,MATCH(Zwischentabelle_Leistung!$C203,Datenbasis!$B$2:$B$422),MATCH(Zwischentabelle_Leistung!$C$6,Datenbasis!$B$2:$CA$2,0)+G$19)</f>
        <v>50</v>
      </c>
    </row>
    <row r="204" spans="1:7" x14ac:dyDescent="0.2">
      <c r="A204" s="2"/>
      <c r="B204" s="2" t="s">
        <v>595</v>
      </c>
      <c r="C204" s="3" t="s">
        <v>596</v>
      </c>
      <c r="D204" s="55">
        <f>INDEX(Datenbasis!$B$2:$CA$422,MATCH(Zwischentabelle_Leistung!$C204,Datenbasis!$B$2:$B$422),MATCH(Zwischentabelle_Leistung!$C$6,Datenbasis!$B$2:$CA$2,0)+D$19)</f>
        <v>62</v>
      </c>
      <c r="E204" s="55" t="str">
        <f>INDEX(Datenbasis!$B$2:$CA$422,MATCH(Zwischentabelle_Leistung!$C204,Datenbasis!$B$2:$B$422),MATCH(Zwischentabelle_Leistung!$C$6,Datenbasis!$B$2:$CA$2,0)+E$19)</f>
        <v>*</v>
      </c>
      <c r="F204" s="55" t="str">
        <f>INDEX(Datenbasis!$B$2:$CA$422,MATCH(Zwischentabelle_Leistung!$C204,Datenbasis!$B$2:$B$422),MATCH(Zwischentabelle_Leistung!$C$6,Datenbasis!$B$2:$CA$2,0)+F$19)</f>
        <v>*</v>
      </c>
      <c r="G204" s="55" t="str">
        <f>INDEX(Datenbasis!$B$2:$CA$422,MATCH(Zwischentabelle_Leistung!$C204,Datenbasis!$B$2:$B$422),MATCH(Zwischentabelle_Leistung!$C$6,Datenbasis!$B$2:$CA$2,0)+G$19)</f>
        <v>*</v>
      </c>
    </row>
    <row r="205" spans="1:7" x14ac:dyDescent="0.2">
      <c r="A205" s="2"/>
      <c r="B205" s="2" t="s">
        <v>597</v>
      </c>
      <c r="C205" s="3" t="s">
        <v>598</v>
      </c>
      <c r="D205" s="55">
        <f>INDEX(Datenbasis!$B$2:$CA$422,MATCH(Zwischentabelle_Leistung!$C205,Datenbasis!$B$2:$B$422),MATCH(Zwischentabelle_Leistung!$C$6,Datenbasis!$B$2:$CA$2,0)+D$19)</f>
        <v>516</v>
      </c>
      <c r="E205" s="55">
        <f>INDEX(Datenbasis!$B$2:$CA$422,MATCH(Zwischentabelle_Leistung!$C205,Datenbasis!$B$2:$B$422),MATCH(Zwischentabelle_Leistung!$C$6,Datenbasis!$B$2:$CA$2,0)+E$19)</f>
        <v>130</v>
      </c>
      <c r="F205" s="55">
        <f>INDEX(Datenbasis!$B$2:$CA$422,MATCH(Zwischentabelle_Leistung!$C205,Datenbasis!$B$2:$B$422),MATCH(Zwischentabelle_Leistung!$C$6,Datenbasis!$B$2:$CA$2,0)+F$19)</f>
        <v>349</v>
      </c>
      <c r="G205" s="55">
        <f>INDEX(Datenbasis!$B$2:$CA$422,MATCH(Zwischentabelle_Leistung!$C205,Datenbasis!$B$2:$B$422),MATCH(Zwischentabelle_Leistung!$C$6,Datenbasis!$B$2:$CA$2,0)+G$19)</f>
        <v>37</v>
      </c>
    </row>
    <row r="206" spans="1:7" x14ac:dyDescent="0.2">
      <c r="A206" s="2"/>
      <c r="B206" s="2" t="s">
        <v>216</v>
      </c>
      <c r="C206" s="3" t="s">
        <v>215</v>
      </c>
      <c r="D206" s="55">
        <f>INDEX(Datenbasis!$B$2:$CA$422,MATCH(Zwischentabelle_Leistung!$C206,Datenbasis!$B$2:$B$422),MATCH(Zwischentabelle_Leistung!$C$6,Datenbasis!$B$2:$CA$2,0)+D$19)</f>
        <v>122</v>
      </c>
      <c r="E206" s="55">
        <f>INDEX(Datenbasis!$B$2:$CA$422,MATCH(Zwischentabelle_Leistung!$C206,Datenbasis!$B$2:$B$422),MATCH(Zwischentabelle_Leistung!$C$6,Datenbasis!$B$2:$CA$2,0)+E$19)</f>
        <v>38</v>
      </c>
      <c r="F206" s="55">
        <f>INDEX(Datenbasis!$B$2:$CA$422,MATCH(Zwischentabelle_Leistung!$C206,Datenbasis!$B$2:$B$422),MATCH(Zwischentabelle_Leistung!$C$6,Datenbasis!$B$2:$CA$2,0)+F$19)</f>
        <v>80</v>
      </c>
      <c r="G206" s="55">
        <f>INDEX(Datenbasis!$B$2:$CA$422,MATCH(Zwischentabelle_Leistung!$C206,Datenbasis!$B$2:$B$422),MATCH(Zwischentabelle_Leistung!$C$6,Datenbasis!$B$2:$CA$2,0)+G$19)</f>
        <v>4</v>
      </c>
    </row>
    <row r="207" spans="1:7" x14ac:dyDescent="0.2">
      <c r="A207" s="2"/>
      <c r="B207" s="2" t="s">
        <v>599</v>
      </c>
      <c r="C207" s="3" t="s">
        <v>600</v>
      </c>
      <c r="D207" s="55">
        <f>INDEX(Datenbasis!$B$2:$CA$422,MATCH(Zwischentabelle_Leistung!$C207,Datenbasis!$B$2:$B$422),MATCH(Zwischentabelle_Leistung!$C$6,Datenbasis!$B$2:$CA$2,0)+D$19)</f>
        <v>546</v>
      </c>
      <c r="E207" s="55">
        <f>INDEX(Datenbasis!$B$2:$CA$422,MATCH(Zwischentabelle_Leistung!$C207,Datenbasis!$B$2:$B$422),MATCH(Zwischentabelle_Leistung!$C$6,Datenbasis!$B$2:$CA$2,0)+E$19)</f>
        <v>75</v>
      </c>
      <c r="F207" s="55">
        <f>INDEX(Datenbasis!$B$2:$CA$422,MATCH(Zwischentabelle_Leistung!$C207,Datenbasis!$B$2:$B$422),MATCH(Zwischentabelle_Leistung!$C$6,Datenbasis!$B$2:$CA$2,0)+F$19)</f>
        <v>431</v>
      </c>
      <c r="G207" s="55">
        <f>INDEX(Datenbasis!$B$2:$CA$422,MATCH(Zwischentabelle_Leistung!$C207,Datenbasis!$B$2:$B$422),MATCH(Zwischentabelle_Leistung!$C$6,Datenbasis!$B$2:$CA$2,0)+G$19)</f>
        <v>40</v>
      </c>
    </row>
    <row r="208" spans="1:7" x14ac:dyDescent="0.2">
      <c r="A208" s="2"/>
      <c r="B208" s="2" t="s">
        <v>601</v>
      </c>
      <c r="C208" s="3" t="s">
        <v>602</v>
      </c>
      <c r="D208" s="55">
        <f>INDEX(Datenbasis!$B$2:$CA$422,MATCH(Zwischentabelle_Leistung!$C208,Datenbasis!$B$2:$B$422),MATCH(Zwischentabelle_Leistung!$C$6,Datenbasis!$B$2:$CA$2,0)+D$19)</f>
        <v>361</v>
      </c>
      <c r="E208" s="55">
        <f>INDEX(Datenbasis!$B$2:$CA$422,MATCH(Zwischentabelle_Leistung!$C208,Datenbasis!$B$2:$B$422),MATCH(Zwischentabelle_Leistung!$C$6,Datenbasis!$B$2:$CA$2,0)+E$19)</f>
        <v>85</v>
      </c>
      <c r="F208" s="55">
        <f>INDEX(Datenbasis!$B$2:$CA$422,MATCH(Zwischentabelle_Leistung!$C208,Datenbasis!$B$2:$B$422),MATCH(Zwischentabelle_Leistung!$C$6,Datenbasis!$B$2:$CA$2,0)+F$19)</f>
        <v>250</v>
      </c>
      <c r="G208" s="55">
        <f>INDEX(Datenbasis!$B$2:$CA$422,MATCH(Zwischentabelle_Leistung!$C208,Datenbasis!$B$2:$B$422),MATCH(Zwischentabelle_Leistung!$C$6,Datenbasis!$B$2:$CA$2,0)+G$19)</f>
        <v>26</v>
      </c>
    </row>
    <row r="209" spans="1:7" x14ac:dyDescent="0.2">
      <c r="A209" s="2"/>
      <c r="B209" s="2" t="s">
        <v>218</v>
      </c>
      <c r="C209" s="3" t="s">
        <v>217</v>
      </c>
      <c r="D209" s="55">
        <f>INDEX(Datenbasis!$B$2:$CA$422,MATCH(Zwischentabelle_Leistung!$C209,Datenbasis!$B$2:$B$422),MATCH(Zwischentabelle_Leistung!$C$6,Datenbasis!$B$2:$CA$2,0)+D$19)</f>
        <v>37</v>
      </c>
      <c r="E209" s="55" t="str">
        <f>INDEX(Datenbasis!$B$2:$CA$422,MATCH(Zwischentabelle_Leistung!$C209,Datenbasis!$B$2:$B$422),MATCH(Zwischentabelle_Leistung!$C$6,Datenbasis!$B$2:$CA$2,0)+E$19)</f>
        <v>*</v>
      </c>
      <c r="F209" s="55" t="str">
        <f>INDEX(Datenbasis!$B$2:$CA$422,MATCH(Zwischentabelle_Leistung!$C209,Datenbasis!$B$2:$B$422),MATCH(Zwischentabelle_Leistung!$C$6,Datenbasis!$B$2:$CA$2,0)+F$19)</f>
        <v>*</v>
      </c>
      <c r="G209" s="55" t="str">
        <f>INDEX(Datenbasis!$B$2:$CA$422,MATCH(Zwischentabelle_Leistung!$C209,Datenbasis!$B$2:$B$422),MATCH(Zwischentabelle_Leistung!$C$6,Datenbasis!$B$2:$CA$2,0)+G$19)</f>
        <v>*</v>
      </c>
    </row>
    <row r="210" spans="1:7" x14ac:dyDescent="0.2">
      <c r="A210" s="2"/>
      <c r="B210" s="2" t="s">
        <v>220</v>
      </c>
      <c r="C210" s="3" t="s">
        <v>219</v>
      </c>
      <c r="D210" s="55" t="str">
        <f>INDEX(Datenbasis!$B$2:$CA$422,MATCH(Zwischentabelle_Leistung!$C210,Datenbasis!$B$2:$B$422),MATCH(Zwischentabelle_Leistung!$C$6,Datenbasis!$B$2:$CA$2,0)+D$19)</f>
        <v>.</v>
      </c>
      <c r="E210" s="55" t="str">
        <f>INDEX(Datenbasis!$B$2:$CA$422,MATCH(Zwischentabelle_Leistung!$C210,Datenbasis!$B$2:$B$422),MATCH(Zwischentabelle_Leistung!$C$6,Datenbasis!$B$2:$CA$2,0)+E$19)</f>
        <v>.</v>
      </c>
      <c r="F210" s="55" t="str">
        <f>INDEX(Datenbasis!$B$2:$CA$422,MATCH(Zwischentabelle_Leistung!$C210,Datenbasis!$B$2:$B$422),MATCH(Zwischentabelle_Leistung!$C$6,Datenbasis!$B$2:$CA$2,0)+F$19)</f>
        <v>.</v>
      </c>
      <c r="G210" s="55" t="str">
        <f>INDEX(Datenbasis!$B$2:$CA$422,MATCH(Zwischentabelle_Leistung!$C210,Datenbasis!$B$2:$B$422),MATCH(Zwischentabelle_Leistung!$C$6,Datenbasis!$B$2:$CA$2,0)+G$19)</f>
        <v>.</v>
      </c>
    </row>
    <row r="211" spans="1:7" x14ac:dyDescent="0.2">
      <c r="A211" s="2"/>
      <c r="B211" s="2" t="s">
        <v>603</v>
      </c>
      <c r="C211" s="3" t="s">
        <v>604</v>
      </c>
      <c r="D211" s="55">
        <f>INDEX(Datenbasis!$B$2:$CA$422,MATCH(Zwischentabelle_Leistung!$C211,Datenbasis!$B$2:$B$422),MATCH(Zwischentabelle_Leistung!$C$6,Datenbasis!$B$2:$CA$2,0)+D$19)</f>
        <v>447</v>
      </c>
      <c r="E211" s="55">
        <f>INDEX(Datenbasis!$B$2:$CA$422,MATCH(Zwischentabelle_Leistung!$C211,Datenbasis!$B$2:$B$422),MATCH(Zwischentabelle_Leistung!$C$6,Datenbasis!$B$2:$CA$2,0)+E$19)</f>
        <v>106</v>
      </c>
      <c r="F211" s="55">
        <f>INDEX(Datenbasis!$B$2:$CA$422,MATCH(Zwischentabelle_Leistung!$C211,Datenbasis!$B$2:$B$422),MATCH(Zwischentabelle_Leistung!$C$6,Datenbasis!$B$2:$CA$2,0)+F$19)</f>
        <v>292</v>
      </c>
      <c r="G211" s="55">
        <f>INDEX(Datenbasis!$B$2:$CA$422,MATCH(Zwischentabelle_Leistung!$C211,Datenbasis!$B$2:$B$422),MATCH(Zwischentabelle_Leistung!$C$6,Datenbasis!$B$2:$CA$2,0)+G$19)</f>
        <v>49</v>
      </c>
    </row>
    <row r="212" spans="1:7" x14ac:dyDescent="0.2">
      <c r="A212" s="2"/>
      <c r="B212" s="2" t="s">
        <v>222</v>
      </c>
      <c r="C212" s="3" t="s">
        <v>221</v>
      </c>
      <c r="D212" s="55">
        <f>INDEX(Datenbasis!$B$2:$CA$422,MATCH(Zwischentabelle_Leistung!$C212,Datenbasis!$B$2:$B$422),MATCH(Zwischentabelle_Leistung!$C$6,Datenbasis!$B$2:$CA$2,0)+D$19)</f>
        <v>124</v>
      </c>
      <c r="E212" s="55">
        <f>INDEX(Datenbasis!$B$2:$CA$422,MATCH(Zwischentabelle_Leistung!$C212,Datenbasis!$B$2:$B$422),MATCH(Zwischentabelle_Leistung!$C$6,Datenbasis!$B$2:$CA$2,0)+E$19)</f>
        <v>21</v>
      </c>
      <c r="F212" s="55">
        <f>INDEX(Datenbasis!$B$2:$CA$422,MATCH(Zwischentabelle_Leistung!$C212,Datenbasis!$B$2:$B$422),MATCH(Zwischentabelle_Leistung!$C$6,Datenbasis!$B$2:$CA$2,0)+F$19)</f>
        <v>98</v>
      </c>
      <c r="G212" s="55">
        <f>INDEX(Datenbasis!$B$2:$CA$422,MATCH(Zwischentabelle_Leistung!$C212,Datenbasis!$B$2:$B$422),MATCH(Zwischentabelle_Leistung!$C$6,Datenbasis!$B$2:$CA$2,0)+G$19)</f>
        <v>5</v>
      </c>
    </row>
    <row r="213" spans="1:7" x14ac:dyDescent="0.2">
      <c r="A213" s="2"/>
      <c r="B213" s="2" t="s">
        <v>224</v>
      </c>
      <c r="C213" s="3" t="s">
        <v>223</v>
      </c>
      <c r="D213" s="55" t="str">
        <f>INDEX(Datenbasis!$B$2:$CA$422,MATCH(Zwischentabelle_Leistung!$C213,Datenbasis!$B$2:$B$422),MATCH(Zwischentabelle_Leistung!$C$6,Datenbasis!$B$2:$CA$2,0)+D$19)</f>
        <v>*</v>
      </c>
      <c r="E213" s="55">
        <f>INDEX(Datenbasis!$B$2:$CA$422,MATCH(Zwischentabelle_Leistung!$C213,Datenbasis!$B$2:$B$422),MATCH(Zwischentabelle_Leistung!$C$6,Datenbasis!$B$2:$CA$2,0)+E$19)</f>
        <v>0</v>
      </c>
      <c r="F213" s="55">
        <f>INDEX(Datenbasis!$B$2:$CA$422,MATCH(Zwischentabelle_Leistung!$C213,Datenbasis!$B$2:$B$422),MATCH(Zwischentabelle_Leistung!$C$6,Datenbasis!$B$2:$CA$2,0)+F$19)</f>
        <v>0</v>
      </c>
      <c r="G213" s="55" t="str">
        <f>INDEX(Datenbasis!$B$2:$CA$422,MATCH(Zwischentabelle_Leistung!$C213,Datenbasis!$B$2:$B$422),MATCH(Zwischentabelle_Leistung!$C$6,Datenbasis!$B$2:$CA$2,0)+G$19)</f>
        <v>*</v>
      </c>
    </row>
    <row r="214" spans="1:7" x14ac:dyDescent="0.2">
      <c r="A214" s="2"/>
      <c r="B214" s="2" t="s">
        <v>605</v>
      </c>
      <c r="C214" s="3" t="s">
        <v>606</v>
      </c>
      <c r="D214" s="55">
        <f>INDEX(Datenbasis!$B$2:$CA$422,MATCH(Zwischentabelle_Leistung!$C214,Datenbasis!$B$2:$B$422),MATCH(Zwischentabelle_Leistung!$C$6,Datenbasis!$B$2:$CA$2,0)+D$19)</f>
        <v>77</v>
      </c>
      <c r="E214" s="55" t="str">
        <f>INDEX(Datenbasis!$B$2:$CA$422,MATCH(Zwischentabelle_Leistung!$C214,Datenbasis!$B$2:$B$422),MATCH(Zwischentabelle_Leistung!$C$6,Datenbasis!$B$2:$CA$2,0)+E$19)</f>
        <v>*</v>
      </c>
      <c r="F214" s="55" t="str">
        <f>INDEX(Datenbasis!$B$2:$CA$422,MATCH(Zwischentabelle_Leistung!$C214,Datenbasis!$B$2:$B$422),MATCH(Zwischentabelle_Leistung!$C$6,Datenbasis!$B$2:$CA$2,0)+F$19)</f>
        <v>*</v>
      </c>
      <c r="G214" s="55" t="str">
        <f>INDEX(Datenbasis!$B$2:$CA$422,MATCH(Zwischentabelle_Leistung!$C214,Datenbasis!$B$2:$B$422),MATCH(Zwischentabelle_Leistung!$C$6,Datenbasis!$B$2:$CA$2,0)+G$19)</f>
        <v>*</v>
      </c>
    </row>
    <row r="215" spans="1:7" x14ac:dyDescent="0.2">
      <c r="A215" s="2"/>
      <c r="B215" s="2" t="s">
        <v>226</v>
      </c>
      <c r="C215" s="3" t="s">
        <v>225</v>
      </c>
      <c r="D215" s="55">
        <f>INDEX(Datenbasis!$B$2:$CA$422,MATCH(Zwischentabelle_Leistung!$C215,Datenbasis!$B$2:$B$422),MATCH(Zwischentabelle_Leistung!$C$6,Datenbasis!$B$2:$CA$2,0)+D$19)</f>
        <v>139</v>
      </c>
      <c r="E215" s="55">
        <f>INDEX(Datenbasis!$B$2:$CA$422,MATCH(Zwischentabelle_Leistung!$C215,Datenbasis!$B$2:$B$422),MATCH(Zwischentabelle_Leistung!$C$6,Datenbasis!$B$2:$CA$2,0)+E$19)</f>
        <v>20</v>
      </c>
      <c r="F215" s="55">
        <f>INDEX(Datenbasis!$B$2:$CA$422,MATCH(Zwischentabelle_Leistung!$C215,Datenbasis!$B$2:$B$422),MATCH(Zwischentabelle_Leistung!$C$6,Datenbasis!$B$2:$CA$2,0)+F$19)</f>
        <v>94</v>
      </c>
      <c r="G215" s="55">
        <f>INDEX(Datenbasis!$B$2:$CA$422,MATCH(Zwischentabelle_Leistung!$C215,Datenbasis!$B$2:$B$422),MATCH(Zwischentabelle_Leistung!$C$6,Datenbasis!$B$2:$CA$2,0)+G$19)</f>
        <v>25</v>
      </c>
    </row>
    <row r="216" spans="1:7" x14ac:dyDescent="0.2">
      <c r="A216" s="2"/>
      <c r="B216" s="2" t="s">
        <v>228</v>
      </c>
      <c r="C216" s="3" t="s">
        <v>227</v>
      </c>
      <c r="D216" s="55">
        <f>INDEX(Datenbasis!$B$2:$CA$422,MATCH(Zwischentabelle_Leistung!$C216,Datenbasis!$B$2:$B$422),MATCH(Zwischentabelle_Leistung!$C$6,Datenbasis!$B$2:$CA$2,0)+D$19)</f>
        <v>48</v>
      </c>
      <c r="E216" s="55" t="str">
        <f>INDEX(Datenbasis!$B$2:$CA$422,MATCH(Zwischentabelle_Leistung!$C216,Datenbasis!$B$2:$B$422),MATCH(Zwischentabelle_Leistung!$C$6,Datenbasis!$B$2:$CA$2,0)+E$19)</f>
        <v>*</v>
      </c>
      <c r="F216" s="55" t="str">
        <f>INDEX(Datenbasis!$B$2:$CA$422,MATCH(Zwischentabelle_Leistung!$C216,Datenbasis!$B$2:$B$422),MATCH(Zwischentabelle_Leistung!$C$6,Datenbasis!$B$2:$CA$2,0)+F$19)</f>
        <v>*</v>
      </c>
      <c r="G216" s="55" t="str">
        <f>INDEX(Datenbasis!$B$2:$CA$422,MATCH(Zwischentabelle_Leistung!$C216,Datenbasis!$B$2:$B$422),MATCH(Zwischentabelle_Leistung!$C$6,Datenbasis!$B$2:$CA$2,0)+G$19)</f>
        <v>*</v>
      </c>
    </row>
    <row r="217" spans="1:7" x14ac:dyDescent="0.2">
      <c r="A217" s="2"/>
      <c r="B217" s="2" t="s">
        <v>230</v>
      </c>
      <c r="C217" s="3" t="s">
        <v>229</v>
      </c>
      <c r="D217" s="55">
        <f>INDEX(Datenbasis!$B$2:$CA$422,MATCH(Zwischentabelle_Leistung!$C217,Datenbasis!$B$2:$B$422),MATCH(Zwischentabelle_Leistung!$C$6,Datenbasis!$B$2:$CA$2,0)+D$19)</f>
        <v>3286</v>
      </c>
      <c r="E217" s="55">
        <f>INDEX(Datenbasis!$B$2:$CA$422,MATCH(Zwischentabelle_Leistung!$C217,Datenbasis!$B$2:$B$422),MATCH(Zwischentabelle_Leistung!$C$6,Datenbasis!$B$2:$CA$2,0)+E$19)</f>
        <v>126</v>
      </c>
      <c r="F217" s="55">
        <f>INDEX(Datenbasis!$B$2:$CA$422,MATCH(Zwischentabelle_Leistung!$C217,Datenbasis!$B$2:$B$422),MATCH(Zwischentabelle_Leistung!$C$6,Datenbasis!$B$2:$CA$2,0)+F$19)</f>
        <v>1901</v>
      </c>
      <c r="G217" s="55">
        <f>INDEX(Datenbasis!$B$2:$CA$422,MATCH(Zwischentabelle_Leistung!$C217,Datenbasis!$B$2:$B$422),MATCH(Zwischentabelle_Leistung!$C$6,Datenbasis!$B$2:$CA$2,0)+G$19)</f>
        <v>1259</v>
      </c>
    </row>
    <row r="218" spans="1:7" x14ac:dyDescent="0.2">
      <c r="A218" s="2"/>
      <c r="B218" s="2" t="s">
        <v>607</v>
      </c>
      <c r="C218" s="3" t="s">
        <v>608</v>
      </c>
      <c r="D218" s="55">
        <f>INDEX(Datenbasis!$B$2:$CA$422,MATCH(Zwischentabelle_Leistung!$C218,Datenbasis!$B$2:$B$422),MATCH(Zwischentabelle_Leistung!$C$6,Datenbasis!$B$2:$CA$2,0)+D$19)</f>
        <v>1449</v>
      </c>
      <c r="E218" s="55">
        <f>INDEX(Datenbasis!$B$2:$CA$422,MATCH(Zwischentabelle_Leistung!$C218,Datenbasis!$B$2:$B$422),MATCH(Zwischentabelle_Leistung!$C$6,Datenbasis!$B$2:$CA$2,0)+E$19)</f>
        <v>227</v>
      </c>
      <c r="F218" s="55">
        <f>INDEX(Datenbasis!$B$2:$CA$422,MATCH(Zwischentabelle_Leistung!$C218,Datenbasis!$B$2:$B$422),MATCH(Zwischentabelle_Leistung!$C$6,Datenbasis!$B$2:$CA$2,0)+F$19)</f>
        <v>922</v>
      </c>
      <c r="G218" s="55">
        <f>INDEX(Datenbasis!$B$2:$CA$422,MATCH(Zwischentabelle_Leistung!$C218,Datenbasis!$B$2:$B$422),MATCH(Zwischentabelle_Leistung!$C$6,Datenbasis!$B$2:$CA$2,0)+G$19)</f>
        <v>300</v>
      </c>
    </row>
    <row r="219" spans="1:7" x14ac:dyDescent="0.2">
      <c r="A219" s="2"/>
      <c r="B219" s="2" t="s">
        <v>412</v>
      </c>
      <c r="C219" s="3" t="s">
        <v>411</v>
      </c>
      <c r="D219" s="55">
        <f>INDEX(Datenbasis!$B$2:$CA$422,MATCH(Zwischentabelle_Leistung!$C219,Datenbasis!$B$2:$B$422),MATCH(Zwischentabelle_Leistung!$C$6,Datenbasis!$B$2:$CA$2,0)+D$19)</f>
        <v>2187</v>
      </c>
      <c r="E219" s="55">
        <f>INDEX(Datenbasis!$B$2:$CA$422,MATCH(Zwischentabelle_Leistung!$C219,Datenbasis!$B$2:$B$422),MATCH(Zwischentabelle_Leistung!$C$6,Datenbasis!$B$2:$CA$2,0)+E$19)</f>
        <v>317</v>
      </c>
      <c r="F219" s="55">
        <f>INDEX(Datenbasis!$B$2:$CA$422,MATCH(Zwischentabelle_Leistung!$C219,Datenbasis!$B$2:$B$422),MATCH(Zwischentabelle_Leistung!$C$6,Datenbasis!$B$2:$CA$2,0)+F$19)</f>
        <v>1345</v>
      </c>
      <c r="G219" s="55">
        <f>INDEX(Datenbasis!$B$2:$CA$422,MATCH(Zwischentabelle_Leistung!$C219,Datenbasis!$B$2:$B$422),MATCH(Zwischentabelle_Leistung!$C$6,Datenbasis!$B$2:$CA$2,0)+G$19)</f>
        <v>525</v>
      </c>
    </row>
    <row r="220" spans="1:7" x14ac:dyDescent="0.2">
      <c r="A220" s="2"/>
      <c r="B220" s="2" t="s">
        <v>609</v>
      </c>
      <c r="C220" s="3" t="s">
        <v>610</v>
      </c>
      <c r="D220" s="55">
        <f>INDEX(Datenbasis!$B$2:$CA$422,MATCH(Zwischentabelle_Leistung!$C220,Datenbasis!$B$2:$B$422),MATCH(Zwischentabelle_Leistung!$C$6,Datenbasis!$B$2:$CA$2,0)+D$19)</f>
        <v>1419</v>
      </c>
      <c r="E220" s="55">
        <f>INDEX(Datenbasis!$B$2:$CA$422,MATCH(Zwischentabelle_Leistung!$C220,Datenbasis!$B$2:$B$422),MATCH(Zwischentabelle_Leistung!$C$6,Datenbasis!$B$2:$CA$2,0)+E$19)</f>
        <v>172</v>
      </c>
      <c r="F220" s="55">
        <f>INDEX(Datenbasis!$B$2:$CA$422,MATCH(Zwischentabelle_Leistung!$C220,Datenbasis!$B$2:$B$422),MATCH(Zwischentabelle_Leistung!$C$6,Datenbasis!$B$2:$CA$2,0)+F$19)</f>
        <v>963</v>
      </c>
      <c r="G220" s="55">
        <f>INDEX(Datenbasis!$B$2:$CA$422,MATCH(Zwischentabelle_Leistung!$C220,Datenbasis!$B$2:$B$422),MATCH(Zwischentabelle_Leistung!$C$6,Datenbasis!$B$2:$CA$2,0)+G$19)</f>
        <v>284</v>
      </c>
    </row>
    <row r="221" spans="1:7" x14ac:dyDescent="0.2">
      <c r="A221" s="2"/>
      <c r="B221" s="2" t="s">
        <v>232</v>
      </c>
      <c r="C221" s="3" t="s">
        <v>231</v>
      </c>
      <c r="D221" s="55">
        <f>INDEX(Datenbasis!$B$2:$CA$422,MATCH(Zwischentabelle_Leistung!$C221,Datenbasis!$B$2:$B$422),MATCH(Zwischentabelle_Leistung!$C$6,Datenbasis!$B$2:$CA$2,0)+D$19)</f>
        <v>1637</v>
      </c>
      <c r="E221" s="55">
        <f>INDEX(Datenbasis!$B$2:$CA$422,MATCH(Zwischentabelle_Leistung!$C221,Datenbasis!$B$2:$B$422),MATCH(Zwischentabelle_Leistung!$C$6,Datenbasis!$B$2:$CA$2,0)+E$19)</f>
        <v>234</v>
      </c>
      <c r="F221" s="55">
        <f>INDEX(Datenbasis!$B$2:$CA$422,MATCH(Zwischentabelle_Leistung!$C221,Datenbasis!$B$2:$B$422),MATCH(Zwischentabelle_Leistung!$C$6,Datenbasis!$B$2:$CA$2,0)+F$19)</f>
        <v>948</v>
      </c>
      <c r="G221" s="55">
        <f>INDEX(Datenbasis!$B$2:$CA$422,MATCH(Zwischentabelle_Leistung!$C221,Datenbasis!$B$2:$B$422),MATCH(Zwischentabelle_Leistung!$C$6,Datenbasis!$B$2:$CA$2,0)+G$19)</f>
        <v>455</v>
      </c>
    </row>
    <row r="222" spans="1:7" x14ac:dyDescent="0.2">
      <c r="A222" s="2"/>
      <c r="B222" s="2" t="s">
        <v>414</v>
      </c>
      <c r="C222" s="3" t="s">
        <v>413</v>
      </c>
      <c r="D222" s="55">
        <f>INDEX(Datenbasis!$B$2:$CA$422,MATCH(Zwischentabelle_Leistung!$C222,Datenbasis!$B$2:$B$422),MATCH(Zwischentabelle_Leistung!$C$6,Datenbasis!$B$2:$CA$2,0)+D$19)</f>
        <v>3479</v>
      </c>
      <c r="E222" s="55">
        <f>INDEX(Datenbasis!$B$2:$CA$422,MATCH(Zwischentabelle_Leistung!$C222,Datenbasis!$B$2:$B$422),MATCH(Zwischentabelle_Leistung!$C$6,Datenbasis!$B$2:$CA$2,0)+E$19)</f>
        <v>913</v>
      </c>
      <c r="F222" s="55">
        <f>INDEX(Datenbasis!$B$2:$CA$422,MATCH(Zwischentabelle_Leistung!$C222,Datenbasis!$B$2:$B$422),MATCH(Zwischentabelle_Leistung!$C$6,Datenbasis!$B$2:$CA$2,0)+F$19)</f>
        <v>1855</v>
      </c>
      <c r="G222" s="55">
        <f>INDEX(Datenbasis!$B$2:$CA$422,MATCH(Zwischentabelle_Leistung!$C222,Datenbasis!$B$2:$B$422),MATCH(Zwischentabelle_Leistung!$C$6,Datenbasis!$B$2:$CA$2,0)+G$19)</f>
        <v>711</v>
      </c>
    </row>
    <row r="223" spans="1:7" x14ac:dyDescent="0.2">
      <c r="A223" s="2"/>
      <c r="B223" s="2" t="s">
        <v>611</v>
      </c>
      <c r="C223" s="3" t="s">
        <v>612</v>
      </c>
      <c r="D223" s="55">
        <f>INDEX(Datenbasis!$B$2:$CA$422,MATCH(Zwischentabelle_Leistung!$C223,Datenbasis!$B$2:$B$422),MATCH(Zwischentabelle_Leistung!$C$6,Datenbasis!$B$2:$CA$2,0)+D$19)</f>
        <v>173</v>
      </c>
      <c r="E223" s="55">
        <f>INDEX(Datenbasis!$B$2:$CA$422,MATCH(Zwischentabelle_Leistung!$C223,Datenbasis!$B$2:$B$422),MATCH(Zwischentabelle_Leistung!$C$6,Datenbasis!$B$2:$CA$2,0)+E$19)</f>
        <v>12</v>
      </c>
      <c r="F223" s="55">
        <f>INDEX(Datenbasis!$B$2:$CA$422,MATCH(Zwischentabelle_Leistung!$C223,Datenbasis!$B$2:$B$422),MATCH(Zwischentabelle_Leistung!$C$6,Datenbasis!$B$2:$CA$2,0)+F$19)</f>
        <v>101</v>
      </c>
      <c r="G223" s="55">
        <f>INDEX(Datenbasis!$B$2:$CA$422,MATCH(Zwischentabelle_Leistung!$C223,Datenbasis!$B$2:$B$422),MATCH(Zwischentabelle_Leistung!$C$6,Datenbasis!$B$2:$CA$2,0)+G$19)</f>
        <v>60</v>
      </c>
    </row>
    <row r="224" spans="1:7" x14ac:dyDescent="0.2">
      <c r="A224" s="2"/>
      <c r="B224" s="2" t="s">
        <v>416</v>
      </c>
      <c r="C224" s="3" t="s">
        <v>415</v>
      </c>
      <c r="D224" s="55">
        <f>INDEX(Datenbasis!$B$2:$CA$422,MATCH(Zwischentabelle_Leistung!$C224,Datenbasis!$B$2:$B$422),MATCH(Zwischentabelle_Leistung!$C$6,Datenbasis!$B$2:$CA$2,0)+D$19)</f>
        <v>633</v>
      </c>
      <c r="E224" s="55">
        <f>INDEX(Datenbasis!$B$2:$CA$422,MATCH(Zwischentabelle_Leistung!$C224,Datenbasis!$B$2:$B$422),MATCH(Zwischentabelle_Leistung!$C$6,Datenbasis!$B$2:$CA$2,0)+E$19)</f>
        <v>63</v>
      </c>
      <c r="F224" s="55">
        <f>INDEX(Datenbasis!$B$2:$CA$422,MATCH(Zwischentabelle_Leistung!$C224,Datenbasis!$B$2:$B$422),MATCH(Zwischentabelle_Leistung!$C$6,Datenbasis!$B$2:$CA$2,0)+F$19)</f>
        <v>353</v>
      </c>
      <c r="G224" s="55">
        <f>INDEX(Datenbasis!$B$2:$CA$422,MATCH(Zwischentabelle_Leistung!$C224,Datenbasis!$B$2:$B$422),MATCH(Zwischentabelle_Leistung!$C$6,Datenbasis!$B$2:$CA$2,0)+G$19)</f>
        <v>217</v>
      </c>
    </row>
    <row r="225" spans="1:7" x14ac:dyDescent="0.2">
      <c r="A225" s="2"/>
      <c r="B225" s="2" t="s">
        <v>613</v>
      </c>
      <c r="C225" s="3" t="s">
        <v>614</v>
      </c>
      <c r="D225" s="55">
        <f>INDEX(Datenbasis!$B$2:$CA$422,MATCH(Zwischentabelle_Leistung!$C225,Datenbasis!$B$2:$B$422),MATCH(Zwischentabelle_Leistung!$C$6,Datenbasis!$B$2:$CA$2,0)+D$19)</f>
        <v>105</v>
      </c>
      <c r="E225" s="55" t="str">
        <f>INDEX(Datenbasis!$B$2:$CA$422,MATCH(Zwischentabelle_Leistung!$C225,Datenbasis!$B$2:$B$422),MATCH(Zwischentabelle_Leistung!$C$6,Datenbasis!$B$2:$CA$2,0)+E$19)</f>
        <v>*</v>
      </c>
      <c r="F225" s="55" t="str">
        <f>INDEX(Datenbasis!$B$2:$CA$422,MATCH(Zwischentabelle_Leistung!$C225,Datenbasis!$B$2:$B$422),MATCH(Zwischentabelle_Leistung!$C$6,Datenbasis!$B$2:$CA$2,0)+F$19)</f>
        <v>*</v>
      </c>
      <c r="G225" s="55" t="str">
        <f>INDEX(Datenbasis!$B$2:$CA$422,MATCH(Zwischentabelle_Leistung!$C225,Datenbasis!$B$2:$B$422),MATCH(Zwischentabelle_Leistung!$C$6,Datenbasis!$B$2:$CA$2,0)+G$19)</f>
        <v>*</v>
      </c>
    </row>
    <row r="226" spans="1:7" x14ac:dyDescent="0.2">
      <c r="A226" s="2"/>
      <c r="B226" s="2" t="s">
        <v>615</v>
      </c>
      <c r="C226" s="3" t="s">
        <v>616</v>
      </c>
      <c r="D226" s="55">
        <f>INDEX(Datenbasis!$B$2:$CA$422,MATCH(Zwischentabelle_Leistung!$C226,Datenbasis!$B$2:$B$422),MATCH(Zwischentabelle_Leistung!$C$6,Datenbasis!$B$2:$CA$2,0)+D$19)</f>
        <v>540</v>
      </c>
      <c r="E226" s="55">
        <f>INDEX(Datenbasis!$B$2:$CA$422,MATCH(Zwischentabelle_Leistung!$C226,Datenbasis!$B$2:$B$422),MATCH(Zwischentabelle_Leistung!$C$6,Datenbasis!$B$2:$CA$2,0)+E$19)</f>
        <v>82</v>
      </c>
      <c r="F226" s="55">
        <f>INDEX(Datenbasis!$B$2:$CA$422,MATCH(Zwischentabelle_Leistung!$C226,Datenbasis!$B$2:$B$422),MATCH(Zwischentabelle_Leistung!$C$6,Datenbasis!$B$2:$CA$2,0)+F$19)</f>
        <v>359</v>
      </c>
      <c r="G226" s="55">
        <f>INDEX(Datenbasis!$B$2:$CA$422,MATCH(Zwischentabelle_Leistung!$C226,Datenbasis!$B$2:$B$422),MATCH(Zwischentabelle_Leistung!$C$6,Datenbasis!$B$2:$CA$2,0)+G$19)</f>
        <v>99</v>
      </c>
    </row>
    <row r="227" spans="1:7" x14ac:dyDescent="0.2">
      <c r="A227" s="2"/>
      <c r="B227" s="2" t="s">
        <v>617</v>
      </c>
      <c r="C227" s="3" t="s">
        <v>618</v>
      </c>
      <c r="D227" s="55">
        <f>INDEX(Datenbasis!$B$2:$CA$422,MATCH(Zwischentabelle_Leistung!$C227,Datenbasis!$B$2:$B$422),MATCH(Zwischentabelle_Leistung!$C$6,Datenbasis!$B$2:$CA$2,0)+D$19)</f>
        <v>136</v>
      </c>
      <c r="E227" s="55">
        <f>INDEX(Datenbasis!$B$2:$CA$422,MATCH(Zwischentabelle_Leistung!$C227,Datenbasis!$B$2:$B$422),MATCH(Zwischentabelle_Leistung!$C$6,Datenbasis!$B$2:$CA$2,0)+E$19)</f>
        <v>4</v>
      </c>
      <c r="F227" s="55">
        <f>INDEX(Datenbasis!$B$2:$CA$422,MATCH(Zwischentabelle_Leistung!$C227,Datenbasis!$B$2:$B$422),MATCH(Zwischentabelle_Leistung!$C$6,Datenbasis!$B$2:$CA$2,0)+F$19)</f>
        <v>74</v>
      </c>
      <c r="G227" s="55">
        <f>INDEX(Datenbasis!$B$2:$CA$422,MATCH(Zwischentabelle_Leistung!$C227,Datenbasis!$B$2:$B$422),MATCH(Zwischentabelle_Leistung!$C$6,Datenbasis!$B$2:$CA$2,0)+G$19)</f>
        <v>58</v>
      </c>
    </row>
    <row r="228" spans="1:7" x14ac:dyDescent="0.2">
      <c r="A228" s="2"/>
      <c r="B228" s="2" t="s">
        <v>619</v>
      </c>
      <c r="C228" s="3" t="s">
        <v>620</v>
      </c>
      <c r="D228" s="55">
        <f>INDEX(Datenbasis!$B$2:$CA$422,MATCH(Zwischentabelle_Leistung!$C228,Datenbasis!$B$2:$B$422),MATCH(Zwischentabelle_Leistung!$C$6,Datenbasis!$B$2:$CA$2,0)+D$19)</f>
        <v>832</v>
      </c>
      <c r="E228" s="55">
        <f>INDEX(Datenbasis!$B$2:$CA$422,MATCH(Zwischentabelle_Leistung!$C228,Datenbasis!$B$2:$B$422),MATCH(Zwischentabelle_Leistung!$C$6,Datenbasis!$B$2:$CA$2,0)+E$19)</f>
        <v>173</v>
      </c>
      <c r="F228" s="55">
        <f>INDEX(Datenbasis!$B$2:$CA$422,MATCH(Zwischentabelle_Leistung!$C228,Datenbasis!$B$2:$B$422),MATCH(Zwischentabelle_Leistung!$C$6,Datenbasis!$B$2:$CA$2,0)+F$19)</f>
        <v>480</v>
      </c>
      <c r="G228" s="55">
        <f>INDEX(Datenbasis!$B$2:$CA$422,MATCH(Zwischentabelle_Leistung!$C228,Datenbasis!$B$2:$B$422),MATCH(Zwischentabelle_Leistung!$C$6,Datenbasis!$B$2:$CA$2,0)+G$19)</f>
        <v>179</v>
      </c>
    </row>
    <row r="229" spans="1:7" x14ac:dyDescent="0.2">
      <c r="A229" s="2"/>
      <c r="B229" s="2" t="s">
        <v>234</v>
      </c>
      <c r="C229" s="3" t="s">
        <v>233</v>
      </c>
      <c r="D229" s="55">
        <f>INDEX(Datenbasis!$B$2:$CA$422,MATCH(Zwischentabelle_Leistung!$C229,Datenbasis!$B$2:$B$422),MATCH(Zwischentabelle_Leistung!$C$6,Datenbasis!$B$2:$CA$2,0)+D$19)</f>
        <v>620</v>
      </c>
      <c r="E229" s="55">
        <f>INDEX(Datenbasis!$B$2:$CA$422,MATCH(Zwischentabelle_Leistung!$C229,Datenbasis!$B$2:$B$422),MATCH(Zwischentabelle_Leistung!$C$6,Datenbasis!$B$2:$CA$2,0)+E$19)</f>
        <v>106</v>
      </c>
      <c r="F229" s="55">
        <f>INDEX(Datenbasis!$B$2:$CA$422,MATCH(Zwischentabelle_Leistung!$C229,Datenbasis!$B$2:$B$422),MATCH(Zwischentabelle_Leistung!$C$6,Datenbasis!$B$2:$CA$2,0)+F$19)</f>
        <v>304</v>
      </c>
      <c r="G229" s="55">
        <f>INDEX(Datenbasis!$B$2:$CA$422,MATCH(Zwischentabelle_Leistung!$C229,Datenbasis!$B$2:$B$422),MATCH(Zwischentabelle_Leistung!$C$6,Datenbasis!$B$2:$CA$2,0)+G$19)</f>
        <v>210</v>
      </c>
    </row>
    <row r="230" spans="1:7" x14ac:dyDescent="0.2">
      <c r="A230" s="2"/>
      <c r="B230" s="2" t="s">
        <v>236</v>
      </c>
      <c r="C230" s="3" t="s">
        <v>235</v>
      </c>
      <c r="D230" s="55">
        <f>INDEX(Datenbasis!$B$2:$CA$422,MATCH(Zwischentabelle_Leistung!$C230,Datenbasis!$B$2:$B$422),MATCH(Zwischentabelle_Leistung!$C$6,Datenbasis!$B$2:$CA$2,0)+D$19)</f>
        <v>133</v>
      </c>
      <c r="E230" s="55" t="str">
        <f>INDEX(Datenbasis!$B$2:$CA$422,MATCH(Zwischentabelle_Leistung!$C230,Datenbasis!$B$2:$B$422),MATCH(Zwischentabelle_Leistung!$C$6,Datenbasis!$B$2:$CA$2,0)+E$19)</f>
        <v>*</v>
      </c>
      <c r="F230" s="55" t="str">
        <f>INDEX(Datenbasis!$B$2:$CA$422,MATCH(Zwischentabelle_Leistung!$C230,Datenbasis!$B$2:$B$422),MATCH(Zwischentabelle_Leistung!$C$6,Datenbasis!$B$2:$CA$2,0)+F$19)</f>
        <v>*</v>
      </c>
      <c r="G230" s="55">
        <f>INDEX(Datenbasis!$B$2:$CA$422,MATCH(Zwischentabelle_Leistung!$C230,Datenbasis!$B$2:$B$422),MATCH(Zwischentabelle_Leistung!$C$6,Datenbasis!$B$2:$CA$2,0)+G$19)</f>
        <v>32</v>
      </c>
    </row>
    <row r="231" spans="1:7" x14ac:dyDescent="0.2">
      <c r="A231" s="2"/>
      <c r="B231" s="2" t="s">
        <v>238</v>
      </c>
      <c r="C231" s="3" t="s">
        <v>237</v>
      </c>
      <c r="D231" s="55">
        <f>INDEX(Datenbasis!$B$2:$CA$422,MATCH(Zwischentabelle_Leistung!$C231,Datenbasis!$B$2:$B$422),MATCH(Zwischentabelle_Leistung!$C$6,Datenbasis!$B$2:$CA$2,0)+D$19)</f>
        <v>1002</v>
      </c>
      <c r="E231" s="55">
        <f>INDEX(Datenbasis!$B$2:$CA$422,MATCH(Zwischentabelle_Leistung!$C231,Datenbasis!$B$2:$B$422),MATCH(Zwischentabelle_Leistung!$C$6,Datenbasis!$B$2:$CA$2,0)+E$19)</f>
        <v>376</v>
      </c>
      <c r="F231" s="55">
        <f>INDEX(Datenbasis!$B$2:$CA$422,MATCH(Zwischentabelle_Leistung!$C231,Datenbasis!$B$2:$B$422),MATCH(Zwischentabelle_Leistung!$C$6,Datenbasis!$B$2:$CA$2,0)+F$19)</f>
        <v>451</v>
      </c>
      <c r="G231" s="55">
        <f>INDEX(Datenbasis!$B$2:$CA$422,MATCH(Zwischentabelle_Leistung!$C231,Datenbasis!$B$2:$B$422),MATCH(Zwischentabelle_Leistung!$C$6,Datenbasis!$B$2:$CA$2,0)+G$19)</f>
        <v>175</v>
      </c>
    </row>
    <row r="232" spans="1:7" x14ac:dyDescent="0.2">
      <c r="A232" s="2"/>
      <c r="B232" s="2" t="s">
        <v>240</v>
      </c>
      <c r="C232" s="3" t="s">
        <v>239</v>
      </c>
      <c r="D232" s="55">
        <f>INDEX(Datenbasis!$B$2:$CA$422,MATCH(Zwischentabelle_Leistung!$C232,Datenbasis!$B$2:$B$422),MATCH(Zwischentabelle_Leistung!$C$6,Datenbasis!$B$2:$CA$2,0)+D$19)</f>
        <v>305</v>
      </c>
      <c r="E232" s="55">
        <f>INDEX(Datenbasis!$B$2:$CA$422,MATCH(Zwischentabelle_Leistung!$C232,Datenbasis!$B$2:$B$422),MATCH(Zwischentabelle_Leistung!$C$6,Datenbasis!$B$2:$CA$2,0)+E$19)</f>
        <v>5</v>
      </c>
      <c r="F232" s="55">
        <f>INDEX(Datenbasis!$B$2:$CA$422,MATCH(Zwischentabelle_Leistung!$C232,Datenbasis!$B$2:$B$422),MATCH(Zwischentabelle_Leistung!$C$6,Datenbasis!$B$2:$CA$2,0)+F$19)</f>
        <v>171</v>
      </c>
      <c r="G232" s="55">
        <f>INDEX(Datenbasis!$B$2:$CA$422,MATCH(Zwischentabelle_Leistung!$C232,Datenbasis!$B$2:$B$422),MATCH(Zwischentabelle_Leistung!$C$6,Datenbasis!$B$2:$CA$2,0)+G$19)</f>
        <v>129</v>
      </c>
    </row>
    <row r="233" spans="1:7" x14ac:dyDescent="0.2">
      <c r="A233" s="2"/>
      <c r="B233" s="2" t="s">
        <v>621</v>
      </c>
      <c r="C233" s="3" t="s">
        <v>622</v>
      </c>
      <c r="D233" s="55">
        <f>INDEX(Datenbasis!$B$2:$CA$422,MATCH(Zwischentabelle_Leistung!$C233,Datenbasis!$B$2:$B$422),MATCH(Zwischentabelle_Leistung!$C$6,Datenbasis!$B$2:$CA$2,0)+D$19)</f>
        <v>569</v>
      </c>
      <c r="E233" s="55">
        <f>INDEX(Datenbasis!$B$2:$CA$422,MATCH(Zwischentabelle_Leistung!$C233,Datenbasis!$B$2:$B$422),MATCH(Zwischentabelle_Leistung!$C$6,Datenbasis!$B$2:$CA$2,0)+E$19)</f>
        <v>92</v>
      </c>
      <c r="F233" s="55">
        <f>INDEX(Datenbasis!$B$2:$CA$422,MATCH(Zwischentabelle_Leistung!$C233,Datenbasis!$B$2:$B$422),MATCH(Zwischentabelle_Leistung!$C$6,Datenbasis!$B$2:$CA$2,0)+F$19)</f>
        <v>339</v>
      </c>
      <c r="G233" s="55">
        <f>INDEX(Datenbasis!$B$2:$CA$422,MATCH(Zwischentabelle_Leistung!$C233,Datenbasis!$B$2:$B$422),MATCH(Zwischentabelle_Leistung!$C$6,Datenbasis!$B$2:$CA$2,0)+G$19)</f>
        <v>138</v>
      </c>
    </row>
    <row r="234" spans="1:7" x14ac:dyDescent="0.2">
      <c r="A234" s="2"/>
      <c r="B234" s="2" t="s">
        <v>623</v>
      </c>
      <c r="C234" s="3" t="s">
        <v>624</v>
      </c>
      <c r="D234" s="55">
        <f>INDEX(Datenbasis!$B$2:$CA$422,MATCH(Zwischentabelle_Leistung!$C234,Datenbasis!$B$2:$B$422),MATCH(Zwischentabelle_Leistung!$C$6,Datenbasis!$B$2:$CA$2,0)+D$19)</f>
        <v>1111</v>
      </c>
      <c r="E234" s="55">
        <f>INDEX(Datenbasis!$B$2:$CA$422,MATCH(Zwischentabelle_Leistung!$C234,Datenbasis!$B$2:$B$422),MATCH(Zwischentabelle_Leistung!$C$6,Datenbasis!$B$2:$CA$2,0)+E$19)</f>
        <v>299</v>
      </c>
      <c r="F234" s="55">
        <f>INDEX(Datenbasis!$B$2:$CA$422,MATCH(Zwischentabelle_Leistung!$C234,Datenbasis!$B$2:$B$422),MATCH(Zwischentabelle_Leistung!$C$6,Datenbasis!$B$2:$CA$2,0)+F$19)</f>
        <v>600</v>
      </c>
      <c r="G234" s="55">
        <f>INDEX(Datenbasis!$B$2:$CA$422,MATCH(Zwischentabelle_Leistung!$C234,Datenbasis!$B$2:$B$422),MATCH(Zwischentabelle_Leistung!$C$6,Datenbasis!$B$2:$CA$2,0)+G$19)</f>
        <v>212</v>
      </c>
    </row>
    <row r="235" spans="1:7" x14ac:dyDescent="0.2">
      <c r="A235" s="2"/>
      <c r="B235" s="2" t="s">
        <v>625</v>
      </c>
      <c r="C235" s="3" t="s">
        <v>626</v>
      </c>
      <c r="D235" s="55">
        <f>INDEX(Datenbasis!$B$2:$CA$422,MATCH(Zwischentabelle_Leistung!$C235,Datenbasis!$B$2:$B$422),MATCH(Zwischentabelle_Leistung!$C$6,Datenbasis!$B$2:$CA$2,0)+D$19)</f>
        <v>3019</v>
      </c>
      <c r="E235" s="55">
        <f>INDEX(Datenbasis!$B$2:$CA$422,MATCH(Zwischentabelle_Leistung!$C235,Datenbasis!$B$2:$B$422),MATCH(Zwischentabelle_Leistung!$C$6,Datenbasis!$B$2:$CA$2,0)+E$19)</f>
        <v>635</v>
      </c>
      <c r="F235" s="55">
        <f>INDEX(Datenbasis!$B$2:$CA$422,MATCH(Zwischentabelle_Leistung!$C235,Datenbasis!$B$2:$B$422),MATCH(Zwischentabelle_Leistung!$C$6,Datenbasis!$B$2:$CA$2,0)+F$19)</f>
        <v>1619</v>
      </c>
      <c r="G235" s="55">
        <f>INDEX(Datenbasis!$B$2:$CA$422,MATCH(Zwischentabelle_Leistung!$C235,Datenbasis!$B$2:$B$422),MATCH(Zwischentabelle_Leistung!$C$6,Datenbasis!$B$2:$CA$2,0)+G$19)</f>
        <v>765</v>
      </c>
    </row>
    <row r="236" spans="1:7" x14ac:dyDescent="0.2">
      <c r="A236" s="2"/>
      <c r="B236" s="2" t="s">
        <v>627</v>
      </c>
      <c r="C236" s="3" t="s">
        <v>628</v>
      </c>
      <c r="D236" s="55">
        <f>INDEX(Datenbasis!$B$2:$CA$422,MATCH(Zwischentabelle_Leistung!$C236,Datenbasis!$B$2:$B$422),MATCH(Zwischentabelle_Leistung!$C$6,Datenbasis!$B$2:$CA$2,0)+D$19)</f>
        <v>414</v>
      </c>
      <c r="E236" s="55">
        <f>INDEX(Datenbasis!$B$2:$CA$422,MATCH(Zwischentabelle_Leistung!$C236,Datenbasis!$B$2:$B$422),MATCH(Zwischentabelle_Leistung!$C$6,Datenbasis!$B$2:$CA$2,0)+E$19)</f>
        <v>35</v>
      </c>
      <c r="F236" s="55">
        <f>INDEX(Datenbasis!$B$2:$CA$422,MATCH(Zwischentabelle_Leistung!$C236,Datenbasis!$B$2:$B$422),MATCH(Zwischentabelle_Leistung!$C$6,Datenbasis!$B$2:$CA$2,0)+F$19)</f>
        <v>257</v>
      </c>
      <c r="G236" s="55">
        <f>INDEX(Datenbasis!$B$2:$CA$422,MATCH(Zwischentabelle_Leistung!$C236,Datenbasis!$B$2:$B$422),MATCH(Zwischentabelle_Leistung!$C$6,Datenbasis!$B$2:$CA$2,0)+G$19)</f>
        <v>122</v>
      </c>
    </row>
    <row r="237" spans="1:7" x14ac:dyDescent="0.2">
      <c r="A237" s="2"/>
      <c r="B237" s="2" t="s">
        <v>629</v>
      </c>
      <c r="C237" s="3" t="s">
        <v>630</v>
      </c>
      <c r="D237" s="55">
        <f>INDEX(Datenbasis!$B$2:$CA$422,MATCH(Zwischentabelle_Leistung!$C237,Datenbasis!$B$2:$B$422),MATCH(Zwischentabelle_Leistung!$C$6,Datenbasis!$B$2:$CA$2,0)+D$19)</f>
        <v>1984</v>
      </c>
      <c r="E237" s="55">
        <f>INDEX(Datenbasis!$B$2:$CA$422,MATCH(Zwischentabelle_Leistung!$C237,Datenbasis!$B$2:$B$422),MATCH(Zwischentabelle_Leistung!$C$6,Datenbasis!$B$2:$CA$2,0)+E$19)</f>
        <v>402</v>
      </c>
      <c r="F237" s="55">
        <f>INDEX(Datenbasis!$B$2:$CA$422,MATCH(Zwischentabelle_Leistung!$C237,Datenbasis!$B$2:$B$422),MATCH(Zwischentabelle_Leistung!$C$6,Datenbasis!$B$2:$CA$2,0)+F$19)</f>
        <v>1117</v>
      </c>
      <c r="G237" s="55">
        <f>INDEX(Datenbasis!$B$2:$CA$422,MATCH(Zwischentabelle_Leistung!$C237,Datenbasis!$B$2:$B$422),MATCH(Zwischentabelle_Leistung!$C$6,Datenbasis!$B$2:$CA$2,0)+G$19)</f>
        <v>465</v>
      </c>
    </row>
    <row r="238" spans="1:7" x14ac:dyDescent="0.2">
      <c r="A238" s="2"/>
      <c r="B238" s="2" t="s">
        <v>242</v>
      </c>
      <c r="C238" s="3" t="s">
        <v>241</v>
      </c>
      <c r="D238" s="55">
        <f>INDEX(Datenbasis!$B$2:$CA$422,MATCH(Zwischentabelle_Leistung!$C238,Datenbasis!$B$2:$B$422),MATCH(Zwischentabelle_Leistung!$C$6,Datenbasis!$B$2:$CA$2,0)+D$19)</f>
        <v>1023</v>
      </c>
      <c r="E238" s="55">
        <f>INDEX(Datenbasis!$B$2:$CA$422,MATCH(Zwischentabelle_Leistung!$C238,Datenbasis!$B$2:$B$422),MATCH(Zwischentabelle_Leistung!$C$6,Datenbasis!$B$2:$CA$2,0)+E$19)</f>
        <v>337</v>
      </c>
      <c r="F238" s="55">
        <f>INDEX(Datenbasis!$B$2:$CA$422,MATCH(Zwischentabelle_Leistung!$C238,Datenbasis!$B$2:$B$422),MATCH(Zwischentabelle_Leistung!$C$6,Datenbasis!$B$2:$CA$2,0)+F$19)</f>
        <v>504</v>
      </c>
      <c r="G238" s="55">
        <f>INDEX(Datenbasis!$B$2:$CA$422,MATCH(Zwischentabelle_Leistung!$C238,Datenbasis!$B$2:$B$422),MATCH(Zwischentabelle_Leistung!$C$6,Datenbasis!$B$2:$CA$2,0)+G$19)</f>
        <v>182</v>
      </c>
    </row>
    <row r="239" spans="1:7" x14ac:dyDescent="0.2">
      <c r="A239" s="2"/>
      <c r="B239" s="2" t="s">
        <v>631</v>
      </c>
      <c r="C239" s="3" t="s">
        <v>632</v>
      </c>
      <c r="D239" s="55">
        <f>INDEX(Datenbasis!$B$2:$CA$422,MATCH(Zwischentabelle_Leistung!$C239,Datenbasis!$B$2:$B$422),MATCH(Zwischentabelle_Leistung!$C$6,Datenbasis!$B$2:$CA$2,0)+D$19)</f>
        <v>340</v>
      </c>
      <c r="E239" s="55">
        <f>INDEX(Datenbasis!$B$2:$CA$422,MATCH(Zwischentabelle_Leistung!$C239,Datenbasis!$B$2:$B$422),MATCH(Zwischentabelle_Leistung!$C$6,Datenbasis!$B$2:$CA$2,0)+E$19)</f>
        <v>47</v>
      </c>
      <c r="F239" s="55">
        <f>INDEX(Datenbasis!$B$2:$CA$422,MATCH(Zwischentabelle_Leistung!$C239,Datenbasis!$B$2:$B$422),MATCH(Zwischentabelle_Leistung!$C$6,Datenbasis!$B$2:$CA$2,0)+F$19)</f>
        <v>191</v>
      </c>
      <c r="G239" s="55">
        <f>INDEX(Datenbasis!$B$2:$CA$422,MATCH(Zwischentabelle_Leistung!$C239,Datenbasis!$B$2:$B$422),MATCH(Zwischentabelle_Leistung!$C$6,Datenbasis!$B$2:$CA$2,0)+G$19)</f>
        <v>102</v>
      </c>
    </row>
    <row r="240" spans="1:7" x14ac:dyDescent="0.2">
      <c r="A240" s="2"/>
      <c r="B240" s="2" t="s">
        <v>244</v>
      </c>
      <c r="C240" s="3" t="s">
        <v>243</v>
      </c>
      <c r="D240" s="55">
        <f>INDEX(Datenbasis!$B$2:$CA$422,MATCH(Zwischentabelle_Leistung!$C240,Datenbasis!$B$2:$B$422),MATCH(Zwischentabelle_Leistung!$C$6,Datenbasis!$B$2:$CA$2,0)+D$19)</f>
        <v>503</v>
      </c>
      <c r="E240" s="55">
        <f>INDEX(Datenbasis!$B$2:$CA$422,MATCH(Zwischentabelle_Leistung!$C240,Datenbasis!$B$2:$B$422),MATCH(Zwischentabelle_Leistung!$C$6,Datenbasis!$B$2:$CA$2,0)+E$19)</f>
        <v>31</v>
      </c>
      <c r="F240" s="55">
        <f>INDEX(Datenbasis!$B$2:$CA$422,MATCH(Zwischentabelle_Leistung!$C240,Datenbasis!$B$2:$B$422),MATCH(Zwischentabelle_Leistung!$C$6,Datenbasis!$B$2:$CA$2,0)+F$19)</f>
        <v>253</v>
      </c>
      <c r="G240" s="55">
        <f>INDEX(Datenbasis!$B$2:$CA$422,MATCH(Zwischentabelle_Leistung!$C240,Datenbasis!$B$2:$B$422),MATCH(Zwischentabelle_Leistung!$C$6,Datenbasis!$B$2:$CA$2,0)+G$19)</f>
        <v>219</v>
      </c>
    </row>
    <row r="241" spans="1:7" x14ac:dyDescent="0.2">
      <c r="A241" s="2"/>
      <c r="B241" s="2" t="s">
        <v>633</v>
      </c>
      <c r="C241" s="3" t="s">
        <v>634</v>
      </c>
      <c r="D241" s="55">
        <f>INDEX(Datenbasis!$B$2:$CA$422,MATCH(Zwischentabelle_Leistung!$C241,Datenbasis!$B$2:$B$422),MATCH(Zwischentabelle_Leistung!$C$6,Datenbasis!$B$2:$CA$2,0)+D$19)</f>
        <v>173</v>
      </c>
      <c r="E241" s="55">
        <f>INDEX(Datenbasis!$B$2:$CA$422,MATCH(Zwischentabelle_Leistung!$C241,Datenbasis!$B$2:$B$422),MATCH(Zwischentabelle_Leistung!$C$6,Datenbasis!$B$2:$CA$2,0)+E$19)</f>
        <v>26</v>
      </c>
      <c r="F241" s="55">
        <f>INDEX(Datenbasis!$B$2:$CA$422,MATCH(Zwischentabelle_Leistung!$C241,Datenbasis!$B$2:$B$422),MATCH(Zwischentabelle_Leistung!$C$6,Datenbasis!$B$2:$CA$2,0)+F$19)</f>
        <v>94</v>
      </c>
      <c r="G241" s="55">
        <f>INDEX(Datenbasis!$B$2:$CA$422,MATCH(Zwischentabelle_Leistung!$C241,Datenbasis!$B$2:$B$422),MATCH(Zwischentabelle_Leistung!$C$6,Datenbasis!$B$2:$CA$2,0)+G$19)</f>
        <v>53</v>
      </c>
    </row>
    <row r="242" spans="1:7" x14ac:dyDescent="0.2">
      <c r="A242" s="2"/>
      <c r="B242" s="2" t="s">
        <v>635</v>
      </c>
      <c r="C242" s="3" t="s">
        <v>636</v>
      </c>
      <c r="D242" s="55">
        <f>INDEX(Datenbasis!$B$2:$CA$422,MATCH(Zwischentabelle_Leistung!$C242,Datenbasis!$B$2:$B$422),MATCH(Zwischentabelle_Leistung!$C$6,Datenbasis!$B$2:$CA$2,0)+D$19)</f>
        <v>2449</v>
      </c>
      <c r="E242" s="55">
        <f>INDEX(Datenbasis!$B$2:$CA$422,MATCH(Zwischentabelle_Leistung!$C242,Datenbasis!$B$2:$B$422),MATCH(Zwischentabelle_Leistung!$C$6,Datenbasis!$B$2:$CA$2,0)+E$19)</f>
        <v>701</v>
      </c>
      <c r="F242" s="55">
        <f>INDEX(Datenbasis!$B$2:$CA$422,MATCH(Zwischentabelle_Leistung!$C242,Datenbasis!$B$2:$B$422),MATCH(Zwischentabelle_Leistung!$C$6,Datenbasis!$B$2:$CA$2,0)+F$19)</f>
        <v>1489</v>
      </c>
      <c r="G242" s="55">
        <f>INDEX(Datenbasis!$B$2:$CA$422,MATCH(Zwischentabelle_Leistung!$C242,Datenbasis!$B$2:$B$422),MATCH(Zwischentabelle_Leistung!$C$6,Datenbasis!$B$2:$CA$2,0)+G$19)</f>
        <v>259</v>
      </c>
    </row>
    <row r="243" spans="1:7" x14ac:dyDescent="0.2">
      <c r="A243" s="2"/>
      <c r="B243" s="2" t="s">
        <v>637</v>
      </c>
      <c r="C243" s="3" t="s">
        <v>638</v>
      </c>
      <c r="D243" s="55">
        <f>INDEX(Datenbasis!$B$2:$CA$422,MATCH(Zwischentabelle_Leistung!$C243,Datenbasis!$B$2:$B$422),MATCH(Zwischentabelle_Leistung!$C$6,Datenbasis!$B$2:$CA$2,0)+D$19)</f>
        <v>445</v>
      </c>
      <c r="E243" s="55">
        <f>INDEX(Datenbasis!$B$2:$CA$422,MATCH(Zwischentabelle_Leistung!$C243,Datenbasis!$B$2:$B$422),MATCH(Zwischentabelle_Leistung!$C$6,Datenbasis!$B$2:$CA$2,0)+E$19)</f>
        <v>40</v>
      </c>
      <c r="F243" s="55">
        <f>INDEX(Datenbasis!$B$2:$CA$422,MATCH(Zwischentabelle_Leistung!$C243,Datenbasis!$B$2:$B$422),MATCH(Zwischentabelle_Leistung!$C$6,Datenbasis!$B$2:$CA$2,0)+F$19)</f>
        <v>304</v>
      </c>
      <c r="G243" s="55">
        <f>INDEX(Datenbasis!$B$2:$CA$422,MATCH(Zwischentabelle_Leistung!$C243,Datenbasis!$B$2:$B$422),MATCH(Zwischentabelle_Leistung!$C$6,Datenbasis!$B$2:$CA$2,0)+G$19)</f>
        <v>101</v>
      </c>
    </row>
    <row r="244" spans="1:7" x14ac:dyDescent="0.2">
      <c r="A244" s="2"/>
      <c r="B244" s="2" t="s">
        <v>246</v>
      </c>
      <c r="C244" s="3" t="s">
        <v>245</v>
      </c>
      <c r="D244" s="55">
        <f>INDEX(Datenbasis!$B$2:$CA$422,MATCH(Zwischentabelle_Leistung!$C244,Datenbasis!$B$2:$B$422),MATCH(Zwischentabelle_Leistung!$C$6,Datenbasis!$B$2:$CA$2,0)+D$19)</f>
        <v>291</v>
      </c>
      <c r="E244" s="55">
        <f>INDEX(Datenbasis!$B$2:$CA$422,MATCH(Zwischentabelle_Leistung!$C244,Datenbasis!$B$2:$B$422),MATCH(Zwischentabelle_Leistung!$C$6,Datenbasis!$B$2:$CA$2,0)+E$19)</f>
        <v>54</v>
      </c>
      <c r="F244" s="55">
        <f>INDEX(Datenbasis!$B$2:$CA$422,MATCH(Zwischentabelle_Leistung!$C244,Datenbasis!$B$2:$B$422),MATCH(Zwischentabelle_Leistung!$C$6,Datenbasis!$B$2:$CA$2,0)+F$19)</f>
        <v>181</v>
      </c>
      <c r="G244" s="55">
        <f>INDEX(Datenbasis!$B$2:$CA$422,MATCH(Zwischentabelle_Leistung!$C244,Datenbasis!$B$2:$B$422),MATCH(Zwischentabelle_Leistung!$C$6,Datenbasis!$B$2:$CA$2,0)+G$19)</f>
        <v>56</v>
      </c>
    </row>
    <row r="245" spans="1:7" x14ac:dyDescent="0.2">
      <c r="A245" s="2"/>
      <c r="B245" s="2" t="s">
        <v>248</v>
      </c>
      <c r="C245" s="3" t="s">
        <v>247</v>
      </c>
      <c r="D245" s="55">
        <f>INDEX(Datenbasis!$B$2:$CA$422,MATCH(Zwischentabelle_Leistung!$C245,Datenbasis!$B$2:$B$422),MATCH(Zwischentabelle_Leistung!$C$6,Datenbasis!$B$2:$CA$2,0)+D$19)</f>
        <v>736</v>
      </c>
      <c r="E245" s="55">
        <f>INDEX(Datenbasis!$B$2:$CA$422,MATCH(Zwischentabelle_Leistung!$C245,Datenbasis!$B$2:$B$422),MATCH(Zwischentabelle_Leistung!$C$6,Datenbasis!$B$2:$CA$2,0)+E$19)</f>
        <v>89</v>
      </c>
      <c r="F245" s="55">
        <f>INDEX(Datenbasis!$B$2:$CA$422,MATCH(Zwischentabelle_Leistung!$C245,Datenbasis!$B$2:$B$422),MATCH(Zwischentabelle_Leistung!$C$6,Datenbasis!$B$2:$CA$2,0)+F$19)</f>
        <v>404</v>
      </c>
      <c r="G245" s="55">
        <f>INDEX(Datenbasis!$B$2:$CA$422,MATCH(Zwischentabelle_Leistung!$C245,Datenbasis!$B$2:$B$422),MATCH(Zwischentabelle_Leistung!$C$6,Datenbasis!$B$2:$CA$2,0)+G$19)</f>
        <v>243</v>
      </c>
    </row>
    <row r="246" spans="1:7" x14ac:dyDescent="0.2">
      <c r="A246" s="2"/>
      <c r="B246" s="2" t="s">
        <v>639</v>
      </c>
      <c r="C246" s="3" t="s">
        <v>640</v>
      </c>
      <c r="D246" s="55">
        <f>INDEX(Datenbasis!$B$2:$CA$422,MATCH(Zwischentabelle_Leistung!$C246,Datenbasis!$B$2:$B$422),MATCH(Zwischentabelle_Leistung!$C$6,Datenbasis!$B$2:$CA$2,0)+D$19)</f>
        <v>390</v>
      </c>
      <c r="E246" s="55">
        <f>INDEX(Datenbasis!$B$2:$CA$422,MATCH(Zwischentabelle_Leistung!$C246,Datenbasis!$B$2:$B$422),MATCH(Zwischentabelle_Leistung!$C$6,Datenbasis!$B$2:$CA$2,0)+E$19)</f>
        <v>38</v>
      </c>
      <c r="F246" s="55">
        <f>INDEX(Datenbasis!$B$2:$CA$422,MATCH(Zwischentabelle_Leistung!$C246,Datenbasis!$B$2:$B$422),MATCH(Zwischentabelle_Leistung!$C$6,Datenbasis!$B$2:$CA$2,0)+F$19)</f>
        <v>264</v>
      </c>
      <c r="G246" s="55">
        <f>INDEX(Datenbasis!$B$2:$CA$422,MATCH(Zwischentabelle_Leistung!$C246,Datenbasis!$B$2:$B$422),MATCH(Zwischentabelle_Leistung!$C$6,Datenbasis!$B$2:$CA$2,0)+G$19)</f>
        <v>88</v>
      </c>
    </row>
    <row r="247" spans="1:7" x14ac:dyDescent="0.2">
      <c r="A247" s="2"/>
      <c r="B247" s="2" t="s">
        <v>418</v>
      </c>
      <c r="C247" s="3" t="s">
        <v>417</v>
      </c>
      <c r="D247" s="55">
        <f>INDEX(Datenbasis!$B$2:$CA$422,MATCH(Zwischentabelle_Leistung!$C247,Datenbasis!$B$2:$B$422),MATCH(Zwischentabelle_Leistung!$C$6,Datenbasis!$B$2:$CA$2,0)+D$19)</f>
        <v>911</v>
      </c>
      <c r="E247" s="55">
        <f>INDEX(Datenbasis!$B$2:$CA$422,MATCH(Zwischentabelle_Leistung!$C247,Datenbasis!$B$2:$B$422),MATCH(Zwischentabelle_Leistung!$C$6,Datenbasis!$B$2:$CA$2,0)+E$19)</f>
        <v>179</v>
      </c>
      <c r="F247" s="55">
        <f>INDEX(Datenbasis!$B$2:$CA$422,MATCH(Zwischentabelle_Leistung!$C247,Datenbasis!$B$2:$B$422),MATCH(Zwischentabelle_Leistung!$C$6,Datenbasis!$B$2:$CA$2,0)+F$19)</f>
        <v>557</v>
      </c>
      <c r="G247" s="55">
        <f>INDEX(Datenbasis!$B$2:$CA$422,MATCH(Zwischentabelle_Leistung!$C247,Datenbasis!$B$2:$B$422),MATCH(Zwischentabelle_Leistung!$C$6,Datenbasis!$B$2:$CA$2,0)+G$19)</f>
        <v>175</v>
      </c>
    </row>
    <row r="248" spans="1:7" x14ac:dyDescent="0.2">
      <c r="A248" s="2"/>
      <c r="B248" s="2" t="s">
        <v>250</v>
      </c>
      <c r="C248" s="3" t="s">
        <v>249</v>
      </c>
      <c r="D248" s="55">
        <f>INDEX(Datenbasis!$B$2:$CA$422,MATCH(Zwischentabelle_Leistung!$C248,Datenbasis!$B$2:$B$422),MATCH(Zwischentabelle_Leistung!$C$6,Datenbasis!$B$2:$CA$2,0)+D$19)</f>
        <v>150</v>
      </c>
      <c r="E248" s="55">
        <f>INDEX(Datenbasis!$B$2:$CA$422,MATCH(Zwischentabelle_Leistung!$C248,Datenbasis!$B$2:$B$422),MATCH(Zwischentabelle_Leistung!$C$6,Datenbasis!$B$2:$CA$2,0)+E$19)</f>
        <v>9</v>
      </c>
      <c r="F248" s="55">
        <f>INDEX(Datenbasis!$B$2:$CA$422,MATCH(Zwischentabelle_Leistung!$C248,Datenbasis!$B$2:$B$422),MATCH(Zwischentabelle_Leistung!$C$6,Datenbasis!$B$2:$CA$2,0)+F$19)</f>
        <v>84</v>
      </c>
      <c r="G248" s="55">
        <f>INDEX(Datenbasis!$B$2:$CA$422,MATCH(Zwischentabelle_Leistung!$C248,Datenbasis!$B$2:$B$422),MATCH(Zwischentabelle_Leistung!$C$6,Datenbasis!$B$2:$CA$2,0)+G$19)</f>
        <v>57</v>
      </c>
    </row>
    <row r="249" spans="1:7" x14ac:dyDescent="0.2">
      <c r="A249" s="2"/>
      <c r="B249" s="2" t="s">
        <v>641</v>
      </c>
      <c r="C249" s="3" t="s">
        <v>642</v>
      </c>
      <c r="D249" s="55">
        <f>INDEX(Datenbasis!$B$2:$CA$422,MATCH(Zwischentabelle_Leistung!$C249,Datenbasis!$B$2:$B$422),MATCH(Zwischentabelle_Leistung!$C$6,Datenbasis!$B$2:$CA$2,0)+D$19)</f>
        <v>1230</v>
      </c>
      <c r="E249" s="55">
        <f>INDEX(Datenbasis!$B$2:$CA$422,MATCH(Zwischentabelle_Leistung!$C249,Datenbasis!$B$2:$B$422),MATCH(Zwischentabelle_Leistung!$C$6,Datenbasis!$B$2:$CA$2,0)+E$19)</f>
        <v>227</v>
      </c>
      <c r="F249" s="55">
        <f>INDEX(Datenbasis!$B$2:$CA$422,MATCH(Zwischentabelle_Leistung!$C249,Datenbasis!$B$2:$B$422),MATCH(Zwischentabelle_Leistung!$C$6,Datenbasis!$B$2:$CA$2,0)+F$19)</f>
        <v>764</v>
      </c>
      <c r="G249" s="55">
        <f>INDEX(Datenbasis!$B$2:$CA$422,MATCH(Zwischentabelle_Leistung!$C249,Datenbasis!$B$2:$B$422),MATCH(Zwischentabelle_Leistung!$C$6,Datenbasis!$B$2:$CA$2,0)+G$19)</f>
        <v>239</v>
      </c>
    </row>
    <row r="250" spans="1:7" x14ac:dyDescent="0.2">
      <c r="A250" s="2"/>
      <c r="B250" s="2" t="s">
        <v>643</v>
      </c>
      <c r="C250" s="3" t="s">
        <v>644</v>
      </c>
      <c r="D250" s="55">
        <f>INDEX(Datenbasis!$B$2:$CA$422,MATCH(Zwischentabelle_Leistung!$C250,Datenbasis!$B$2:$B$422),MATCH(Zwischentabelle_Leistung!$C$6,Datenbasis!$B$2:$CA$2,0)+D$19)</f>
        <v>778</v>
      </c>
      <c r="E250" s="55">
        <f>INDEX(Datenbasis!$B$2:$CA$422,MATCH(Zwischentabelle_Leistung!$C250,Datenbasis!$B$2:$B$422),MATCH(Zwischentabelle_Leistung!$C$6,Datenbasis!$B$2:$CA$2,0)+E$19)</f>
        <v>147</v>
      </c>
      <c r="F250" s="55">
        <f>INDEX(Datenbasis!$B$2:$CA$422,MATCH(Zwischentabelle_Leistung!$C250,Datenbasis!$B$2:$B$422),MATCH(Zwischentabelle_Leistung!$C$6,Datenbasis!$B$2:$CA$2,0)+F$19)</f>
        <v>459</v>
      </c>
      <c r="G250" s="55">
        <f>INDEX(Datenbasis!$B$2:$CA$422,MATCH(Zwischentabelle_Leistung!$C250,Datenbasis!$B$2:$B$422),MATCH(Zwischentabelle_Leistung!$C$6,Datenbasis!$B$2:$CA$2,0)+G$19)</f>
        <v>172</v>
      </c>
    </row>
    <row r="251" spans="1:7" x14ac:dyDescent="0.2">
      <c r="A251" s="2"/>
      <c r="B251" s="2" t="s">
        <v>252</v>
      </c>
      <c r="C251" s="3" t="s">
        <v>251</v>
      </c>
      <c r="D251" s="55">
        <f>INDEX(Datenbasis!$B$2:$CA$422,MATCH(Zwischentabelle_Leistung!$C251,Datenbasis!$B$2:$B$422),MATCH(Zwischentabelle_Leistung!$C$6,Datenbasis!$B$2:$CA$2,0)+D$19)</f>
        <v>319</v>
      </c>
      <c r="E251" s="55">
        <f>INDEX(Datenbasis!$B$2:$CA$422,MATCH(Zwischentabelle_Leistung!$C251,Datenbasis!$B$2:$B$422),MATCH(Zwischentabelle_Leistung!$C$6,Datenbasis!$B$2:$CA$2,0)+E$19)</f>
        <v>30</v>
      </c>
      <c r="F251" s="55">
        <f>INDEX(Datenbasis!$B$2:$CA$422,MATCH(Zwischentabelle_Leistung!$C251,Datenbasis!$B$2:$B$422),MATCH(Zwischentabelle_Leistung!$C$6,Datenbasis!$B$2:$CA$2,0)+F$19)</f>
        <v>148</v>
      </c>
      <c r="G251" s="55">
        <f>INDEX(Datenbasis!$B$2:$CA$422,MATCH(Zwischentabelle_Leistung!$C251,Datenbasis!$B$2:$B$422),MATCH(Zwischentabelle_Leistung!$C$6,Datenbasis!$B$2:$CA$2,0)+G$19)</f>
        <v>141</v>
      </c>
    </row>
    <row r="252" spans="1:7" x14ac:dyDescent="0.2">
      <c r="A252" s="2"/>
      <c r="B252" s="2" t="s">
        <v>645</v>
      </c>
      <c r="C252" s="3" t="s">
        <v>646</v>
      </c>
      <c r="D252" s="55">
        <f>INDEX(Datenbasis!$B$2:$CA$422,MATCH(Zwischentabelle_Leistung!$C252,Datenbasis!$B$2:$B$422),MATCH(Zwischentabelle_Leistung!$C$6,Datenbasis!$B$2:$CA$2,0)+D$19)</f>
        <v>483</v>
      </c>
      <c r="E252" s="55">
        <f>INDEX(Datenbasis!$B$2:$CA$422,MATCH(Zwischentabelle_Leistung!$C252,Datenbasis!$B$2:$B$422),MATCH(Zwischentabelle_Leistung!$C$6,Datenbasis!$B$2:$CA$2,0)+E$19)</f>
        <v>79</v>
      </c>
      <c r="F252" s="55">
        <f>INDEX(Datenbasis!$B$2:$CA$422,MATCH(Zwischentabelle_Leistung!$C252,Datenbasis!$B$2:$B$422),MATCH(Zwischentabelle_Leistung!$C$6,Datenbasis!$B$2:$CA$2,0)+F$19)</f>
        <v>297</v>
      </c>
      <c r="G252" s="55">
        <f>INDEX(Datenbasis!$B$2:$CA$422,MATCH(Zwischentabelle_Leistung!$C252,Datenbasis!$B$2:$B$422),MATCH(Zwischentabelle_Leistung!$C$6,Datenbasis!$B$2:$CA$2,0)+G$19)</f>
        <v>107</v>
      </c>
    </row>
    <row r="253" spans="1:7" x14ac:dyDescent="0.2">
      <c r="A253" s="2"/>
      <c r="B253" s="2" t="s">
        <v>254</v>
      </c>
      <c r="C253" s="3" t="s">
        <v>253</v>
      </c>
      <c r="D253" s="55">
        <f>INDEX(Datenbasis!$B$2:$CA$422,MATCH(Zwischentabelle_Leistung!$C253,Datenbasis!$B$2:$B$422),MATCH(Zwischentabelle_Leistung!$C$6,Datenbasis!$B$2:$CA$2,0)+D$19)</f>
        <v>294</v>
      </c>
      <c r="E253" s="55">
        <f>INDEX(Datenbasis!$B$2:$CA$422,MATCH(Zwischentabelle_Leistung!$C253,Datenbasis!$B$2:$B$422),MATCH(Zwischentabelle_Leistung!$C$6,Datenbasis!$B$2:$CA$2,0)+E$19)</f>
        <v>19</v>
      </c>
      <c r="F253" s="55">
        <f>INDEX(Datenbasis!$B$2:$CA$422,MATCH(Zwischentabelle_Leistung!$C253,Datenbasis!$B$2:$B$422),MATCH(Zwischentabelle_Leistung!$C$6,Datenbasis!$B$2:$CA$2,0)+F$19)</f>
        <v>173</v>
      </c>
      <c r="G253" s="55">
        <f>INDEX(Datenbasis!$B$2:$CA$422,MATCH(Zwischentabelle_Leistung!$C253,Datenbasis!$B$2:$B$422),MATCH(Zwischentabelle_Leistung!$C$6,Datenbasis!$B$2:$CA$2,0)+G$19)</f>
        <v>102</v>
      </c>
    </row>
    <row r="254" spans="1:7" x14ac:dyDescent="0.2">
      <c r="A254" s="2"/>
      <c r="B254" s="2" t="s">
        <v>647</v>
      </c>
      <c r="C254" s="3" t="s">
        <v>648</v>
      </c>
      <c r="D254" s="55">
        <f>INDEX(Datenbasis!$B$2:$CA$422,MATCH(Zwischentabelle_Leistung!$C254,Datenbasis!$B$2:$B$422),MATCH(Zwischentabelle_Leistung!$C$6,Datenbasis!$B$2:$CA$2,0)+D$19)</f>
        <v>459</v>
      </c>
      <c r="E254" s="55">
        <f>INDEX(Datenbasis!$B$2:$CA$422,MATCH(Zwischentabelle_Leistung!$C254,Datenbasis!$B$2:$B$422),MATCH(Zwischentabelle_Leistung!$C$6,Datenbasis!$B$2:$CA$2,0)+E$19)</f>
        <v>79</v>
      </c>
      <c r="F254" s="55">
        <f>INDEX(Datenbasis!$B$2:$CA$422,MATCH(Zwischentabelle_Leistung!$C254,Datenbasis!$B$2:$B$422),MATCH(Zwischentabelle_Leistung!$C$6,Datenbasis!$B$2:$CA$2,0)+F$19)</f>
        <v>284</v>
      </c>
      <c r="G254" s="55">
        <f>INDEX(Datenbasis!$B$2:$CA$422,MATCH(Zwischentabelle_Leistung!$C254,Datenbasis!$B$2:$B$422),MATCH(Zwischentabelle_Leistung!$C$6,Datenbasis!$B$2:$CA$2,0)+G$19)</f>
        <v>96</v>
      </c>
    </row>
    <row r="255" spans="1:7" x14ac:dyDescent="0.2">
      <c r="A255" s="2"/>
      <c r="B255" s="2" t="s">
        <v>256</v>
      </c>
      <c r="C255" s="3" t="s">
        <v>255</v>
      </c>
      <c r="D255" s="55">
        <f>INDEX(Datenbasis!$B$2:$CA$422,MATCH(Zwischentabelle_Leistung!$C255,Datenbasis!$B$2:$B$422),MATCH(Zwischentabelle_Leistung!$C$6,Datenbasis!$B$2:$CA$2,0)+D$19)</f>
        <v>300</v>
      </c>
      <c r="E255" s="55" t="str">
        <f>INDEX(Datenbasis!$B$2:$CA$422,MATCH(Zwischentabelle_Leistung!$C255,Datenbasis!$B$2:$B$422),MATCH(Zwischentabelle_Leistung!$C$6,Datenbasis!$B$2:$CA$2,0)+E$19)</f>
        <v>*</v>
      </c>
      <c r="F255" s="55" t="str">
        <f>INDEX(Datenbasis!$B$2:$CA$422,MATCH(Zwischentabelle_Leistung!$C255,Datenbasis!$B$2:$B$422),MATCH(Zwischentabelle_Leistung!$C$6,Datenbasis!$B$2:$CA$2,0)+F$19)</f>
        <v>*</v>
      </c>
      <c r="G255" s="55" t="str">
        <f>INDEX(Datenbasis!$B$2:$CA$422,MATCH(Zwischentabelle_Leistung!$C255,Datenbasis!$B$2:$B$422),MATCH(Zwischentabelle_Leistung!$C$6,Datenbasis!$B$2:$CA$2,0)+G$19)</f>
        <v>*</v>
      </c>
    </row>
    <row r="256" spans="1:7" x14ac:dyDescent="0.2">
      <c r="A256" s="2"/>
      <c r="B256" s="2" t="s">
        <v>649</v>
      </c>
      <c r="C256" s="3" t="s">
        <v>650</v>
      </c>
      <c r="D256" s="55">
        <f>INDEX(Datenbasis!$B$2:$CA$422,MATCH(Zwischentabelle_Leistung!$C256,Datenbasis!$B$2:$B$422),MATCH(Zwischentabelle_Leistung!$C$6,Datenbasis!$B$2:$CA$2,0)+D$19)</f>
        <v>450</v>
      </c>
      <c r="E256" s="55">
        <f>INDEX(Datenbasis!$B$2:$CA$422,MATCH(Zwischentabelle_Leistung!$C256,Datenbasis!$B$2:$B$422),MATCH(Zwischentabelle_Leistung!$C$6,Datenbasis!$B$2:$CA$2,0)+E$19)</f>
        <v>67</v>
      </c>
      <c r="F256" s="55">
        <f>INDEX(Datenbasis!$B$2:$CA$422,MATCH(Zwischentabelle_Leistung!$C256,Datenbasis!$B$2:$B$422),MATCH(Zwischentabelle_Leistung!$C$6,Datenbasis!$B$2:$CA$2,0)+F$19)</f>
        <v>279</v>
      </c>
      <c r="G256" s="55">
        <f>INDEX(Datenbasis!$B$2:$CA$422,MATCH(Zwischentabelle_Leistung!$C256,Datenbasis!$B$2:$B$422),MATCH(Zwischentabelle_Leistung!$C$6,Datenbasis!$B$2:$CA$2,0)+G$19)</f>
        <v>104</v>
      </c>
    </row>
    <row r="257" spans="1:7" x14ac:dyDescent="0.2">
      <c r="A257" s="2"/>
      <c r="B257" s="2" t="s">
        <v>258</v>
      </c>
      <c r="C257" s="3" t="s">
        <v>257</v>
      </c>
      <c r="D257" s="55">
        <f>INDEX(Datenbasis!$B$2:$CA$422,MATCH(Zwischentabelle_Leistung!$C257,Datenbasis!$B$2:$B$422),MATCH(Zwischentabelle_Leistung!$C$6,Datenbasis!$B$2:$CA$2,0)+D$19)</f>
        <v>97</v>
      </c>
      <c r="E257" s="55" t="str">
        <f>INDEX(Datenbasis!$B$2:$CA$422,MATCH(Zwischentabelle_Leistung!$C257,Datenbasis!$B$2:$B$422),MATCH(Zwischentabelle_Leistung!$C$6,Datenbasis!$B$2:$CA$2,0)+E$19)</f>
        <v>*</v>
      </c>
      <c r="F257" s="55" t="str">
        <f>INDEX(Datenbasis!$B$2:$CA$422,MATCH(Zwischentabelle_Leistung!$C257,Datenbasis!$B$2:$B$422),MATCH(Zwischentabelle_Leistung!$C$6,Datenbasis!$B$2:$CA$2,0)+F$19)</f>
        <v>*</v>
      </c>
      <c r="G257" s="55">
        <f>INDEX(Datenbasis!$B$2:$CA$422,MATCH(Zwischentabelle_Leistung!$C257,Datenbasis!$B$2:$B$422),MATCH(Zwischentabelle_Leistung!$C$6,Datenbasis!$B$2:$CA$2,0)+G$19)</f>
        <v>27</v>
      </c>
    </row>
    <row r="258" spans="1:7" x14ac:dyDescent="0.2">
      <c r="A258" s="2"/>
      <c r="B258" s="2" t="s">
        <v>260</v>
      </c>
      <c r="C258" s="3" t="s">
        <v>259</v>
      </c>
      <c r="D258" s="55">
        <f>INDEX(Datenbasis!$B$2:$CA$422,MATCH(Zwischentabelle_Leistung!$C258,Datenbasis!$B$2:$B$422),MATCH(Zwischentabelle_Leistung!$C$6,Datenbasis!$B$2:$CA$2,0)+D$19)</f>
        <v>901</v>
      </c>
      <c r="E258" s="55">
        <f>INDEX(Datenbasis!$B$2:$CA$422,MATCH(Zwischentabelle_Leistung!$C258,Datenbasis!$B$2:$B$422),MATCH(Zwischentabelle_Leistung!$C$6,Datenbasis!$B$2:$CA$2,0)+E$19)</f>
        <v>117</v>
      </c>
      <c r="F258" s="55">
        <f>INDEX(Datenbasis!$B$2:$CA$422,MATCH(Zwischentabelle_Leistung!$C258,Datenbasis!$B$2:$B$422),MATCH(Zwischentabelle_Leistung!$C$6,Datenbasis!$B$2:$CA$2,0)+F$19)</f>
        <v>571</v>
      </c>
      <c r="G258" s="55">
        <f>INDEX(Datenbasis!$B$2:$CA$422,MATCH(Zwischentabelle_Leistung!$C258,Datenbasis!$B$2:$B$422),MATCH(Zwischentabelle_Leistung!$C$6,Datenbasis!$B$2:$CA$2,0)+G$19)</f>
        <v>213</v>
      </c>
    </row>
    <row r="259" spans="1:7" x14ac:dyDescent="0.2">
      <c r="A259" s="2"/>
      <c r="B259" s="2" t="s">
        <v>262</v>
      </c>
      <c r="C259" s="3" t="s">
        <v>261</v>
      </c>
      <c r="D259" s="55">
        <f>INDEX(Datenbasis!$B$2:$CA$422,MATCH(Zwischentabelle_Leistung!$C259,Datenbasis!$B$2:$B$422),MATCH(Zwischentabelle_Leistung!$C$6,Datenbasis!$B$2:$CA$2,0)+D$19)</f>
        <v>465</v>
      </c>
      <c r="E259" s="55">
        <f>INDEX(Datenbasis!$B$2:$CA$422,MATCH(Zwischentabelle_Leistung!$C259,Datenbasis!$B$2:$B$422),MATCH(Zwischentabelle_Leistung!$C$6,Datenbasis!$B$2:$CA$2,0)+E$19)</f>
        <v>50</v>
      </c>
      <c r="F259" s="55">
        <f>INDEX(Datenbasis!$B$2:$CA$422,MATCH(Zwischentabelle_Leistung!$C259,Datenbasis!$B$2:$B$422),MATCH(Zwischentabelle_Leistung!$C$6,Datenbasis!$B$2:$CA$2,0)+F$19)</f>
        <v>280</v>
      </c>
      <c r="G259" s="55">
        <f>INDEX(Datenbasis!$B$2:$CA$422,MATCH(Zwischentabelle_Leistung!$C259,Datenbasis!$B$2:$B$422),MATCH(Zwischentabelle_Leistung!$C$6,Datenbasis!$B$2:$CA$2,0)+G$19)</f>
        <v>135</v>
      </c>
    </row>
    <row r="260" spans="1:7" x14ac:dyDescent="0.2">
      <c r="A260" s="2"/>
      <c r="B260" s="2" t="s">
        <v>651</v>
      </c>
      <c r="C260" s="3" t="s">
        <v>652</v>
      </c>
      <c r="D260" s="55">
        <f>INDEX(Datenbasis!$B$2:$CA$422,MATCH(Zwischentabelle_Leistung!$C260,Datenbasis!$B$2:$B$422),MATCH(Zwischentabelle_Leistung!$C$6,Datenbasis!$B$2:$CA$2,0)+D$19)</f>
        <v>282</v>
      </c>
      <c r="E260" s="55">
        <f>INDEX(Datenbasis!$B$2:$CA$422,MATCH(Zwischentabelle_Leistung!$C260,Datenbasis!$B$2:$B$422),MATCH(Zwischentabelle_Leistung!$C$6,Datenbasis!$B$2:$CA$2,0)+E$19)</f>
        <v>48</v>
      </c>
      <c r="F260" s="55">
        <f>INDEX(Datenbasis!$B$2:$CA$422,MATCH(Zwischentabelle_Leistung!$C260,Datenbasis!$B$2:$B$422),MATCH(Zwischentabelle_Leistung!$C$6,Datenbasis!$B$2:$CA$2,0)+F$19)</f>
        <v>183</v>
      </c>
      <c r="G260" s="55">
        <f>INDEX(Datenbasis!$B$2:$CA$422,MATCH(Zwischentabelle_Leistung!$C260,Datenbasis!$B$2:$B$422),MATCH(Zwischentabelle_Leistung!$C$6,Datenbasis!$B$2:$CA$2,0)+G$19)</f>
        <v>51</v>
      </c>
    </row>
    <row r="261" spans="1:7" x14ac:dyDescent="0.2">
      <c r="A261" s="2"/>
      <c r="B261" s="2" t="s">
        <v>264</v>
      </c>
      <c r="C261" s="3" t="s">
        <v>263</v>
      </c>
      <c r="D261" s="55">
        <f>INDEX(Datenbasis!$B$2:$CA$422,MATCH(Zwischentabelle_Leistung!$C261,Datenbasis!$B$2:$B$422),MATCH(Zwischentabelle_Leistung!$C$6,Datenbasis!$B$2:$CA$2,0)+D$19)</f>
        <v>598</v>
      </c>
      <c r="E261" s="55">
        <f>INDEX(Datenbasis!$B$2:$CA$422,MATCH(Zwischentabelle_Leistung!$C261,Datenbasis!$B$2:$B$422),MATCH(Zwischentabelle_Leistung!$C$6,Datenbasis!$B$2:$CA$2,0)+E$19)</f>
        <v>119</v>
      </c>
      <c r="F261" s="55">
        <f>INDEX(Datenbasis!$B$2:$CA$422,MATCH(Zwischentabelle_Leistung!$C261,Datenbasis!$B$2:$B$422),MATCH(Zwischentabelle_Leistung!$C$6,Datenbasis!$B$2:$CA$2,0)+F$19)</f>
        <v>435</v>
      </c>
      <c r="G261" s="55">
        <f>INDEX(Datenbasis!$B$2:$CA$422,MATCH(Zwischentabelle_Leistung!$C261,Datenbasis!$B$2:$B$422),MATCH(Zwischentabelle_Leistung!$C$6,Datenbasis!$B$2:$CA$2,0)+G$19)</f>
        <v>44</v>
      </c>
    </row>
    <row r="262" spans="1:7" x14ac:dyDescent="0.2">
      <c r="A262" s="2"/>
      <c r="B262" s="2" t="s">
        <v>653</v>
      </c>
      <c r="C262" s="3" t="s">
        <v>654</v>
      </c>
      <c r="D262" s="55">
        <f>INDEX(Datenbasis!$B$2:$CA$422,MATCH(Zwischentabelle_Leistung!$C262,Datenbasis!$B$2:$B$422),MATCH(Zwischentabelle_Leistung!$C$6,Datenbasis!$B$2:$CA$2,0)+D$19)</f>
        <v>6302</v>
      </c>
      <c r="E262" s="55">
        <f>INDEX(Datenbasis!$B$2:$CA$422,MATCH(Zwischentabelle_Leistung!$C262,Datenbasis!$B$2:$B$422),MATCH(Zwischentabelle_Leistung!$C$6,Datenbasis!$B$2:$CA$2,0)+E$19)</f>
        <v>1442</v>
      </c>
      <c r="F262" s="55">
        <f>INDEX(Datenbasis!$B$2:$CA$422,MATCH(Zwischentabelle_Leistung!$C262,Datenbasis!$B$2:$B$422),MATCH(Zwischentabelle_Leistung!$C$6,Datenbasis!$B$2:$CA$2,0)+F$19)</f>
        <v>4168</v>
      </c>
      <c r="G262" s="55">
        <f>INDEX(Datenbasis!$B$2:$CA$422,MATCH(Zwischentabelle_Leistung!$C262,Datenbasis!$B$2:$B$422),MATCH(Zwischentabelle_Leistung!$C$6,Datenbasis!$B$2:$CA$2,0)+G$19)</f>
        <v>692</v>
      </c>
    </row>
    <row r="263" spans="1:7" x14ac:dyDescent="0.2">
      <c r="A263" s="2"/>
      <c r="B263" s="2" t="s">
        <v>266</v>
      </c>
      <c r="C263" s="3" t="s">
        <v>265</v>
      </c>
      <c r="D263" s="55">
        <f>INDEX(Datenbasis!$B$2:$CA$422,MATCH(Zwischentabelle_Leistung!$C263,Datenbasis!$B$2:$B$422),MATCH(Zwischentabelle_Leistung!$C$6,Datenbasis!$B$2:$CA$2,0)+D$19)</f>
        <v>302</v>
      </c>
      <c r="E263" s="55">
        <f>INDEX(Datenbasis!$B$2:$CA$422,MATCH(Zwischentabelle_Leistung!$C263,Datenbasis!$B$2:$B$422),MATCH(Zwischentabelle_Leistung!$C$6,Datenbasis!$B$2:$CA$2,0)+E$19)</f>
        <v>111</v>
      </c>
      <c r="F263" s="55">
        <f>INDEX(Datenbasis!$B$2:$CA$422,MATCH(Zwischentabelle_Leistung!$C263,Datenbasis!$B$2:$B$422),MATCH(Zwischentabelle_Leistung!$C$6,Datenbasis!$B$2:$CA$2,0)+F$19)</f>
        <v>171</v>
      </c>
      <c r="G263" s="55">
        <f>INDEX(Datenbasis!$B$2:$CA$422,MATCH(Zwischentabelle_Leistung!$C263,Datenbasis!$B$2:$B$422),MATCH(Zwischentabelle_Leistung!$C$6,Datenbasis!$B$2:$CA$2,0)+G$19)</f>
        <v>20</v>
      </c>
    </row>
    <row r="264" spans="1:7" x14ac:dyDescent="0.2">
      <c r="A264" s="2"/>
      <c r="B264" s="2" t="s">
        <v>268</v>
      </c>
      <c r="C264" s="3" t="s">
        <v>267</v>
      </c>
      <c r="D264" s="55">
        <f>INDEX(Datenbasis!$B$2:$CA$422,MATCH(Zwischentabelle_Leistung!$C264,Datenbasis!$B$2:$B$422),MATCH(Zwischentabelle_Leistung!$C$6,Datenbasis!$B$2:$CA$2,0)+D$19)</f>
        <v>238</v>
      </c>
      <c r="E264" s="55">
        <f>INDEX(Datenbasis!$B$2:$CA$422,MATCH(Zwischentabelle_Leistung!$C264,Datenbasis!$B$2:$B$422),MATCH(Zwischentabelle_Leistung!$C$6,Datenbasis!$B$2:$CA$2,0)+E$19)</f>
        <v>72</v>
      </c>
      <c r="F264" s="55">
        <f>INDEX(Datenbasis!$B$2:$CA$422,MATCH(Zwischentabelle_Leistung!$C264,Datenbasis!$B$2:$B$422),MATCH(Zwischentabelle_Leistung!$C$6,Datenbasis!$B$2:$CA$2,0)+F$19)</f>
        <v>152</v>
      </c>
      <c r="G264" s="55">
        <f>INDEX(Datenbasis!$B$2:$CA$422,MATCH(Zwischentabelle_Leistung!$C264,Datenbasis!$B$2:$B$422),MATCH(Zwischentabelle_Leistung!$C$6,Datenbasis!$B$2:$CA$2,0)+G$19)</f>
        <v>14</v>
      </c>
    </row>
    <row r="265" spans="1:7" x14ac:dyDescent="0.2">
      <c r="A265" s="2"/>
      <c r="B265" s="2" t="s">
        <v>655</v>
      </c>
      <c r="C265" s="3" t="s">
        <v>656</v>
      </c>
      <c r="D265" s="55">
        <f>INDEX(Datenbasis!$B$2:$CA$422,MATCH(Zwischentabelle_Leistung!$C265,Datenbasis!$B$2:$B$422),MATCH(Zwischentabelle_Leistung!$C$6,Datenbasis!$B$2:$CA$2,0)+D$19)</f>
        <v>259</v>
      </c>
      <c r="E265" s="55">
        <f>INDEX(Datenbasis!$B$2:$CA$422,MATCH(Zwischentabelle_Leistung!$C265,Datenbasis!$B$2:$B$422),MATCH(Zwischentabelle_Leistung!$C$6,Datenbasis!$B$2:$CA$2,0)+E$19)</f>
        <v>90</v>
      </c>
      <c r="F265" s="55">
        <f>INDEX(Datenbasis!$B$2:$CA$422,MATCH(Zwischentabelle_Leistung!$C265,Datenbasis!$B$2:$B$422),MATCH(Zwischentabelle_Leistung!$C$6,Datenbasis!$B$2:$CA$2,0)+F$19)</f>
        <v>158</v>
      </c>
      <c r="G265" s="55">
        <f>INDEX(Datenbasis!$B$2:$CA$422,MATCH(Zwischentabelle_Leistung!$C265,Datenbasis!$B$2:$B$422),MATCH(Zwischentabelle_Leistung!$C$6,Datenbasis!$B$2:$CA$2,0)+G$19)</f>
        <v>11</v>
      </c>
    </row>
    <row r="266" spans="1:7" x14ac:dyDescent="0.2">
      <c r="A266" s="2"/>
      <c r="B266" s="2" t="s">
        <v>657</v>
      </c>
      <c r="C266" s="3" t="s">
        <v>658</v>
      </c>
      <c r="D266" s="55">
        <f>INDEX(Datenbasis!$B$2:$CA$422,MATCH(Zwischentabelle_Leistung!$C266,Datenbasis!$B$2:$B$422),MATCH(Zwischentabelle_Leistung!$C$6,Datenbasis!$B$2:$CA$2,0)+D$19)</f>
        <v>235</v>
      </c>
      <c r="E266" s="55">
        <f>INDEX(Datenbasis!$B$2:$CA$422,MATCH(Zwischentabelle_Leistung!$C266,Datenbasis!$B$2:$B$422),MATCH(Zwischentabelle_Leistung!$C$6,Datenbasis!$B$2:$CA$2,0)+E$19)</f>
        <v>92</v>
      </c>
      <c r="F266" s="55">
        <f>INDEX(Datenbasis!$B$2:$CA$422,MATCH(Zwischentabelle_Leistung!$C266,Datenbasis!$B$2:$B$422),MATCH(Zwischentabelle_Leistung!$C$6,Datenbasis!$B$2:$CA$2,0)+F$19)</f>
        <v>126</v>
      </c>
      <c r="G266" s="55">
        <f>INDEX(Datenbasis!$B$2:$CA$422,MATCH(Zwischentabelle_Leistung!$C266,Datenbasis!$B$2:$B$422),MATCH(Zwischentabelle_Leistung!$C$6,Datenbasis!$B$2:$CA$2,0)+G$19)</f>
        <v>17</v>
      </c>
    </row>
    <row r="267" spans="1:7" x14ac:dyDescent="0.2">
      <c r="A267" s="2"/>
      <c r="B267" s="2" t="s">
        <v>659</v>
      </c>
      <c r="C267" s="3" t="s">
        <v>660</v>
      </c>
      <c r="D267" s="55">
        <f>INDEX(Datenbasis!$B$2:$CA$422,MATCH(Zwischentabelle_Leistung!$C267,Datenbasis!$B$2:$B$422),MATCH(Zwischentabelle_Leistung!$C$6,Datenbasis!$B$2:$CA$2,0)+D$19)</f>
        <v>229</v>
      </c>
      <c r="E267" s="55">
        <f>INDEX(Datenbasis!$B$2:$CA$422,MATCH(Zwischentabelle_Leistung!$C267,Datenbasis!$B$2:$B$422),MATCH(Zwischentabelle_Leistung!$C$6,Datenbasis!$B$2:$CA$2,0)+E$19)</f>
        <v>87</v>
      </c>
      <c r="F267" s="55">
        <f>INDEX(Datenbasis!$B$2:$CA$422,MATCH(Zwischentabelle_Leistung!$C267,Datenbasis!$B$2:$B$422),MATCH(Zwischentabelle_Leistung!$C$6,Datenbasis!$B$2:$CA$2,0)+F$19)</f>
        <v>128</v>
      </c>
      <c r="G267" s="55">
        <f>INDEX(Datenbasis!$B$2:$CA$422,MATCH(Zwischentabelle_Leistung!$C267,Datenbasis!$B$2:$B$422),MATCH(Zwischentabelle_Leistung!$C$6,Datenbasis!$B$2:$CA$2,0)+G$19)</f>
        <v>14</v>
      </c>
    </row>
    <row r="268" spans="1:7" x14ac:dyDescent="0.2">
      <c r="A268" s="2"/>
      <c r="B268" s="2" t="s">
        <v>661</v>
      </c>
      <c r="C268" s="3" t="s">
        <v>662</v>
      </c>
      <c r="D268" s="55">
        <f>INDEX(Datenbasis!$B$2:$CA$422,MATCH(Zwischentabelle_Leistung!$C268,Datenbasis!$B$2:$B$422),MATCH(Zwischentabelle_Leistung!$C$6,Datenbasis!$B$2:$CA$2,0)+D$19)</f>
        <v>175</v>
      </c>
      <c r="E268" s="55" t="str">
        <f>INDEX(Datenbasis!$B$2:$CA$422,MATCH(Zwischentabelle_Leistung!$C268,Datenbasis!$B$2:$B$422),MATCH(Zwischentabelle_Leistung!$C$6,Datenbasis!$B$2:$CA$2,0)+E$19)</f>
        <v>*</v>
      </c>
      <c r="F268" s="55" t="str">
        <f>INDEX(Datenbasis!$B$2:$CA$422,MATCH(Zwischentabelle_Leistung!$C268,Datenbasis!$B$2:$B$422),MATCH(Zwischentabelle_Leistung!$C$6,Datenbasis!$B$2:$CA$2,0)+F$19)</f>
        <v>*</v>
      </c>
      <c r="G268" s="55">
        <f>INDEX(Datenbasis!$B$2:$CA$422,MATCH(Zwischentabelle_Leistung!$C268,Datenbasis!$B$2:$B$422),MATCH(Zwischentabelle_Leistung!$C$6,Datenbasis!$B$2:$CA$2,0)+G$19)</f>
        <v>9</v>
      </c>
    </row>
    <row r="269" spans="1:7" x14ac:dyDescent="0.2">
      <c r="A269" s="2"/>
      <c r="B269" s="2" t="s">
        <v>663</v>
      </c>
      <c r="C269" s="3" t="s">
        <v>664</v>
      </c>
      <c r="D269" s="55">
        <f>INDEX(Datenbasis!$B$2:$CA$422,MATCH(Zwischentabelle_Leistung!$C269,Datenbasis!$B$2:$B$422),MATCH(Zwischentabelle_Leistung!$C$6,Datenbasis!$B$2:$CA$2,0)+D$19)</f>
        <v>174</v>
      </c>
      <c r="E269" s="55">
        <f>INDEX(Datenbasis!$B$2:$CA$422,MATCH(Zwischentabelle_Leistung!$C269,Datenbasis!$B$2:$B$422),MATCH(Zwischentabelle_Leistung!$C$6,Datenbasis!$B$2:$CA$2,0)+E$19)</f>
        <v>63</v>
      </c>
      <c r="F269" s="55">
        <f>INDEX(Datenbasis!$B$2:$CA$422,MATCH(Zwischentabelle_Leistung!$C269,Datenbasis!$B$2:$B$422),MATCH(Zwischentabelle_Leistung!$C$6,Datenbasis!$B$2:$CA$2,0)+F$19)</f>
        <v>104</v>
      </c>
      <c r="G269" s="55">
        <f>INDEX(Datenbasis!$B$2:$CA$422,MATCH(Zwischentabelle_Leistung!$C269,Datenbasis!$B$2:$B$422),MATCH(Zwischentabelle_Leistung!$C$6,Datenbasis!$B$2:$CA$2,0)+G$19)</f>
        <v>7</v>
      </c>
    </row>
    <row r="270" spans="1:7" x14ac:dyDescent="0.2">
      <c r="A270" s="2"/>
      <c r="B270" s="2" t="s">
        <v>270</v>
      </c>
      <c r="C270" s="3" t="s">
        <v>269</v>
      </c>
      <c r="D270" s="55">
        <f>INDEX(Datenbasis!$B$2:$CA$422,MATCH(Zwischentabelle_Leistung!$C270,Datenbasis!$B$2:$B$422),MATCH(Zwischentabelle_Leistung!$C$6,Datenbasis!$B$2:$CA$2,0)+D$19)</f>
        <v>209</v>
      </c>
      <c r="E270" s="55">
        <f>INDEX(Datenbasis!$B$2:$CA$422,MATCH(Zwischentabelle_Leistung!$C270,Datenbasis!$B$2:$B$422),MATCH(Zwischentabelle_Leistung!$C$6,Datenbasis!$B$2:$CA$2,0)+E$19)</f>
        <v>97</v>
      </c>
      <c r="F270" s="55">
        <f>INDEX(Datenbasis!$B$2:$CA$422,MATCH(Zwischentabelle_Leistung!$C270,Datenbasis!$B$2:$B$422),MATCH(Zwischentabelle_Leistung!$C$6,Datenbasis!$B$2:$CA$2,0)+F$19)</f>
        <v>105</v>
      </c>
      <c r="G270" s="55">
        <f>INDEX(Datenbasis!$B$2:$CA$422,MATCH(Zwischentabelle_Leistung!$C270,Datenbasis!$B$2:$B$422),MATCH(Zwischentabelle_Leistung!$C$6,Datenbasis!$B$2:$CA$2,0)+G$19)</f>
        <v>7</v>
      </c>
    </row>
    <row r="271" spans="1:7" x14ac:dyDescent="0.2">
      <c r="A271" s="2"/>
      <c r="B271" s="2" t="s">
        <v>272</v>
      </c>
      <c r="C271" s="3" t="s">
        <v>271</v>
      </c>
      <c r="D271" s="55">
        <f>INDEX(Datenbasis!$B$2:$CA$422,MATCH(Zwischentabelle_Leistung!$C271,Datenbasis!$B$2:$B$422),MATCH(Zwischentabelle_Leistung!$C$6,Datenbasis!$B$2:$CA$2,0)+D$19)</f>
        <v>146</v>
      </c>
      <c r="E271" s="55">
        <f>INDEX(Datenbasis!$B$2:$CA$422,MATCH(Zwischentabelle_Leistung!$C271,Datenbasis!$B$2:$B$422),MATCH(Zwischentabelle_Leistung!$C$6,Datenbasis!$B$2:$CA$2,0)+E$19)</f>
        <v>56</v>
      </c>
      <c r="F271" s="55">
        <f>INDEX(Datenbasis!$B$2:$CA$422,MATCH(Zwischentabelle_Leistung!$C271,Datenbasis!$B$2:$B$422),MATCH(Zwischentabelle_Leistung!$C$6,Datenbasis!$B$2:$CA$2,0)+F$19)</f>
        <v>76</v>
      </c>
      <c r="G271" s="55">
        <f>INDEX(Datenbasis!$B$2:$CA$422,MATCH(Zwischentabelle_Leistung!$C271,Datenbasis!$B$2:$B$422),MATCH(Zwischentabelle_Leistung!$C$6,Datenbasis!$B$2:$CA$2,0)+G$19)</f>
        <v>14</v>
      </c>
    </row>
    <row r="272" spans="1:7" x14ac:dyDescent="0.2">
      <c r="A272" s="2"/>
      <c r="B272" s="2" t="s">
        <v>274</v>
      </c>
      <c r="C272" s="3" t="s">
        <v>273</v>
      </c>
      <c r="D272" s="55">
        <f>INDEX(Datenbasis!$B$2:$CA$422,MATCH(Zwischentabelle_Leistung!$C272,Datenbasis!$B$2:$B$422),MATCH(Zwischentabelle_Leistung!$C$6,Datenbasis!$B$2:$CA$2,0)+D$19)</f>
        <v>132</v>
      </c>
      <c r="E272" s="55" t="str">
        <f>INDEX(Datenbasis!$B$2:$CA$422,MATCH(Zwischentabelle_Leistung!$C272,Datenbasis!$B$2:$B$422),MATCH(Zwischentabelle_Leistung!$C$6,Datenbasis!$B$2:$CA$2,0)+E$19)</f>
        <v>*</v>
      </c>
      <c r="F272" s="55" t="str">
        <f>INDEX(Datenbasis!$B$2:$CA$422,MATCH(Zwischentabelle_Leistung!$C272,Datenbasis!$B$2:$B$422),MATCH(Zwischentabelle_Leistung!$C$6,Datenbasis!$B$2:$CA$2,0)+F$19)</f>
        <v>*</v>
      </c>
      <c r="G272" s="55">
        <f>INDEX(Datenbasis!$B$2:$CA$422,MATCH(Zwischentabelle_Leistung!$C272,Datenbasis!$B$2:$B$422),MATCH(Zwischentabelle_Leistung!$C$6,Datenbasis!$B$2:$CA$2,0)+G$19)</f>
        <v>19</v>
      </c>
    </row>
    <row r="273" spans="1:7" x14ac:dyDescent="0.2">
      <c r="A273" s="2"/>
      <c r="B273" s="2" t="s">
        <v>665</v>
      </c>
      <c r="C273" s="3" t="s">
        <v>666</v>
      </c>
      <c r="D273" s="55">
        <f>INDEX(Datenbasis!$B$2:$CA$422,MATCH(Zwischentabelle_Leistung!$C273,Datenbasis!$B$2:$B$422),MATCH(Zwischentabelle_Leistung!$C$6,Datenbasis!$B$2:$CA$2,0)+D$19)</f>
        <v>249</v>
      </c>
      <c r="E273" s="55" t="str">
        <f>INDEX(Datenbasis!$B$2:$CA$422,MATCH(Zwischentabelle_Leistung!$C273,Datenbasis!$B$2:$B$422),MATCH(Zwischentabelle_Leistung!$C$6,Datenbasis!$B$2:$CA$2,0)+E$19)</f>
        <v>*</v>
      </c>
      <c r="F273" s="55" t="str">
        <f>INDEX(Datenbasis!$B$2:$CA$422,MATCH(Zwischentabelle_Leistung!$C273,Datenbasis!$B$2:$B$422),MATCH(Zwischentabelle_Leistung!$C$6,Datenbasis!$B$2:$CA$2,0)+F$19)</f>
        <v>*</v>
      </c>
      <c r="G273" s="55">
        <f>INDEX(Datenbasis!$B$2:$CA$422,MATCH(Zwischentabelle_Leistung!$C273,Datenbasis!$B$2:$B$422),MATCH(Zwischentabelle_Leistung!$C$6,Datenbasis!$B$2:$CA$2,0)+G$19)</f>
        <v>17</v>
      </c>
    </row>
    <row r="274" spans="1:7" x14ac:dyDescent="0.2">
      <c r="A274" s="2"/>
      <c r="B274" s="2" t="s">
        <v>276</v>
      </c>
      <c r="C274" s="3" t="s">
        <v>275</v>
      </c>
      <c r="D274" s="55">
        <f>INDEX(Datenbasis!$B$2:$CA$422,MATCH(Zwischentabelle_Leistung!$C274,Datenbasis!$B$2:$B$422),MATCH(Zwischentabelle_Leistung!$C$6,Datenbasis!$B$2:$CA$2,0)+D$19)</f>
        <v>77</v>
      </c>
      <c r="E274" s="55" t="str">
        <f>INDEX(Datenbasis!$B$2:$CA$422,MATCH(Zwischentabelle_Leistung!$C274,Datenbasis!$B$2:$B$422),MATCH(Zwischentabelle_Leistung!$C$6,Datenbasis!$B$2:$CA$2,0)+E$19)</f>
        <v>*</v>
      </c>
      <c r="F274" s="55" t="str">
        <f>INDEX(Datenbasis!$B$2:$CA$422,MATCH(Zwischentabelle_Leistung!$C274,Datenbasis!$B$2:$B$422),MATCH(Zwischentabelle_Leistung!$C$6,Datenbasis!$B$2:$CA$2,0)+F$19)</f>
        <v>*</v>
      </c>
      <c r="G274" s="55" t="str">
        <f>INDEX(Datenbasis!$B$2:$CA$422,MATCH(Zwischentabelle_Leistung!$C274,Datenbasis!$B$2:$B$422),MATCH(Zwischentabelle_Leistung!$C$6,Datenbasis!$B$2:$CA$2,0)+G$19)</f>
        <v>*</v>
      </c>
    </row>
    <row r="275" spans="1:7" x14ac:dyDescent="0.2">
      <c r="A275" s="2"/>
      <c r="B275" s="2" t="s">
        <v>278</v>
      </c>
      <c r="C275" s="3" t="s">
        <v>277</v>
      </c>
      <c r="D275" s="55">
        <f>INDEX(Datenbasis!$B$2:$CA$422,MATCH(Zwischentabelle_Leistung!$C275,Datenbasis!$B$2:$B$422),MATCH(Zwischentabelle_Leistung!$C$6,Datenbasis!$B$2:$CA$2,0)+D$19)</f>
        <v>18</v>
      </c>
      <c r="E275" s="55">
        <f>INDEX(Datenbasis!$B$2:$CA$422,MATCH(Zwischentabelle_Leistung!$C275,Datenbasis!$B$2:$B$422),MATCH(Zwischentabelle_Leistung!$C$6,Datenbasis!$B$2:$CA$2,0)+E$19)</f>
        <v>9</v>
      </c>
      <c r="F275" s="55">
        <f>INDEX(Datenbasis!$B$2:$CA$422,MATCH(Zwischentabelle_Leistung!$C275,Datenbasis!$B$2:$B$422),MATCH(Zwischentabelle_Leistung!$C$6,Datenbasis!$B$2:$CA$2,0)+F$19)</f>
        <v>6</v>
      </c>
      <c r="G275" s="55">
        <f>INDEX(Datenbasis!$B$2:$CA$422,MATCH(Zwischentabelle_Leistung!$C275,Datenbasis!$B$2:$B$422),MATCH(Zwischentabelle_Leistung!$C$6,Datenbasis!$B$2:$CA$2,0)+G$19)</f>
        <v>3</v>
      </c>
    </row>
    <row r="276" spans="1:7" x14ac:dyDescent="0.2">
      <c r="A276" s="2"/>
      <c r="B276" s="2" t="s">
        <v>280</v>
      </c>
      <c r="C276" s="3" t="s">
        <v>279</v>
      </c>
      <c r="D276" s="55">
        <f>INDEX(Datenbasis!$B$2:$CA$422,MATCH(Zwischentabelle_Leistung!$C276,Datenbasis!$B$2:$B$422),MATCH(Zwischentabelle_Leistung!$C$6,Datenbasis!$B$2:$CA$2,0)+D$19)</f>
        <v>384</v>
      </c>
      <c r="E276" s="55">
        <f>INDEX(Datenbasis!$B$2:$CA$422,MATCH(Zwischentabelle_Leistung!$C276,Datenbasis!$B$2:$B$422),MATCH(Zwischentabelle_Leistung!$C$6,Datenbasis!$B$2:$CA$2,0)+E$19)</f>
        <v>113</v>
      </c>
      <c r="F276" s="55">
        <f>INDEX(Datenbasis!$B$2:$CA$422,MATCH(Zwischentabelle_Leistung!$C276,Datenbasis!$B$2:$B$422),MATCH(Zwischentabelle_Leistung!$C$6,Datenbasis!$B$2:$CA$2,0)+F$19)</f>
        <v>244</v>
      </c>
      <c r="G276" s="55">
        <f>INDEX(Datenbasis!$B$2:$CA$422,MATCH(Zwischentabelle_Leistung!$C276,Datenbasis!$B$2:$B$422),MATCH(Zwischentabelle_Leistung!$C$6,Datenbasis!$B$2:$CA$2,0)+G$19)</f>
        <v>27</v>
      </c>
    </row>
    <row r="277" spans="1:7" x14ac:dyDescent="0.2">
      <c r="A277" s="2"/>
      <c r="B277" s="2" t="s">
        <v>282</v>
      </c>
      <c r="C277" s="3" t="s">
        <v>281</v>
      </c>
      <c r="D277" s="55">
        <f>INDEX(Datenbasis!$B$2:$CA$422,MATCH(Zwischentabelle_Leistung!$C277,Datenbasis!$B$2:$B$422),MATCH(Zwischentabelle_Leistung!$C$6,Datenbasis!$B$2:$CA$2,0)+D$19)</f>
        <v>284</v>
      </c>
      <c r="E277" s="55">
        <f>INDEX(Datenbasis!$B$2:$CA$422,MATCH(Zwischentabelle_Leistung!$C277,Datenbasis!$B$2:$B$422),MATCH(Zwischentabelle_Leistung!$C$6,Datenbasis!$B$2:$CA$2,0)+E$19)</f>
        <v>15</v>
      </c>
      <c r="F277" s="55">
        <f>INDEX(Datenbasis!$B$2:$CA$422,MATCH(Zwischentabelle_Leistung!$C277,Datenbasis!$B$2:$B$422),MATCH(Zwischentabelle_Leistung!$C$6,Datenbasis!$B$2:$CA$2,0)+F$19)</f>
        <v>230</v>
      </c>
      <c r="G277" s="55">
        <f>INDEX(Datenbasis!$B$2:$CA$422,MATCH(Zwischentabelle_Leistung!$C277,Datenbasis!$B$2:$B$422),MATCH(Zwischentabelle_Leistung!$C$6,Datenbasis!$B$2:$CA$2,0)+G$19)</f>
        <v>39</v>
      </c>
    </row>
    <row r="278" spans="1:7" x14ac:dyDescent="0.2">
      <c r="A278" s="2"/>
      <c r="B278" s="2" t="s">
        <v>667</v>
      </c>
      <c r="C278" s="3" t="s">
        <v>668</v>
      </c>
      <c r="D278" s="55">
        <f>INDEX(Datenbasis!$B$2:$CA$422,MATCH(Zwischentabelle_Leistung!$C278,Datenbasis!$B$2:$B$422),MATCH(Zwischentabelle_Leistung!$C$6,Datenbasis!$B$2:$CA$2,0)+D$19)</f>
        <v>64</v>
      </c>
      <c r="E278" s="55" t="str">
        <f>INDEX(Datenbasis!$B$2:$CA$422,MATCH(Zwischentabelle_Leistung!$C278,Datenbasis!$B$2:$B$422),MATCH(Zwischentabelle_Leistung!$C$6,Datenbasis!$B$2:$CA$2,0)+E$19)</f>
        <v>*</v>
      </c>
      <c r="F278" s="55" t="str">
        <f>INDEX(Datenbasis!$B$2:$CA$422,MATCH(Zwischentabelle_Leistung!$C278,Datenbasis!$B$2:$B$422),MATCH(Zwischentabelle_Leistung!$C$6,Datenbasis!$B$2:$CA$2,0)+F$19)</f>
        <v>*</v>
      </c>
      <c r="G278" s="55" t="str">
        <f>INDEX(Datenbasis!$B$2:$CA$422,MATCH(Zwischentabelle_Leistung!$C278,Datenbasis!$B$2:$B$422),MATCH(Zwischentabelle_Leistung!$C$6,Datenbasis!$B$2:$CA$2,0)+G$19)</f>
        <v>*</v>
      </c>
    </row>
    <row r="279" spans="1:7" x14ac:dyDescent="0.2">
      <c r="A279" s="2"/>
      <c r="B279" s="2" t="s">
        <v>284</v>
      </c>
      <c r="C279" s="3" t="s">
        <v>283</v>
      </c>
      <c r="D279" s="55">
        <f>INDEX(Datenbasis!$B$2:$CA$422,MATCH(Zwischentabelle_Leistung!$C279,Datenbasis!$B$2:$B$422),MATCH(Zwischentabelle_Leistung!$C$6,Datenbasis!$B$2:$CA$2,0)+D$19)</f>
        <v>27</v>
      </c>
      <c r="E279" s="55" t="str">
        <f>INDEX(Datenbasis!$B$2:$CA$422,MATCH(Zwischentabelle_Leistung!$C279,Datenbasis!$B$2:$B$422),MATCH(Zwischentabelle_Leistung!$C$6,Datenbasis!$B$2:$CA$2,0)+E$19)</f>
        <v>*</v>
      </c>
      <c r="F279" s="55" t="str">
        <f>INDEX(Datenbasis!$B$2:$CA$422,MATCH(Zwischentabelle_Leistung!$C279,Datenbasis!$B$2:$B$422),MATCH(Zwischentabelle_Leistung!$C$6,Datenbasis!$B$2:$CA$2,0)+F$19)</f>
        <v>*</v>
      </c>
      <c r="G279" s="55" t="str">
        <f>INDEX(Datenbasis!$B$2:$CA$422,MATCH(Zwischentabelle_Leistung!$C279,Datenbasis!$B$2:$B$422),MATCH(Zwischentabelle_Leistung!$C$6,Datenbasis!$B$2:$CA$2,0)+G$19)</f>
        <v>*</v>
      </c>
    </row>
    <row r="280" spans="1:7" x14ac:dyDescent="0.2">
      <c r="A280" s="2"/>
      <c r="B280" s="2" t="s">
        <v>286</v>
      </c>
      <c r="C280" s="3" t="s">
        <v>285</v>
      </c>
      <c r="D280" s="55">
        <f>INDEX(Datenbasis!$B$2:$CA$422,MATCH(Zwischentabelle_Leistung!$C280,Datenbasis!$B$2:$B$422),MATCH(Zwischentabelle_Leistung!$C$6,Datenbasis!$B$2:$CA$2,0)+D$19)</f>
        <v>396</v>
      </c>
      <c r="E280" s="55">
        <f>INDEX(Datenbasis!$B$2:$CA$422,MATCH(Zwischentabelle_Leistung!$C280,Datenbasis!$B$2:$B$422),MATCH(Zwischentabelle_Leistung!$C$6,Datenbasis!$B$2:$CA$2,0)+E$19)</f>
        <v>162</v>
      </c>
      <c r="F280" s="55">
        <f>INDEX(Datenbasis!$B$2:$CA$422,MATCH(Zwischentabelle_Leistung!$C280,Datenbasis!$B$2:$B$422),MATCH(Zwischentabelle_Leistung!$C$6,Datenbasis!$B$2:$CA$2,0)+F$19)</f>
        <v>216</v>
      </c>
      <c r="G280" s="55">
        <f>INDEX(Datenbasis!$B$2:$CA$422,MATCH(Zwischentabelle_Leistung!$C280,Datenbasis!$B$2:$B$422),MATCH(Zwischentabelle_Leistung!$C$6,Datenbasis!$B$2:$CA$2,0)+G$19)</f>
        <v>18</v>
      </c>
    </row>
    <row r="281" spans="1:7" x14ac:dyDescent="0.2">
      <c r="A281" s="2"/>
      <c r="B281" s="2" t="s">
        <v>669</v>
      </c>
      <c r="C281" s="3" t="s">
        <v>670</v>
      </c>
      <c r="D281" s="55">
        <f>INDEX(Datenbasis!$B$2:$CA$422,MATCH(Zwischentabelle_Leistung!$C281,Datenbasis!$B$2:$B$422),MATCH(Zwischentabelle_Leistung!$C$6,Datenbasis!$B$2:$CA$2,0)+D$19)</f>
        <v>34</v>
      </c>
      <c r="E281" s="55">
        <f>INDEX(Datenbasis!$B$2:$CA$422,MATCH(Zwischentabelle_Leistung!$C281,Datenbasis!$B$2:$B$422),MATCH(Zwischentabelle_Leistung!$C$6,Datenbasis!$B$2:$CA$2,0)+E$19)</f>
        <v>6</v>
      </c>
      <c r="F281" s="55">
        <f>INDEX(Datenbasis!$B$2:$CA$422,MATCH(Zwischentabelle_Leistung!$C281,Datenbasis!$B$2:$B$422),MATCH(Zwischentabelle_Leistung!$C$6,Datenbasis!$B$2:$CA$2,0)+F$19)</f>
        <v>25</v>
      </c>
      <c r="G281" s="55">
        <f>INDEX(Datenbasis!$B$2:$CA$422,MATCH(Zwischentabelle_Leistung!$C281,Datenbasis!$B$2:$B$422),MATCH(Zwischentabelle_Leistung!$C$6,Datenbasis!$B$2:$CA$2,0)+G$19)</f>
        <v>3</v>
      </c>
    </row>
    <row r="282" spans="1:7" x14ac:dyDescent="0.2">
      <c r="A282" s="2"/>
      <c r="B282" s="2" t="s">
        <v>671</v>
      </c>
      <c r="C282" s="3" t="s">
        <v>672</v>
      </c>
      <c r="D282" s="55">
        <f>INDEX(Datenbasis!$B$2:$CA$422,MATCH(Zwischentabelle_Leistung!$C282,Datenbasis!$B$2:$B$422),MATCH(Zwischentabelle_Leistung!$C$6,Datenbasis!$B$2:$CA$2,0)+D$19)</f>
        <v>344</v>
      </c>
      <c r="E282" s="55">
        <f>INDEX(Datenbasis!$B$2:$CA$422,MATCH(Zwischentabelle_Leistung!$C282,Datenbasis!$B$2:$B$422),MATCH(Zwischentabelle_Leistung!$C$6,Datenbasis!$B$2:$CA$2,0)+E$19)</f>
        <v>119</v>
      </c>
      <c r="F282" s="55">
        <f>INDEX(Datenbasis!$B$2:$CA$422,MATCH(Zwischentabelle_Leistung!$C282,Datenbasis!$B$2:$B$422),MATCH(Zwischentabelle_Leistung!$C$6,Datenbasis!$B$2:$CA$2,0)+F$19)</f>
        <v>203</v>
      </c>
      <c r="G282" s="55">
        <f>INDEX(Datenbasis!$B$2:$CA$422,MATCH(Zwischentabelle_Leistung!$C282,Datenbasis!$B$2:$B$422),MATCH(Zwischentabelle_Leistung!$C$6,Datenbasis!$B$2:$CA$2,0)+G$19)</f>
        <v>22</v>
      </c>
    </row>
    <row r="283" spans="1:7" x14ac:dyDescent="0.2">
      <c r="A283" s="2"/>
      <c r="B283" s="2" t="s">
        <v>673</v>
      </c>
      <c r="C283" s="3" t="s">
        <v>674</v>
      </c>
      <c r="D283" s="55">
        <f>INDEX(Datenbasis!$B$2:$CA$422,MATCH(Zwischentabelle_Leistung!$C283,Datenbasis!$B$2:$B$422),MATCH(Zwischentabelle_Leistung!$C$6,Datenbasis!$B$2:$CA$2,0)+D$19)</f>
        <v>71</v>
      </c>
      <c r="E283" s="55">
        <f>INDEX(Datenbasis!$B$2:$CA$422,MATCH(Zwischentabelle_Leistung!$C283,Datenbasis!$B$2:$B$422),MATCH(Zwischentabelle_Leistung!$C$6,Datenbasis!$B$2:$CA$2,0)+E$19)</f>
        <v>20</v>
      </c>
      <c r="F283" s="55">
        <f>INDEX(Datenbasis!$B$2:$CA$422,MATCH(Zwischentabelle_Leistung!$C283,Datenbasis!$B$2:$B$422),MATCH(Zwischentabelle_Leistung!$C$6,Datenbasis!$B$2:$CA$2,0)+F$19)</f>
        <v>46</v>
      </c>
      <c r="G283" s="55">
        <f>INDEX(Datenbasis!$B$2:$CA$422,MATCH(Zwischentabelle_Leistung!$C283,Datenbasis!$B$2:$B$422),MATCH(Zwischentabelle_Leistung!$C$6,Datenbasis!$B$2:$CA$2,0)+G$19)</f>
        <v>5</v>
      </c>
    </row>
    <row r="284" spans="1:7" x14ac:dyDescent="0.2">
      <c r="A284" s="2"/>
      <c r="B284" s="2" t="s">
        <v>675</v>
      </c>
      <c r="C284" s="3" t="s">
        <v>676</v>
      </c>
      <c r="D284" s="55">
        <f>INDEX(Datenbasis!$B$2:$CA$422,MATCH(Zwischentabelle_Leistung!$C284,Datenbasis!$B$2:$B$422),MATCH(Zwischentabelle_Leistung!$C$6,Datenbasis!$B$2:$CA$2,0)+D$19)</f>
        <v>264</v>
      </c>
      <c r="E284" s="55">
        <f>INDEX(Datenbasis!$B$2:$CA$422,MATCH(Zwischentabelle_Leistung!$C284,Datenbasis!$B$2:$B$422),MATCH(Zwischentabelle_Leistung!$C$6,Datenbasis!$B$2:$CA$2,0)+E$19)</f>
        <v>95</v>
      </c>
      <c r="F284" s="55">
        <f>INDEX(Datenbasis!$B$2:$CA$422,MATCH(Zwischentabelle_Leistung!$C284,Datenbasis!$B$2:$B$422),MATCH(Zwischentabelle_Leistung!$C$6,Datenbasis!$B$2:$CA$2,0)+F$19)</f>
        <v>157</v>
      </c>
      <c r="G284" s="55">
        <f>INDEX(Datenbasis!$B$2:$CA$422,MATCH(Zwischentabelle_Leistung!$C284,Datenbasis!$B$2:$B$422),MATCH(Zwischentabelle_Leistung!$C$6,Datenbasis!$B$2:$CA$2,0)+G$19)</f>
        <v>12</v>
      </c>
    </row>
    <row r="285" spans="1:7" x14ac:dyDescent="0.2">
      <c r="A285" s="2"/>
      <c r="B285" s="2" t="s">
        <v>288</v>
      </c>
      <c r="C285" s="3" t="s">
        <v>287</v>
      </c>
      <c r="D285" s="55">
        <f>INDEX(Datenbasis!$B$2:$CA$422,MATCH(Zwischentabelle_Leistung!$C285,Datenbasis!$B$2:$B$422),MATCH(Zwischentabelle_Leistung!$C$6,Datenbasis!$B$2:$CA$2,0)+D$19)</f>
        <v>296</v>
      </c>
      <c r="E285" s="55" t="str">
        <f>INDEX(Datenbasis!$B$2:$CA$422,MATCH(Zwischentabelle_Leistung!$C285,Datenbasis!$B$2:$B$422),MATCH(Zwischentabelle_Leistung!$C$6,Datenbasis!$B$2:$CA$2,0)+E$19)</f>
        <v>*</v>
      </c>
      <c r="F285" s="55" t="str">
        <f>INDEX(Datenbasis!$B$2:$CA$422,MATCH(Zwischentabelle_Leistung!$C285,Datenbasis!$B$2:$B$422),MATCH(Zwischentabelle_Leistung!$C$6,Datenbasis!$B$2:$CA$2,0)+F$19)</f>
        <v>*</v>
      </c>
      <c r="G285" s="55">
        <f>INDEX(Datenbasis!$B$2:$CA$422,MATCH(Zwischentabelle_Leistung!$C285,Datenbasis!$B$2:$B$422),MATCH(Zwischentabelle_Leistung!$C$6,Datenbasis!$B$2:$CA$2,0)+G$19)</f>
        <v>17</v>
      </c>
    </row>
    <row r="286" spans="1:7" x14ac:dyDescent="0.2">
      <c r="A286" s="2"/>
      <c r="B286" s="2" t="s">
        <v>290</v>
      </c>
      <c r="C286" s="3" t="s">
        <v>289</v>
      </c>
      <c r="D286" s="55">
        <f>INDEX(Datenbasis!$B$2:$CA$422,MATCH(Zwischentabelle_Leistung!$C286,Datenbasis!$B$2:$B$422),MATCH(Zwischentabelle_Leistung!$C$6,Datenbasis!$B$2:$CA$2,0)+D$19)</f>
        <v>9</v>
      </c>
      <c r="E286" s="55">
        <f>INDEX(Datenbasis!$B$2:$CA$422,MATCH(Zwischentabelle_Leistung!$C286,Datenbasis!$B$2:$B$422),MATCH(Zwischentabelle_Leistung!$C$6,Datenbasis!$B$2:$CA$2,0)+E$19)</f>
        <v>0</v>
      </c>
      <c r="F286" s="55" t="str">
        <f>INDEX(Datenbasis!$B$2:$CA$422,MATCH(Zwischentabelle_Leistung!$C286,Datenbasis!$B$2:$B$422),MATCH(Zwischentabelle_Leistung!$C$6,Datenbasis!$B$2:$CA$2,0)+F$19)</f>
        <v>*</v>
      </c>
      <c r="G286" s="55" t="str">
        <f>INDEX(Datenbasis!$B$2:$CA$422,MATCH(Zwischentabelle_Leistung!$C286,Datenbasis!$B$2:$B$422),MATCH(Zwischentabelle_Leistung!$C$6,Datenbasis!$B$2:$CA$2,0)+G$19)</f>
        <v>*</v>
      </c>
    </row>
    <row r="287" spans="1:7" x14ac:dyDescent="0.2">
      <c r="A287" s="2"/>
      <c r="B287" s="2" t="s">
        <v>677</v>
      </c>
      <c r="C287" s="3" t="s">
        <v>678</v>
      </c>
      <c r="D287" s="55">
        <f>INDEX(Datenbasis!$B$2:$CA$422,MATCH(Zwischentabelle_Leistung!$C287,Datenbasis!$B$2:$B$422),MATCH(Zwischentabelle_Leistung!$C$6,Datenbasis!$B$2:$CA$2,0)+D$19)</f>
        <v>149</v>
      </c>
      <c r="E287" s="55">
        <f>INDEX(Datenbasis!$B$2:$CA$422,MATCH(Zwischentabelle_Leistung!$C287,Datenbasis!$B$2:$B$422),MATCH(Zwischentabelle_Leistung!$C$6,Datenbasis!$B$2:$CA$2,0)+E$19)</f>
        <v>17</v>
      </c>
      <c r="F287" s="55">
        <f>INDEX(Datenbasis!$B$2:$CA$422,MATCH(Zwischentabelle_Leistung!$C287,Datenbasis!$B$2:$B$422),MATCH(Zwischentabelle_Leistung!$C$6,Datenbasis!$B$2:$CA$2,0)+F$19)</f>
        <v>123</v>
      </c>
      <c r="G287" s="55">
        <f>INDEX(Datenbasis!$B$2:$CA$422,MATCH(Zwischentabelle_Leistung!$C287,Datenbasis!$B$2:$B$422),MATCH(Zwischentabelle_Leistung!$C$6,Datenbasis!$B$2:$CA$2,0)+G$19)</f>
        <v>9</v>
      </c>
    </row>
    <row r="288" spans="1:7" x14ac:dyDescent="0.2">
      <c r="A288" s="2"/>
      <c r="B288" s="2" t="s">
        <v>679</v>
      </c>
      <c r="C288" s="3" t="s">
        <v>680</v>
      </c>
      <c r="D288" s="55">
        <f>INDEX(Datenbasis!$B$2:$CA$422,MATCH(Zwischentabelle_Leistung!$C288,Datenbasis!$B$2:$B$422),MATCH(Zwischentabelle_Leistung!$C$6,Datenbasis!$B$2:$CA$2,0)+D$19)</f>
        <v>49</v>
      </c>
      <c r="E288" s="55" t="str">
        <f>INDEX(Datenbasis!$B$2:$CA$422,MATCH(Zwischentabelle_Leistung!$C288,Datenbasis!$B$2:$B$422),MATCH(Zwischentabelle_Leistung!$C$6,Datenbasis!$B$2:$CA$2,0)+E$19)</f>
        <v>*</v>
      </c>
      <c r="F288" s="55" t="str">
        <f>INDEX(Datenbasis!$B$2:$CA$422,MATCH(Zwischentabelle_Leistung!$C288,Datenbasis!$B$2:$B$422),MATCH(Zwischentabelle_Leistung!$C$6,Datenbasis!$B$2:$CA$2,0)+F$19)</f>
        <v>*</v>
      </c>
      <c r="G288" s="55" t="str">
        <f>INDEX(Datenbasis!$B$2:$CA$422,MATCH(Zwischentabelle_Leistung!$C288,Datenbasis!$B$2:$B$422),MATCH(Zwischentabelle_Leistung!$C$6,Datenbasis!$B$2:$CA$2,0)+G$19)</f>
        <v>*</v>
      </c>
    </row>
    <row r="289" spans="1:7" x14ac:dyDescent="0.2">
      <c r="A289" s="2"/>
      <c r="B289" s="2" t="s">
        <v>681</v>
      </c>
      <c r="C289" s="3" t="s">
        <v>682</v>
      </c>
      <c r="D289" s="55">
        <f>INDEX(Datenbasis!$B$2:$CA$422,MATCH(Zwischentabelle_Leistung!$C289,Datenbasis!$B$2:$B$422),MATCH(Zwischentabelle_Leistung!$C$6,Datenbasis!$B$2:$CA$2,0)+D$19)</f>
        <v>38</v>
      </c>
      <c r="E289" s="55">
        <f>INDEX(Datenbasis!$B$2:$CA$422,MATCH(Zwischentabelle_Leistung!$C289,Datenbasis!$B$2:$B$422),MATCH(Zwischentabelle_Leistung!$C$6,Datenbasis!$B$2:$CA$2,0)+E$19)</f>
        <v>7</v>
      </c>
      <c r="F289" s="55">
        <f>INDEX(Datenbasis!$B$2:$CA$422,MATCH(Zwischentabelle_Leistung!$C289,Datenbasis!$B$2:$B$422),MATCH(Zwischentabelle_Leistung!$C$6,Datenbasis!$B$2:$CA$2,0)+F$19)</f>
        <v>26</v>
      </c>
      <c r="G289" s="55">
        <f>INDEX(Datenbasis!$B$2:$CA$422,MATCH(Zwischentabelle_Leistung!$C289,Datenbasis!$B$2:$B$422),MATCH(Zwischentabelle_Leistung!$C$6,Datenbasis!$B$2:$CA$2,0)+G$19)</f>
        <v>5</v>
      </c>
    </row>
    <row r="290" spans="1:7" x14ac:dyDescent="0.2">
      <c r="A290" s="2"/>
      <c r="B290" s="2" t="s">
        <v>683</v>
      </c>
      <c r="C290" s="3" t="s">
        <v>684</v>
      </c>
      <c r="D290" s="55">
        <f>INDEX(Datenbasis!$B$2:$CA$422,MATCH(Zwischentabelle_Leistung!$C290,Datenbasis!$B$2:$B$422),MATCH(Zwischentabelle_Leistung!$C$6,Datenbasis!$B$2:$CA$2,0)+D$19)</f>
        <v>199</v>
      </c>
      <c r="E290" s="55">
        <f>INDEX(Datenbasis!$B$2:$CA$422,MATCH(Zwischentabelle_Leistung!$C290,Datenbasis!$B$2:$B$422),MATCH(Zwischentabelle_Leistung!$C$6,Datenbasis!$B$2:$CA$2,0)+E$19)</f>
        <v>80</v>
      </c>
      <c r="F290" s="55">
        <f>INDEX(Datenbasis!$B$2:$CA$422,MATCH(Zwischentabelle_Leistung!$C290,Datenbasis!$B$2:$B$422),MATCH(Zwischentabelle_Leistung!$C$6,Datenbasis!$B$2:$CA$2,0)+F$19)</f>
        <v>113</v>
      </c>
      <c r="G290" s="55">
        <f>INDEX(Datenbasis!$B$2:$CA$422,MATCH(Zwischentabelle_Leistung!$C290,Datenbasis!$B$2:$B$422),MATCH(Zwischentabelle_Leistung!$C$6,Datenbasis!$B$2:$CA$2,0)+G$19)</f>
        <v>6</v>
      </c>
    </row>
    <row r="291" spans="1:7" x14ac:dyDescent="0.2">
      <c r="A291" s="2"/>
      <c r="B291" s="2" t="s">
        <v>420</v>
      </c>
      <c r="C291" s="3" t="s">
        <v>419</v>
      </c>
      <c r="D291" s="55">
        <f>INDEX(Datenbasis!$B$2:$CA$422,MATCH(Zwischentabelle_Leistung!$C291,Datenbasis!$B$2:$B$422),MATCH(Zwischentabelle_Leistung!$C$6,Datenbasis!$B$2:$CA$2,0)+D$19)</f>
        <v>408</v>
      </c>
      <c r="E291" s="55">
        <f>INDEX(Datenbasis!$B$2:$CA$422,MATCH(Zwischentabelle_Leistung!$C291,Datenbasis!$B$2:$B$422),MATCH(Zwischentabelle_Leistung!$C$6,Datenbasis!$B$2:$CA$2,0)+E$19)</f>
        <v>81</v>
      </c>
      <c r="F291" s="55">
        <f>INDEX(Datenbasis!$B$2:$CA$422,MATCH(Zwischentabelle_Leistung!$C291,Datenbasis!$B$2:$B$422),MATCH(Zwischentabelle_Leistung!$C$6,Datenbasis!$B$2:$CA$2,0)+F$19)</f>
        <v>284</v>
      </c>
      <c r="G291" s="55">
        <f>INDEX(Datenbasis!$B$2:$CA$422,MATCH(Zwischentabelle_Leistung!$C291,Datenbasis!$B$2:$B$422),MATCH(Zwischentabelle_Leistung!$C$6,Datenbasis!$B$2:$CA$2,0)+G$19)</f>
        <v>43</v>
      </c>
    </row>
    <row r="292" spans="1:7" x14ac:dyDescent="0.2">
      <c r="A292" s="2"/>
      <c r="B292" s="2" t="s">
        <v>685</v>
      </c>
      <c r="C292" s="3" t="s">
        <v>686</v>
      </c>
      <c r="D292" s="55">
        <f>INDEX(Datenbasis!$B$2:$CA$422,MATCH(Zwischentabelle_Leistung!$C292,Datenbasis!$B$2:$B$422),MATCH(Zwischentabelle_Leistung!$C$6,Datenbasis!$B$2:$CA$2,0)+D$19)</f>
        <v>192</v>
      </c>
      <c r="E292" s="55" t="str">
        <f>INDEX(Datenbasis!$B$2:$CA$422,MATCH(Zwischentabelle_Leistung!$C292,Datenbasis!$B$2:$B$422),MATCH(Zwischentabelle_Leistung!$C$6,Datenbasis!$B$2:$CA$2,0)+E$19)</f>
        <v>*</v>
      </c>
      <c r="F292" s="55" t="str">
        <f>INDEX(Datenbasis!$B$2:$CA$422,MATCH(Zwischentabelle_Leistung!$C292,Datenbasis!$B$2:$B$422),MATCH(Zwischentabelle_Leistung!$C$6,Datenbasis!$B$2:$CA$2,0)+F$19)</f>
        <v>*</v>
      </c>
      <c r="G292" s="55" t="str">
        <f>INDEX(Datenbasis!$B$2:$CA$422,MATCH(Zwischentabelle_Leistung!$C292,Datenbasis!$B$2:$B$422),MATCH(Zwischentabelle_Leistung!$C$6,Datenbasis!$B$2:$CA$2,0)+G$19)</f>
        <v>*</v>
      </c>
    </row>
    <row r="293" spans="1:7" x14ac:dyDescent="0.2">
      <c r="A293" s="2"/>
      <c r="B293" s="2" t="s">
        <v>292</v>
      </c>
      <c r="C293" s="3" t="s">
        <v>291</v>
      </c>
      <c r="D293" s="55">
        <f>INDEX(Datenbasis!$B$2:$CA$422,MATCH(Zwischentabelle_Leistung!$C293,Datenbasis!$B$2:$B$422),MATCH(Zwischentabelle_Leistung!$C$6,Datenbasis!$B$2:$CA$2,0)+D$19)</f>
        <v>110</v>
      </c>
      <c r="E293" s="55">
        <f>INDEX(Datenbasis!$B$2:$CA$422,MATCH(Zwischentabelle_Leistung!$C293,Datenbasis!$B$2:$B$422),MATCH(Zwischentabelle_Leistung!$C$6,Datenbasis!$B$2:$CA$2,0)+E$19)</f>
        <v>53</v>
      </c>
      <c r="F293" s="55">
        <f>INDEX(Datenbasis!$B$2:$CA$422,MATCH(Zwischentabelle_Leistung!$C293,Datenbasis!$B$2:$B$422),MATCH(Zwischentabelle_Leistung!$C$6,Datenbasis!$B$2:$CA$2,0)+F$19)</f>
        <v>44</v>
      </c>
      <c r="G293" s="55">
        <f>INDEX(Datenbasis!$B$2:$CA$422,MATCH(Zwischentabelle_Leistung!$C293,Datenbasis!$B$2:$B$422),MATCH(Zwischentabelle_Leistung!$C$6,Datenbasis!$B$2:$CA$2,0)+G$19)</f>
        <v>13</v>
      </c>
    </row>
    <row r="294" spans="1:7" x14ac:dyDescent="0.2">
      <c r="A294" s="2"/>
      <c r="B294" s="2" t="s">
        <v>294</v>
      </c>
      <c r="C294" s="3" t="s">
        <v>293</v>
      </c>
      <c r="D294" s="55">
        <f>INDEX(Datenbasis!$B$2:$CA$422,MATCH(Zwischentabelle_Leistung!$C294,Datenbasis!$B$2:$B$422),MATCH(Zwischentabelle_Leistung!$C$6,Datenbasis!$B$2:$CA$2,0)+D$19)</f>
        <v>108</v>
      </c>
      <c r="E294" s="55" t="str">
        <f>INDEX(Datenbasis!$B$2:$CA$422,MATCH(Zwischentabelle_Leistung!$C294,Datenbasis!$B$2:$B$422),MATCH(Zwischentabelle_Leistung!$C$6,Datenbasis!$B$2:$CA$2,0)+E$19)</f>
        <v>*</v>
      </c>
      <c r="F294" s="55" t="str">
        <f>INDEX(Datenbasis!$B$2:$CA$422,MATCH(Zwischentabelle_Leistung!$C294,Datenbasis!$B$2:$B$422),MATCH(Zwischentabelle_Leistung!$C$6,Datenbasis!$B$2:$CA$2,0)+F$19)</f>
        <v>*</v>
      </c>
      <c r="G294" s="55" t="str">
        <f>INDEX(Datenbasis!$B$2:$CA$422,MATCH(Zwischentabelle_Leistung!$C294,Datenbasis!$B$2:$B$422),MATCH(Zwischentabelle_Leistung!$C$6,Datenbasis!$B$2:$CA$2,0)+G$19)</f>
        <v>*</v>
      </c>
    </row>
    <row r="295" spans="1:7" x14ac:dyDescent="0.2">
      <c r="A295" s="2"/>
      <c r="B295" s="2" t="s">
        <v>687</v>
      </c>
      <c r="C295" s="3" t="s">
        <v>688</v>
      </c>
      <c r="D295" s="55">
        <f>INDEX(Datenbasis!$B$2:$CA$422,MATCH(Zwischentabelle_Leistung!$C295,Datenbasis!$B$2:$B$422),MATCH(Zwischentabelle_Leistung!$C$6,Datenbasis!$B$2:$CA$2,0)+D$19)</f>
        <v>36</v>
      </c>
      <c r="E295" s="55">
        <f>INDEX(Datenbasis!$B$2:$CA$422,MATCH(Zwischentabelle_Leistung!$C295,Datenbasis!$B$2:$B$422),MATCH(Zwischentabelle_Leistung!$C$6,Datenbasis!$B$2:$CA$2,0)+E$19)</f>
        <v>15</v>
      </c>
      <c r="F295" s="55">
        <f>INDEX(Datenbasis!$B$2:$CA$422,MATCH(Zwischentabelle_Leistung!$C295,Datenbasis!$B$2:$B$422),MATCH(Zwischentabelle_Leistung!$C$6,Datenbasis!$B$2:$CA$2,0)+F$19)</f>
        <v>21</v>
      </c>
      <c r="G295" s="55">
        <f>INDEX(Datenbasis!$B$2:$CA$422,MATCH(Zwischentabelle_Leistung!$C295,Datenbasis!$B$2:$B$422),MATCH(Zwischentabelle_Leistung!$C$6,Datenbasis!$B$2:$CA$2,0)+G$19)</f>
        <v>0</v>
      </c>
    </row>
    <row r="296" spans="1:7" x14ac:dyDescent="0.2">
      <c r="A296" s="2"/>
      <c r="B296" s="2" t="s">
        <v>689</v>
      </c>
      <c r="C296" s="3" t="s">
        <v>690</v>
      </c>
      <c r="D296" s="55">
        <f>INDEX(Datenbasis!$B$2:$CA$422,MATCH(Zwischentabelle_Leistung!$C296,Datenbasis!$B$2:$B$422),MATCH(Zwischentabelle_Leistung!$C$6,Datenbasis!$B$2:$CA$2,0)+D$19)</f>
        <v>278</v>
      </c>
      <c r="E296" s="55">
        <f>INDEX(Datenbasis!$B$2:$CA$422,MATCH(Zwischentabelle_Leistung!$C296,Datenbasis!$B$2:$B$422),MATCH(Zwischentabelle_Leistung!$C$6,Datenbasis!$B$2:$CA$2,0)+E$19)</f>
        <v>74</v>
      </c>
      <c r="F296" s="55">
        <f>INDEX(Datenbasis!$B$2:$CA$422,MATCH(Zwischentabelle_Leistung!$C296,Datenbasis!$B$2:$B$422),MATCH(Zwischentabelle_Leistung!$C$6,Datenbasis!$B$2:$CA$2,0)+F$19)</f>
        <v>186</v>
      </c>
      <c r="G296" s="55">
        <f>INDEX(Datenbasis!$B$2:$CA$422,MATCH(Zwischentabelle_Leistung!$C296,Datenbasis!$B$2:$B$422),MATCH(Zwischentabelle_Leistung!$C$6,Datenbasis!$B$2:$CA$2,0)+G$19)</f>
        <v>18</v>
      </c>
    </row>
    <row r="297" spans="1:7" x14ac:dyDescent="0.2">
      <c r="A297" s="2"/>
      <c r="B297" s="2" t="s">
        <v>296</v>
      </c>
      <c r="C297" s="3" t="s">
        <v>295</v>
      </c>
      <c r="D297" s="55">
        <f>INDEX(Datenbasis!$B$2:$CA$422,MATCH(Zwischentabelle_Leistung!$C297,Datenbasis!$B$2:$B$422),MATCH(Zwischentabelle_Leistung!$C$6,Datenbasis!$B$2:$CA$2,0)+D$19)</f>
        <v>685</v>
      </c>
      <c r="E297" s="55">
        <f>INDEX(Datenbasis!$B$2:$CA$422,MATCH(Zwischentabelle_Leistung!$C297,Datenbasis!$B$2:$B$422),MATCH(Zwischentabelle_Leistung!$C$6,Datenbasis!$B$2:$CA$2,0)+E$19)</f>
        <v>223</v>
      </c>
      <c r="F297" s="55">
        <f>INDEX(Datenbasis!$B$2:$CA$422,MATCH(Zwischentabelle_Leistung!$C297,Datenbasis!$B$2:$B$422),MATCH(Zwischentabelle_Leistung!$C$6,Datenbasis!$B$2:$CA$2,0)+F$19)</f>
        <v>419</v>
      </c>
      <c r="G297" s="55">
        <f>INDEX(Datenbasis!$B$2:$CA$422,MATCH(Zwischentabelle_Leistung!$C297,Datenbasis!$B$2:$B$422),MATCH(Zwischentabelle_Leistung!$C$6,Datenbasis!$B$2:$CA$2,0)+G$19)</f>
        <v>43</v>
      </c>
    </row>
    <row r="298" spans="1:7" x14ac:dyDescent="0.2">
      <c r="A298" s="2"/>
      <c r="B298" s="2" t="s">
        <v>691</v>
      </c>
      <c r="C298" s="3" t="s">
        <v>692</v>
      </c>
      <c r="D298" s="55">
        <f>INDEX(Datenbasis!$B$2:$CA$422,MATCH(Zwischentabelle_Leistung!$C298,Datenbasis!$B$2:$B$422),MATCH(Zwischentabelle_Leistung!$C$6,Datenbasis!$B$2:$CA$2,0)+D$19)</f>
        <v>246</v>
      </c>
      <c r="E298" s="55">
        <f>INDEX(Datenbasis!$B$2:$CA$422,MATCH(Zwischentabelle_Leistung!$C298,Datenbasis!$B$2:$B$422),MATCH(Zwischentabelle_Leistung!$C$6,Datenbasis!$B$2:$CA$2,0)+E$19)</f>
        <v>114</v>
      </c>
      <c r="F298" s="55">
        <f>INDEX(Datenbasis!$B$2:$CA$422,MATCH(Zwischentabelle_Leistung!$C298,Datenbasis!$B$2:$B$422),MATCH(Zwischentabelle_Leistung!$C$6,Datenbasis!$B$2:$CA$2,0)+F$19)</f>
        <v>118</v>
      </c>
      <c r="G298" s="55">
        <f>INDEX(Datenbasis!$B$2:$CA$422,MATCH(Zwischentabelle_Leistung!$C298,Datenbasis!$B$2:$B$422),MATCH(Zwischentabelle_Leistung!$C$6,Datenbasis!$B$2:$CA$2,0)+G$19)</f>
        <v>14</v>
      </c>
    </row>
    <row r="299" spans="1:7" x14ac:dyDescent="0.2">
      <c r="A299" s="2"/>
      <c r="B299" s="2" t="s">
        <v>693</v>
      </c>
      <c r="C299" s="3" t="s">
        <v>694</v>
      </c>
      <c r="D299" s="55">
        <f>INDEX(Datenbasis!$B$2:$CA$422,MATCH(Zwischentabelle_Leistung!$C299,Datenbasis!$B$2:$B$422),MATCH(Zwischentabelle_Leistung!$C$6,Datenbasis!$B$2:$CA$2,0)+D$19)</f>
        <v>185</v>
      </c>
      <c r="E299" s="55">
        <f>INDEX(Datenbasis!$B$2:$CA$422,MATCH(Zwischentabelle_Leistung!$C299,Datenbasis!$B$2:$B$422),MATCH(Zwischentabelle_Leistung!$C$6,Datenbasis!$B$2:$CA$2,0)+E$19)</f>
        <v>43</v>
      </c>
      <c r="F299" s="55">
        <f>INDEX(Datenbasis!$B$2:$CA$422,MATCH(Zwischentabelle_Leistung!$C299,Datenbasis!$B$2:$B$422),MATCH(Zwischentabelle_Leistung!$C$6,Datenbasis!$B$2:$CA$2,0)+F$19)</f>
        <v>124</v>
      </c>
      <c r="G299" s="55">
        <f>INDEX(Datenbasis!$B$2:$CA$422,MATCH(Zwischentabelle_Leistung!$C299,Datenbasis!$B$2:$B$422),MATCH(Zwischentabelle_Leistung!$C$6,Datenbasis!$B$2:$CA$2,0)+G$19)</f>
        <v>18</v>
      </c>
    </row>
    <row r="300" spans="1:7" x14ac:dyDescent="0.2">
      <c r="A300" s="2"/>
      <c r="B300" s="2" t="s">
        <v>298</v>
      </c>
      <c r="C300" s="3" t="s">
        <v>297</v>
      </c>
      <c r="D300" s="55" t="str">
        <f>INDEX(Datenbasis!$B$2:$CA$422,MATCH(Zwischentabelle_Leistung!$C300,Datenbasis!$B$2:$B$422),MATCH(Zwischentabelle_Leistung!$C$6,Datenbasis!$B$2:$CA$2,0)+D$19)</f>
        <v>.</v>
      </c>
      <c r="E300" s="55" t="str">
        <f>INDEX(Datenbasis!$B$2:$CA$422,MATCH(Zwischentabelle_Leistung!$C300,Datenbasis!$B$2:$B$422),MATCH(Zwischentabelle_Leistung!$C$6,Datenbasis!$B$2:$CA$2,0)+E$19)</f>
        <v>.</v>
      </c>
      <c r="F300" s="55" t="str">
        <f>INDEX(Datenbasis!$B$2:$CA$422,MATCH(Zwischentabelle_Leistung!$C300,Datenbasis!$B$2:$B$422),MATCH(Zwischentabelle_Leistung!$C$6,Datenbasis!$B$2:$CA$2,0)+F$19)</f>
        <v>.</v>
      </c>
      <c r="G300" s="55" t="str">
        <f>INDEX(Datenbasis!$B$2:$CA$422,MATCH(Zwischentabelle_Leistung!$C300,Datenbasis!$B$2:$B$422),MATCH(Zwischentabelle_Leistung!$C$6,Datenbasis!$B$2:$CA$2,0)+G$19)</f>
        <v>.</v>
      </c>
    </row>
    <row r="301" spans="1:7" x14ac:dyDescent="0.2">
      <c r="A301" s="2"/>
      <c r="B301" s="2" t="s">
        <v>695</v>
      </c>
      <c r="C301" s="3" t="s">
        <v>696</v>
      </c>
      <c r="D301" s="55">
        <f>INDEX(Datenbasis!$B$2:$CA$422,MATCH(Zwischentabelle_Leistung!$C301,Datenbasis!$B$2:$B$422),MATCH(Zwischentabelle_Leistung!$C$6,Datenbasis!$B$2:$CA$2,0)+D$19)</f>
        <v>95</v>
      </c>
      <c r="E301" s="55">
        <f>INDEX(Datenbasis!$B$2:$CA$422,MATCH(Zwischentabelle_Leistung!$C301,Datenbasis!$B$2:$B$422),MATCH(Zwischentabelle_Leistung!$C$6,Datenbasis!$B$2:$CA$2,0)+E$19)</f>
        <v>32</v>
      </c>
      <c r="F301" s="55">
        <f>INDEX(Datenbasis!$B$2:$CA$422,MATCH(Zwischentabelle_Leistung!$C301,Datenbasis!$B$2:$B$422),MATCH(Zwischentabelle_Leistung!$C$6,Datenbasis!$B$2:$CA$2,0)+F$19)</f>
        <v>57</v>
      </c>
      <c r="G301" s="55">
        <f>INDEX(Datenbasis!$B$2:$CA$422,MATCH(Zwischentabelle_Leistung!$C301,Datenbasis!$B$2:$B$422),MATCH(Zwischentabelle_Leistung!$C$6,Datenbasis!$B$2:$CA$2,0)+G$19)</f>
        <v>6</v>
      </c>
    </row>
    <row r="302" spans="1:7" x14ac:dyDescent="0.2">
      <c r="A302" s="2"/>
      <c r="B302" s="2" t="s">
        <v>697</v>
      </c>
      <c r="C302" s="3" t="s">
        <v>698</v>
      </c>
      <c r="D302" s="55">
        <f>INDEX(Datenbasis!$B$2:$CA$422,MATCH(Zwischentabelle_Leistung!$C302,Datenbasis!$B$2:$B$422),MATCH(Zwischentabelle_Leistung!$C$6,Datenbasis!$B$2:$CA$2,0)+D$19)</f>
        <v>112</v>
      </c>
      <c r="E302" s="55">
        <f>INDEX(Datenbasis!$B$2:$CA$422,MATCH(Zwischentabelle_Leistung!$C302,Datenbasis!$B$2:$B$422),MATCH(Zwischentabelle_Leistung!$C$6,Datenbasis!$B$2:$CA$2,0)+E$19)</f>
        <v>51</v>
      </c>
      <c r="F302" s="55">
        <f>INDEX(Datenbasis!$B$2:$CA$422,MATCH(Zwischentabelle_Leistung!$C302,Datenbasis!$B$2:$B$422),MATCH(Zwischentabelle_Leistung!$C$6,Datenbasis!$B$2:$CA$2,0)+F$19)</f>
        <v>53</v>
      </c>
      <c r="G302" s="55">
        <f>INDEX(Datenbasis!$B$2:$CA$422,MATCH(Zwischentabelle_Leistung!$C302,Datenbasis!$B$2:$B$422),MATCH(Zwischentabelle_Leistung!$C$6,Datenbasis!$B$2:$CA$2,0)+G$19)</f>
        <v>8</v>
      </c>
    </row>
    <row r="303" spans="1:7" x14ac:dyDescent="0.2">
      <c r="A303" s="2"/>
      <c r="B303" s="2" t="s">
        <v>300</v>
      </c>
      <c r="C303" s="3" t="s">
        <v>299</v>
      </c>
      <c r="D303" s="55">
        <f>INDEX(Datenbasis!$B$2:$CA$422,MATCH(Zwischentabelle_Leistung!$C303,Datenbasis!$B$2:$B$422),MATCH(Zwischentabelle_Leistung!$C$6,Datenbasis!$B$2:$CA$2,0)+D$19)</f>
        <v>182</v>
      </c>
      <c r="E303" s="55">
        <f>INDEX(Datenbasis!$B$2:$CA$422,MATCH(Zwischentabelle_Leistung!$C303,Datenbasis!$B$2:$B$422),MATCH(Zwischentabelle_Leistung!$C$6,Datenbasis!$B$2:$CA$2,0)+E$19)</f>
        <v>53</v>
      </c>
      <c r="F303" s="55">
        <f>INDEX(Datenbasis!$B$2:$CA$422,MATCH(Zwischentabelle_Leistung!$C303,Datenbasis!$B$2:$B$422),MATCH(Zwischentabelle_Leistung!$C$6,Datenbasis!$B$2:$CA$2,0)+F$19)</f>
        <v>119</v>
      </c>
      <c r="G303" s="55">
        <f>INDEX(Datenbasis!$B$2:$CA$422,MATCH(Zwischentabelle_Leistung!$C303,Datenbasis!$B$2:$B$422),MATCH(Zwischentabelle_Leistung!$C$6,Datenbasis!$B$2:$CA$2,0)+G$19)</f>
        <v>10</v>
      </c>
    </row>
    <row r="304" spans="1:7" x14ac:dyDescent="0.2">
      <c r="A304" s="2"/>
      <c r="B304" s="2" t="s">
        <v>699</v>
      </c>
      <c r="C304" s="3" t="s">
        <v>700</v>
      </c>
      <c r="D304" s="55">
        <f>INDEX(Datenbasis!$B$2:$CA$422,MATCH(Zwischentabelle_Leistung!$C304,Datenbasis!$B$2:$B$422),MATCH(Zwischentabelle_Leistung!$C$6,Datenbasis!$B$2:$CA$2,0)+D$19)</f>
        <v>218</v>
      </c>
      <c r="E304" s="55">
        <f>INDEX(Datenbasis!$B$2:$CA$422,MATCH(Zwischentabelle_Leistung!$C304,Datenbasis!$B$2:$B$422),MATCH(Zwischentabelle_Leistung!$C$6,Datenbasis!$B$2:$CA$2,0)+E$19)</f>
        <v>50</v>
      </c>
      <c r="F304" s="55">
        <f>INDEX(Datenbasis!$B$2:$CA$422,MATCH(Zwischentabelle_Leistung!$C304,Datenbasis!$B$2:$B$422),MATCH(Zwischentabelle_Leistung!$C$6,Datenbasis!$B$2:$CA$2,0)+F$19)</f>
        <v>141</v>
      </c>
      <c r="G304" s="55">
        <f>INDEX(Datenbasis!$B$2:$CA$422,MATCH(Zwischentabelle_Leistung!$C304,Datenbasis!$B$2:$B$422),MATCH(Zwischentabelle_Leistung!$C$6,Datenbasis!$B$2:$CA$2,0)+G$19)</f>
        <v>27</v>
      </c>
    </row>
    <row r="305" spans="1:7" x14ac:dyDescent="0.2">
      <c r="A305" s="2"/>
      <c r="B305" s="2" t="s">
        <v>701</v>
      </c>
      <c r="C305" s="3" t="s">
        <v>702</v>
      </c>
      <c r="D305" s="55">
        <f>INDEX(Datenbasis!$B$2:$CA$422,MATCH(Zwischentabelle_Leistung!$C305,Datenbasis!$B$2:$B$422),MATCH(Zwischentabelle_Leistung!$C$6,Datenbasis!$B$2:$CA$2,0)+D$19)</f>
        <v>90</v>
      </c>
      <c r="E305" s="55" t="str">
        <f>INDEX(Datenbasis!$B$2:$CA$422,MATCH(Zwischentabelle_Leistung!$C305,Datenbasis!$B$2:$B$422),MATCH(Zwischentabelle_Leistung!$C$6,Datenbasis!$B$2:$CA$2,0)+E$19)</f>
        <v>*</v>
      </c>
      <c r="F305" s="55" t="str">
        <f>INDEX(Datenbasis!$B$2:$CA$422,MATCH(Zwischentabelle_Leistung!$C305,Datenbasis!$B$2:$B$422),MATCH(Zwischentabelle_Leistung!$C$6,Datenbasis!$B$2:$CA$2,0)+F$19)</f>
        <v>*</v>
      </c>
      <c r="G305" s="55">
        <f>INDEX(Datenbasis!$B$2:$CA$422,MATCH(Zwischentabelle_Leistung!$C305,Datenbasis!$B$2:$B$422),MATCH(Zwischentabelle_Leistung!$C$6,Datenbasis!$B$2:$CA$2,0)+G$19)</f>
        <v>9</v>
      </c>
    </row>
    <row r="306" spans="1:7" x14ac:dyDescent="0.2">
      <c r="A306" s="2"/>
      <c r="B306" s="2" t="s">
        <v>703</v>
      </c>
      <c r="C306" s="3" t="s">
        <v>704</v>
      </c>
      <c r="D306" s="55">
        <f>INDEX(Datenbasis!$B$2:$CA$422,MATCH(Zwischentabelle_Leistung!$C306,Datenbasis!$B$2:$B$422),MATCH(Zwischentabelle_Leistung!$C$6,Datenbasis!$B$2:$CA$2,0)+D$19)</f>
        <v>163</v>
      </c>
      <c r="E306" s="55">
        <f>INDEX(Datenbasis!$B$2:$CA$422,MATCH(Zwischentabelle_Leistung!$C306,Datenbasis!$B$2:$B$422),MATCH(Zwischentabelle_Leistung!$C$6,Datenbasis!$B$2:$CA$2,0)+E$19)</f>
        <v>20</v>
      </c>
      <c r="F306" s="55">
        <f>INDEX(Datenbasis!$B$2:$CA$422,MATCH(Zwischentabelle_Leistung!$C306,Datenbasis!$B$2:$B$422),MATCH(Zwischentabelle_Leistung!$C$6,Datenbasis!$B$2:$CA$2,0)+F$19)</f>
        <v>127</v>
      </c>
      <c r="G306" s="55">
        <f>INDEX(Datenbasis!$B$2:$CA$422,MATCH(Zwischentabelle_Leistung!$C306,Datenbasis!$B$2:$B$422),MATCH(Zwischentabelle_Leistung!$C$6,Datenbasis!$B$2:$CA$2,0)+G$19)</f>
        <v>16</v>
      </c>
    </row>
    <row r="307" spans="1:7" x14ac:dyDescent="0.2">
      <c r="A307" s="2"/>
      <c r="B307" s="2" t="s">
        <v>302</v>
      </c>
      <c r="C307" s="3" t="s">
        <v>301</v>
      </c>
      <c r="D307" s="55">
        <f>INDEX(Datenbasis!$B$2:$CA$422,MATCH(Zwischentabelle_Leistung!$C307,Datenbasis!$B$2:$B$422),MATCH(Zwischentabelle_Leistung!$C$6,Datenbasis!$B$2:$CA$2,0)+D$19)</f>
        <v>429</v>
      </c>
      <c r="E307" s="55">
        <f>INDEX(Datenbasis!$B$2:$CA$422,MATCH(Zwischentabelle_Leistung!$C307,Datenbasis!$B$2:$B$422),MATCH(Zwischentabelle_Leistung!$C$6,Datenbasis!$B$2:$CA$2,0)+E$19)</f>
        <v>135</v>
      </c>
      <c r="F307" s="55">
        <f>INDEX(Datenbasis!$B$2:$CA$422,MATCH(Zwischentabelle_Leistung!$C307,Datenbasis!$B$2:$B$422),MATCH(Zwischentabelle_Leistung!$C$6,Datenbasis!$B$2:$CA$2,0)+F$19)</f>
        <v>269</v>
      </c>
      <c r="G307" s="55">
        <f>INDEX(Datenbasis!$B$2:$CA$422,MATCH(Zwischentabelle_Leistung!$C307,Datenbasis!$B$2:$B$422),MATCH(Zwischentabelle_Leistung!$C$6,Datenbasis!$B$2:$CA$2,0)+G$19)</f>
        <v>25</v>
      </c>
    </row>
    <row r="308" spans="1:7" x14ac:dyDescent="0.2">
      <c r="A308" s="2"/>
      <c r="B308" s="2" t="s">
        <v>304</v>
      </c>
      <c r="C308" s="3" t="s">
        <v>303</v>
      </c>
      <c r="D308" s="55">
        <f>INDEX(Datenbasis!$B$2:$CA$422,MATCH(Zwischentabelle_Leistung!$C308,Datenbasis!$B$2:$B$422),MATCH(Zwischentabelle_Leistung!$C$6,Datenbasis!$B$2:$CA$2,0)+D$19)</f>
        <v>144</v>
      </c>
      <c r="E308" s="55">
        <f>INDEX(Datenbasis!$B$2:$CA$422,MATCH(Zwischentabelle_Leistung!$C308,Datenbasis!$B$2:$B$422),MATCH(Zwischentabelle_Leistung!$C$6,Datenbasis!$B$2:$CA$2,0)+E$19)</f>
        <v>29</v>
      </c>
      <c r="F308" s="55">
        <f>INDEX(Datenbasis!$B$2:$CA$422,MATCH(Zwischentabelle_Leistung!$C308,Datenbasis!$B$2:$B$422),MATCH(Zwischentabelle_Leistung!$C$6,Datenbasis!$B$2:$CA$2,0)+F$19)</f>
        <v>95</v>
      </c>
      <c r="G308" s="55">
        <f>INDEX(Datenbasis!$B$2:$CA$422,MATCH(Zwischentabelle_Leistung!$C308,Datenbasis!$B$2:$B$422),MATCH(Zwischentabelle_Leistung!$C$6,Datenbasis!$B$2:$CA$2,0)+G$19)</f>
        <v>20</v>
      </c>
    </row>
    <row r="309" spans="1:7" x14ac:dyDescent="0.2">
      <c r="A309" s="2"/>
      <c r="B309" s="2" t="s">
        <v>705</v>
      </c>
      <c r="C309" s="3" t="s">
        <v>706</v>
      </c>
      <c r="D309" s="55" t="str">
        <f>INDEX(Datenbasis!$B$2:$CA$422,MATCH(Zwischentabelle_Leistung!$C309,Datenbasis!$B$2:$B$422),MATCH(Zwischentabelle_Leistung!$C$6,Datenbasis!$B$2:$CA$2,0)+D$19)</f>
        <v>.</v>
      </c>
      <c r="E309" s="55" t="str">
        <f>INDEX(Datenbasis!$B$2:$CA$422,MATCH(Zwischentabelle_Leistung!$C309,Datenbasis!$B$2:$B$422),MATCH(Zwischentabelle_Leistung!$C$6,Datenbasis!$B$2:$CA$2,0)+E$19)</f>
        <v>.</v>
      </c>
      <c r="F309" s="55" t="str">
        <f>INDEX(Datenbasis!$B$2:$CA$422,MATCH(Zwischentabelle_Leistung!$C309,Datenbasis!$B$2:$B$422),MATCH(Zwischentabelle_Leistung!$C$6,Datenbasis!$B$2:$CA$2,0)+F$19)</f>
        <v>.</v>
      </c>
      <c r="G309" s="55" t="str">
        <f>INDEX(Datenbasis!$B$2:$CA$422,MATCH(Zwischentabelle_Leistung!$C309,Datenbasis!$B$2:$B$422),MATCH(Zwischentabelle_Leistung!$C$6,Datenbasis!$B$2:$CA$2,0)+G$19)</f>
        <v>.</v>
      </c>
    </row>
    <row r="310" spans="1:7" x14ac:dyDescent="0.2">
      <c r="A310" s="2"/>
      <c r="B310" s="2" t="s">
        <v>422</v>
      </c>
      <c r="C310" s="3" t="s">
        <v>421</v>
      </c>
      <c r="D310" s="55">
        <f>INDEX(Datenbasis!$B$2:$CA$422,MATCH(Zwischentabelle_Leistung!$C310,Datenbasis!$B$2:$B$422),MATCH(Zwischentabelle_Leistung!$C$6,Datenbasis!$B$2:$CA$2,0)+D$19)</f>
        <v>64</v>
      </c>
      <c r="E310" s="55">
        <f>INDEX(Datenbasis!$B$2:$CA$422,MATCH(Zwischentabelle_Leistung!$C310,Datenbasis!$B$2:$B$422),MATCH(Zwischentabelle_Leistung!$C$6,Datenbasis!$B$2:$CA$2,0)+E$19)</f>
        <v>17</v>
      </c>
      <c r="F310" s="55">
        <f>INDEX(Datenbasis!$B$2:$CA$422,MATCH(Zwischentabelle_Leistung!$C310,Datenbasis!$B$2:$B$422),MATCH(Zwischentabelle_Leistung!$C$6,Datenbasis!$B$2:$CA$2,0)+F$19)</f>
        <v>42</v>
      </c>
      <c r="G310" s="55">
        <f>INDEX(Datenbasis!$B$2:$CA$422,MATCH(Zwischentabelle_Leistung!$C310,Datenbasis!$B$2:$B$422),MATCH(Zwischentabelle_Leistung!$C$6,Datenbasis!$B$2:$CA$2,0)+G$19)</f>
        <v>5</v>
      </c>
    </row>
    <row r="311" spans="1:7" x14ac:dyDescent="0.2">
      <c r="A311" s="2"/>
      <c r="B311" s="2" t="s">
        <v>707</v>
      </c>
      <c r="C311" s="3" t="s">
        <v>708</v>
      </c>
      <c r="D311" s="55">
        <f>INDEX(Datenbasis!$B$2:$CA$422,MATCH(Zwischentabelle_Leistung!$C311,Datenbasis!$B$2:$B$422),MATCH(Zwischentabelle_Leistung!$C$6,Datenbasis!$B$2:$CA$2,0)+D$19)</f>
        <v>37</v>
      </c>
      <c r="E311" s="55" t="str">
        <f>INDEX(Datenbasis!$B$2:$CA$422,MATCH(Zwischentabelle_Leistung!$C311,Datenbasis!$B$2:$B$422),MATCH(Zwischentabelle_Leistung!$C$6,Datenbasis!$B$2:$CA$2,0)+E$19)</f>
        <v>*</v>
      </c>
      <c r="F311" s="55" t="str">
        <f>INDEX(Datenbasis!$B$2:$CA$422,MATCH(Zwischentabelle_Leistung!$C311,Datenbasis!$B$2:$B$422),MATCH(Zwischentabelle_Leistung!$C$6,Datenbasis!$B$2:$CA$2,0)+F$19)</f>
        <v>*</v>
      </c>
      <c r="G311" s="55" t="str">
        <f>INDEX(Datenbasis!$B$2:$CA$422,MATCH(Zwischentabelle_Leistung!$C311,Datenbasis!$B$2:$B$422),MATCH(Zwischentabelle_Leistung!$C$6,Datenbasis!$B$2:$CA$2,0)+G$19)</f>
        <v>*</v>
      </c>
    </row>
    <row r="312" spans="1:7" x14ac:dyDescent="0.2">
      <c r="A312" s="2"/>
      <c r="B312" s="2" t="s">
        <v>709</v>
      </c>
      <c r="C312" s="3" t="s">
        <v>710</v>
      </c>
      <c r="D312" s="55">
        <f>INDEX(Datenbasis!$B$2:$CA$422,MATCH(Zwischentabelle_Leistung!$C312,Datenbasis!$B$2:$B$422),MATCH(Zwischentabelle_Leistung!$C$6,Datenbasis!$B$2:$CA$2,0)+D$19)</f>
        <v>23</v>
      </c>
      <c r="E312" s="55">
        <f>INDEX(Datenbasis!$B$2:$CA$422,MATCH(Zwischentabelle_Leistung!$C312,Datenbasis!$B$2:$B$422),MATCH(Zwischentabelle_Leistung!$C$6,Datenbasis!$B$2:$CA$2,0)+E$19)</f>
        <v>0</v>
      </c>
      <c r="F312" s="55" t="str">
        <f>INDEX(Datenbasis!$B$2:$CA$422,MATCH(Zwischentabelle_Leistung!$C312,Datenbasis!$B$2:$B$422),MATCH(Zwischentabelle_Leistung!$C$6,Datenbasis!$B$2:$CA$2,0)+F$19)</f>
        <v>*</v>
      </c>
      <c r="G312" s="55" t="str">
        <f>INDEX(Datenbasis!$B$2:$CA$422,MATCH(Zwischentabelle_Leistung!$C312,Datenbasis!$B$2:$B$422),MATCH(Zwischentabelle_Leistung!$C$6,Datenbasis!$B$2:$CA$2,0)+G$19)</f>
        <v>*</v>
      </c>
    </row>
    <row r="313" spans="1:7" x14ac:dyDescent="0.2">
      <c r="A313" s="2"/>
      <c r="B313" s="2" t="s">
        <v>306</v>
      </c>
      <c r="C313" s="3" t="s">
        <v>305</v>
      </c>
      <c r="D313" s="55">
        <f>INDEX(Datenbasis!$B$2:$CA$422,MATCH(Zwischentabelle_Leistung!$C313,Datenbasis!$B$2:$B$422),MATCH(Zwischentabelle_Leistung!$C$6,Datenbasis!$B$2:$CA$2,0)+D$19)</f>
        <v>316</v>
      </c>
      <c r="E313" s="55">
        <f>INDEX(Datenbasis!$B$2:$CA$422,MATCH(Zwischentabelle_Leistung!$C313,Datenbasis!$B$2:$B$422),MATCH(Zwischentabelle_Leistung!$C$6,Datenbasis!$B$2:$CA$2,0)+E$19)</f>
        <v>75</v>
      </c>
      <c r="F313" s="55">
        <f>INDEX(Datenbasis!$B$2:$CA$422,MATCH(Zwischentabelle_Leistung!$C313,Datenbasis!$B$2:$B$422),MATCH(Zwischentabelle_Leistung!$C$6,Datenbasis!$B$2:$CA$2,0)+F$19)</f>
        <v>216</v>
      </c>
      <c r="G313" s="55">
        <f>INDEX(Datenbasis!$B$2:$CA$422,MATCH(Zwischentabelle_Leistung!$C313,Datenbasis!$B$2:$B$422),MATCH(Zwischentabelle_Leistung!$C$6,Datenbasis!$B$2:$CA$2,0)+G$19)</f>
        <v>25</v>
      </c>
    </row>
    <row r="314" spans="1:7" x14ac:dyDescent="0.2">
      <c r="A314" s="2"/>
      <c r="B314" s="2" t="s">
        <v>711</v>
      </c>
      <c r="C314" s="3" t="s">
        <v>712</v>
      </c>
      <c r="D314" s="55">
        <f>INDEX(Datenbasis!$B$2:$CA$422,MATCH(Zwischentabelle_Leistung!$C314,Datenbasis!$B$2:$B$422),MATCH(Zwischentabelle_Leistung!$C$6,Datenbasis!$B$2:$CA$2,0)+D$19)</f>
        <v>10</v>
      </c>
      <c r="E314" s="55" t="str">
        <f>INDEX(Datenbasis!$B$2:$CA$422,MATCH(Zwischentabelle_Leistung!$C314,Datenbasis!$B$2:$B$422),MATCH(Zwischentabelle_Leistung!$C$6,Datenbasis!$B$2:$CA$2,0)+E$19)</f>
        <v>*</v>
      </c>
      <c r="F314" s="55" t="str">
        <f>INDEX(Datenbasis!$B$2:$CA$422,MATCH(Zwischentabelle_Leistung!$C314,Datenbasis!$B$2:$B$422),MATCH(Zwischentabelle_Leistung!$C$6,Datenbasis!$B$2:$CA$2,0)+F$19)</f>
        <v>*</v>
      </c>
      <c r="G314" s="55">
        <f>INDEX(Datenbasis!$B$2:$CA$422,MATCH(Zwischentabelle_Leistung!$C314,Datenbasis!$B$2:$B$422),MATCH(Zwischentabelle_Leistung!$C$6,Datenbasis!$B$2:$CA$2,0)+G$19)</f>
        <v>0</v>
      </c>
    </row>
    <row r="315" spans="1:7" x14ac:dyDescent="0.2">
      <c r="A315" s="2"/>
      <c r="B315" s="2" t="s">
        <v>713</v>
      </c>
      <c r="C315" s="3" t="s">
        <v>714</v>
      </c>
      <c r="D315" s="55">
        <f>INDEX(Datenbasis!$B$2:$CA$422,MATCH(Zwischentabelle_Leistung!$C315,Datenbasis!$B$2:$B$422),MATCH(Zwischentabelle_Leistung!$C$6,Datenbasis!$B$2:$CA$2,0)+D$19)</f>
        <v>11</v>
      </c>
      <c r="E315" s="55">
        <f>INDEX(Datenbasis!$B$2:$CA$422,MATCH(Zwischentabelle_Leistung!$C315,Datenbasis!$B$2:$B$422),MATCH(Zwischentabelle_Leistung!$C$6,Datenbasis!$B$2:$CA$2,0)+E$19)</f>
        <v>4</v>
      </c>
      <c r="F315" s="55">
        <f>INDEX(Datenbasis!$B$2:$CA$422,MATCH(Zwischentabelle_Leistung!$C315,Datenbasis!$B$2:$B$422),MATCH(Zwischentabelle_Leistung!$C$6,Datenbasis!$B$2:$CA$2,0)+F$19)</f>
        <v>7</v>
      </c>
      <c r="G315" s="55">
        <f>INDEX(Datenbasis!$B$2:$CA$422,MATCH(Zwischentabelle_Leistung!$C315,Datenbasis!$B$2:$B$422),MATCH(Zwischentabelle_Leistung!$C$6,Datenbasis!$B$2:$CA$2,0)+G$19)</f>
        <v>0</v>
      </c>
    </row>
    <row r="316" spans="1:7" x14ac:dyDescent="0.2">
      <c r="A316" s="2"/>
      <c r="B316" s="2" t="s">
        <v>715</v>
      </c>
      <c r="C316" s="3" t="s">
        <v>716</v>
      </c>
      <c r="D316" s="55">
        <f>INDEX(Datenbasis!$B$2:$CA$422,MATCH(Zwischentabelle_Leistung!$C316,Datenbasis!$B$2:$B$422),MATCH(Zwischentabelle_Leistung!$C$6,Datenbasis!$B$2:$CA$2,0)+D$19)</f>
        <v>30</v>
      </c>
      <c r="E316" s="55" t="str">
        <f>INDEX(Datenbasis!$B$2:$CA$422,MATCH(Zwischentabelle_Leistung!$C316,Datenbasis!$B$2:$B$422),MATCH(Zwischentabelle_Leistung!$C$6,Datenbasis!$B$2:$CA$2,0)+E$19)</f>
        <v>*</v>
      </c>
      <c r="F316" s="55" t="str">
        <f>INDEX(Datenbasis!$B$2:$CA$422,MATCH(Zwischentabelle_Leistung!$C316,Datenbasis!$B$2:$B$422),MATCH(Zwischentabelle_Leistung!$C$6,Datenbasis!$B$2:$CA$2,0)+F$19)</f>
        <v>*</v>
      </c>
      <c r="G316" s="55">
        <f>INDEX(Datenbasis!$B$2:$CA$422,MATCH(Zwischentabelle_Leistung!$C316,Datenbasis!$B$2:$B$422),MATCH(Zwischentabelle_Leistung!$C$6,Datenbasis!$B$2:$CA$2,0)+G$19)</f>
        <v>10</v>
      </c>
    </row>
    <row r="317" spans="1:7" x14ac:dyDescent="0.2">
      <c r="A317" s="2"/>
      <c r="B317" s="2" t="s">
        <v>717</v>
      </c>
      <c r="C317" s="3" t="s">
        <v>718</v>
      </c>
      <c r="D317" s="55" t="str">
        <f>INDEX(Datenbasis!$B$2:$CA$422,MATCH(Zwischentabelle_Leistung!$C317,Datenbasis!$B$2:$B$422),MATCH(Zwischentabelle_Leistung!$C$6,Datenbasis!$B$2:$CA$2,0)+D$19)</f>
        <v>.</v>
      </c>
      <c r="E317" s="55" t="str">
        <f>INDEX(Datenbasis!$B$2:$CA$422,MATCH(Zwischentabelle_Leistung!$C317,Datenbasis!$B$2:$B$422),MATCH(Zwischentabelle_Leistung!$C$6,Datenbasis!$B$2:$CA$2,0)+E$19)</f>
        <v>.</v>
      </c>
      <c r="F317" s="55" t="str">
        <f>INDEX(Datenbasis!$B$2:$CA$422,MATCH(Zwischentabelle_Leistung!$C317,Datenbasis!$B$2:$B$422),MATCH(Zwischentabelle_Leistung!$C$6,Datenbasis!$B$2:$CA$2,0)+F$19)</f>
        <v>.</v>
      </c>
      <c r="G317" s="55" t="str">
        <f>INDEX(Datenbasis!$B$2:$CA$422,MATCH(Zwischentabelle_Leistung!$C317,Datenbasis!$B$2:$B$422),MATCH(Zwischentabelle_Leistung!$C$6,Datenbasis!$B$2:$CA$2,0)+G$19)</f>
        <v>.</v>
      </c>
    </row>
    <row r="318" spans="1:7" x14ac:dyDescent="0.2">
      <c r="A318" s="2"/>
      <c r="B318" s="2" t="s">
        <v>308</v>
      </c>
      <c r="C318" s="3" t="s">
        <v>307</v>
      </c>
      <c r="D318" s="55">
        <f>INDEX(Datenbasis!$B$2:$CA$422,MATCH(Zwischentabelle_Leistung!$C318,Datenbasis!$B$2:$B$422),MATCH(Zwischentabelle_Leistung!$C$6,Datenbasis!$B$2:$CA$2,0)+D$19)</f>
        <v>18</v>
      </c>
      <c r="E318" s="55">
        <f>INDEX(Datenbasis!$B$2:$CA$422,MATCH(Zwischentabelle_Leistung!$C318,Datenbasis!$B$2:$B$422),MATCH(Zwischentabelle_Leistung!$C$6,Datenbasis!$B$2:$CA$2,0)+E$19)</f>
        <v>0</v>
      </c>
      <c r="F318" s="55" t="str">
        <f>INDEX(Datenbasis!$B$2:$CA$422,MATCH(Zwischentabelle_Leistung!$C318,Datenbasis!$B$2:$B$422),MATCH(Zwischentabelle_Leistung!$C$6,Datenbasis!$B$2:$CA$2,0)+F$19)</f>
        <v>*</v>
      </c>
      <c r="G318" s="55" t="str">
        <f>INDEX(Datenbasis!$B$2:$CA$422,MATCH(Zwischentabelle_Leistung!$C318,Datenbasis!$B$2:$B$422),MATCH(Zwischentabelle_Leistung!$C$6,Datenbasis!$B$2:$CA$2,0)+G$19)</f>
        <v>*</v>
      </c>
    </row>
    <row r="319" spans="1:7" x14ac:dyDescent="0.2">
      <c r="A319" s="2"/>
      <c r="B319" s="2" t="s">
        <v>719</v>
      </c>
      <c r="C319" s="3" t="s">
        <v>720</v>
      </c>
      <c r="D319" s="55">
        <f>INDEX(Datenbasis!$B$2:$CA$422,MATCH(Zwischentabelle_Leistung!$C319,Datenbasis!$B$2:$B$422),MATCH(Zwischentabelle_Leistung!$C$6,Datenbasis!$B$2:$CA$2,0)+D$19)</f>
        <v>219</v>
      </c>
      <c r="E319" s="55" t="str">
        <f>INDEX(Datenbasis!$B$2:$CA$422,MATCH(Zwischentabelle_Leistung!$C319,Datenbasis!$B$2:$B$422),MATCH(Zwischentabelle_Leistung!$C$6,Datenbasis!$B$2:$CA$2,0)+E$19)</f>
        <v>*</v>
      </c>
      <c r="F319" s="55" t="str">
        <f>INDEX(Datenbasis!$B$2:$CA$422,MATCH(Zwischentabelle_Leistung!$C319,Datenbasis!$B$2:$B$422),MATCH(Zwischentabelle_Leistung!$C$6,Datenbasis!$B$2:$CA$2,0)+F$19)</f>
        <v>*</v>
      </c>
      <c r="G319" s="55">
        <f>INDEX(Datenbasis!$B$2:$CA$422,MATCH(Zwischentabelle_Leistung!$C319,Datenbasis!$B$2:$B$422),MATCH(Zwischentabelle_Leistung!$C$6,Datenbasis!$B$2:$CA$2,0)+G$19)</f>
        <v>11</v>
      </c>
    </row>
    <row r="320" spans="1:7" x14ac:dyDescent="0.2">
      <c r="A320" s="2"/>
      <c r="B320" s="2" t="s">
        <v>310</v>
      </c>
      <c r="C320" s="3" t="s">
        <v>309</v>
      </c>
      <c r="D320" s="55">
        <f>INDEX(Datenbasis!$B$2:$CA$422,MATCH(Zwischentabelle_Leistung!$C320,Datenbasis!$B$2:$B$422),MATCH(Zwischentabelle_Leistung!$C$6,Datenbasis!$B$2:$CA$2,0)+D$19)</f>
        <v>841</v>
      </c>
      <c r="E320" s="55">
        <f>INDEX(Datenbasis!$B$2:$CA$422,MATCH(Zwischentabelle_Leistung!$C320,Datenbasis!$B$2:$B$422),MATCH(Zwischentabelle_Leistung!$C$6,Datenbasis!$B$2:$CA$2,0)+E$19)</f>
        <v>179</v>
      </c>
      <c r="F320" s="55">
        <f>INDEX(Datenbasis!$B$2:$CA$422,MATCH(Zwischentabelle_Leistung!$C320,Datenbasis!$B$2:$B$422),MATCH(Zwischentabelle_Leistung!$C$6,Datenbasis!$B$2:$CA$2,0)+F$19)</f>
        <v>540</v>
      </c>
      <c r="G320" s="55">
        <f>INDEX(Datenbasis!$B$2:$CA$422,MATCH(Zwischentabelle_Leistung!$C320,Datenbasis!$B$2:$B$422),MATCH(Zwischentabelle_Leistung!$C$6,Datenbasis!$B$2:$CA$2,0)+G$19)</f>
        <v>122</v>
      </c>
    </row>
    <row r="321" spans="1:7" x14ac:dyDescent="0.2">
      <c r="A321" s="2"/>
      <c r="B321" s="2" t="s">
        <v>721</v>
      </c>
      <c r="C321" s="3" t="s">
        <v>722</v>
      </c>
      <c r="D321" s="55">
        <f>INDEX(Datenbasis!$B$2:$CA$422,MATCH(Zwischentabelle_Leistung!$C321,Datenbasis!$B$2:$B$422),MATCH(Zwischentabelle_Leistung!$C$6,Datenbasis!$B$2:$CA$2,0)+D$19)</f>
        <v>1193</v>
      </c>
      <c r="E321" s="55">
        <f>INDEX(Datenbasis!$B$2:$CA$422,MATCH(Zwischentabelle_Leistung!$C321,Datenbasis!$B$2:$B$422),MATCH(Zwischentabelle_Leistung!$C$6,Datenbasis!$B$2:$CA$2,0)+E$19)</f>
        <v>274</v>
      </c>
      <c r="F321" s="55">
        <f>INDEX(Datenbasis!$B$2:$CA$422,MATCH(Zwischentabelle_Leistung!$C321,Datenbasis!$B$2:$B$422),MATCH(Zwischentabelle_Leistung!$C$6,Datenbasis!$B$2:$CA$2,0)+F$19)</f>
        <v>788</v>
      </c>
      <c r="G321" s="55">
        <f>INDEX(Datenbasis!$B$2:$CA$422,MATCH(Zwischentabelle_Leistung!$C321,Datenbasis!$B$2:$B$422),MATCH(Zwischentabelle_Leistung!$C$6,Datenbasis!$B$2:$CA$2,0)+G$19)</f>
        <v>131</v>
      </c>
    </row>
    <row r="322" spans="1:7" x14ac:dyDescent="0.2">
      <c r="A322" s="2"/>
      <c r="B322" s="2" t="s">
        <v>312</v>
      </c>
      <c r="C322" s="3" t="s">
        <v>311</v>
      </c>
      <c r="D322" s="55">
        <f>INDEX(Datenbasis!$B$2:$CA$422,MATCH(Zwischentabelle_Leistung!$C322,Datenbasis!$B$2:$B$422),MATCH(Zwischentabelle_Leistung!$C$6,Datenbasis!$B$2:$CA$2,0)+D$19)</f>
        <v>7231</v>
      </c>
      <c r="E322" s="55">
        <f>INDEX(Datenbasis!$B$2:$CA$422,MATCH(Zwischentabelle_Leistung!$C322,Datenbasis!$B$2:$B$422),MATCH(Zwischentabelle_Leistung!$C$6,Datenbasis!$B$2:$CA$2,0)+E$19)</f>
        <v>1888</v>
      </c>
      <c r="F322" s="55">
        <f>INDEX(Datenbasis!$B$2:$CA$422,MATCH(Zwischentabelle_Leistung!$C322,Datenbasis!$B$2:$B$422),MATCH(Zwischentabelle_Leistung!$C$6,Datenbasis!$B$2:$CA$2,0)+F$19)</f>
        <v>4233</v>
      </c>
      <c r="G322" s="55">
        <f>INDEX(Datenbasis!$B$2:$CA$422,MATCH(Zwischentabelle_Leistung!$C322,Datenbasis!$B$2:$B$422),MATCH(Zwischentabelle_Leistung!$C$6,Datenbasis!$B$2:$CA$2,0)+G$19)</f>
        <v>1110</v>
      </c>
    </row>
    <row r="323" spans="1:7" x14ac:dyDescent="0.2">
      <c r="A323" s="2"/>
      <c r="B323" s="2" t="s">
        <v>314</v>
      </c>
      <c r="C323" s="3" t="s">
        <v>313</v>
      </c>
      <c r="D323" s="55">
        <f>INDEX(Datenbasis!$B$2:$CA$422,MATCH(Zwischentabelle_Leistung!$C323,Datenbasis!$B$2:$B$422),MATCH(Zwischentabelle_Leistung!$C$6,Datenbasis!$B$2:$CA$2,0)+D$19)</f>
        <v>103</v>
      </c>
      <c r="E323" s="55" t="str">
        <f>INDEX(Datenbasis!$B$2:$CA$422,MATCH(Zwischentabelle_Leistung!$C323,Datenbasis!$B$2:$B$422),MATCH(Zwischentabelle_Leistung!$C$6,Datenbasis!$B$2:$CA$2,0)+E$19)</f>
        <v>*</v>
      </c>
      <c r="F323" s="55" t="str">
        <f>INDEX(Datenbasis!$B$2:$CA$422,MATCH(Zwischentabelle_Leistung!$C323,Datenbasis!$B$2:$B$422),MATCH(Zwischentabelle_Leistung!$C$6,Datenbasis!$B$2:$CA$2,0)+F$19)</f>
        <v>*</v>
      </c>
      <c r="G323" s="55" t="str">
        <f>INDEX(Datenbasis!$B$2:$CA$422,MATCH(Zwischentabelle_Leistung!$C323,Datenbasis!$B$2:$B$422),MATCH(Zwischentabelle_Leistung!$C$6,Datenbasis!$B$2:$CA$2,0)+G$19)</f>
        <v>*</v>
      </c>
    </row>
    <row r="324" spans="1:7" x14ac:dyDescent="0.2">
      <c r="A324" s="2"/>
      <c r="B324" s="2" t="s">
        <v>316</v>
      </c>
      <c r="C324" s="3" t="s">
        <v>315</v>
      </c>
      <c r="D324" s="55">
        <f>INDEX(Datenbasis!$B$2:$CA$422,MATCH(Zwischentabelle_Leistung!$C324,Datenbasis!$B$2:$B$422),MATCH(Zwischentabelle_Leistung!$C$6,Datenbasis!$B$2:$CA$2,0)+D$19)</f>
        <v>55</v>
      </c>
      <c r="E324" s="55" t="str">
        <f>INDEX(Datenbasis!$B$2:$CA$422,MATCH(Zwischentabelle_Leistung!$C324,Datenbasis!$B$2:$B$422),MATCH(Zwischentabelle_Leistung!$C$6,Datenbasis!$B$2:$CA$2,0)+E$19)</f>
        <v>*</v>
      </c>
      <c r="F324" s="55" t="str">
        <f>INDEX(Datenbasis!$B$2:$CA$422,MATCH(Zwischentabelle_Leistung!$C324,Datenbasis!$B$2:$B$422),MATCH(Zwischentabelle_Leistung!$C$6,Datenbasis!$B$2:$CA$2,0)+F$19)</f>
        <v>*</v>
      </c>
      <c r="G324" s="55" t="str">
        <f>INDEX(Datenbasis!$B$2:$CA$422,MATCH(Zwischentabelle_Leistung!$C324,Datenbasis!$B$2:$B$422),MATCH(Zwischentabelle_Leistung!$C$6,Datenbasis!$B$2:$CA$2,0)+G$19)</f>
        <v>*</v>
      </c>
    </row>
    <row r="325" spans="1:7" x14ac:dyDescent="0.2">
      <c r="A325" s="2"/>
      <c r="B325" s="2" t="s">
        <v>723</v>
      </c>
      <c r="C325" s="3" t="s">
        <v>724</v>
      </c>
      <c r="D325" s="55">
        <f>INDEX(Datenbasis!$B$2:$CA$422,MATCH(Zwischentabelle_Leistung!$C325,Datenbasis!$B$2:$B$422),MATCH(Zwischentabelle_Leistung!$C$6,Datenbasis!$B$2:$CA$2,0)+D$19)</f>
        <v>78</v>
      </c>
      <c r="E325" s="55">
        <f>INDEX(Datenbasis!$B$2:$CA$422,MATCH(Zwischentabelle_Leistung!$C325,Datenbasis!$B$2:$B$422),MATCH(Zwischentabelle_Leistung!$C$6,Datenbasis!$B$2:$CA$2,0)+E$19)</f>
        <v>5</v>
      </c>
      <c r="F325" s="55">
        <f>INDEX(Datenbasis!$B$2:$CA$422,MATCH(Zwischentabelle_Leistung!$C325,Datenbasis!$B$2:$B$422),MATCH(Zwischentabelle_Leistung!$C$6,Datenbasis!$B$2:$CA$2,0)+F$19)</f>
        <v>62</v>
      </c>
      <c r="G325" s="55">
        <f>INDEX(Datenbasis!$B$2:$CA$422,MATCH(Zwischentabelle_Leistung!$C325,Datenbasis!$B$2:$B$422),MATCH(Zwischentabelle_Leistung!$C$6,Datenbasis!$B$2:$CA$2,0)+G$19)</f>
        <v>11</v>
      </c>
    </row>
    <row r="326" spans="1:7" x14ac:dyDescent="0.2">
      <c r="A326" s="2"/>
      <c r="B326" s="2" t="s">
        <v>725</v>
      </c>
      <c r="C326" s="3" t="s">
        <v>726</v>
      </c>
      <c r="D326" s="55">
        <f>INDEX(Datenbasis!$B$2:$CA$422,MATCH(Zwischentabelle_Leistung!$C326,Datenbasis!$B$2:$B$422),MATCH(Zwischentabelle_Leistung!$C$6,Datenbasis!$B$2:$CA$2,0)+D$19)</f>
        <v>46</v>
      </c>
      <c r="E326" s="55">
        <f>INDEX(Datenbasis!$B$2:$CA$422,MATCH(Zwischentabelle_Leistung!$C326,Datenbasis!$B$2:$B$422),MATCH(Zwischentabelle_Leistung!$C$6,Datenbasis!$B$2:$CA$2,0)+E$19)</f>
        <v>15</v>
      </c>
      <c r="F326" s="55">
        <f>INDEX(Datenbasis!$B$2:$CA$422,MATCH(Zwischentabelle_Leistung!$C326,Datenbasis!$B$2:$B$422),MATCH(Zwischentabelle_Leistung!$C$6,Datenbasis!$B$2:$CA$2,0)+F$19)</f>
        <v>28</v>
      </c>
      <c r="G326" s="55">
        <f>INDEX(Datenbasis!$B$2:$CA$422,MATCH(Zwischentabelle_Leistung!$C326,Datenbasis!$B$2:$B$422),MATCH(Zwischentabelle_Leistung!$C$6,Datenbasis!$B$2:$CA$2,0)+G$19)</f>
        <v>3</v>
      </c>
    </row>
    <row r="327" spans="1:7" x14ac:dyDescent="0.2">
      <c r="A327" s="2"/>
      <c r="B327" s="2" t="s">
        <v>318</v>
      </c>
      <c r="C327" s="3" t="s">
        <v>317</v>
      </c>
      <c r="D327" s="55">
        <f>INDEX(Datenbasis!$B$2:$CA$422,MATCH(Zwischentabelle_Leistung!$C327,Datenbasis!$B$2:$B$422),MATCH(Zwischentabelle_Leistung!$C$6,Datenbasis!$B$2:$CA$2,0)+D$19)</f>
        <v>39</v>
      </c>
      <c r="E327" s="55" t="str">
        <f>INDEX(Datenbasis!$B$2:$CA$422,MATCH(Zwischentabelle_Leistung!$C327,Datenbasis!$B$2:$B$422),MATCH(Zwischentabelle_Leistung!$C$6,Datenbasis!$B$2:$CA$2,0)+E$19)</f>
        <v>*</v>
      </c>
      <c r="F327" s="55" t="str">
        <f>INDEX(Datenbasis!$B$2:$CA$422,MATCH(Zwischentabelle_Leistung!$C327,Datenbasis!$B$2:$B$422),MATCH(Zwischentabelle_Leistung!$C$6,Datenbasis!$B$2:$CA$2,0)+F$19)</f>
        <v>*</v>
      </c>
      <c r="G327" s="55" t="str">
        <f>INDEX(Datenbasis!$B$2:$CA$422,MATCH(Zwischentabelle_Leistung!$C327,Datenbasis!$B$2:$B$422),MATCH(Zwischentabelle_Leistung!$C$6,Datenbasis!$B$2:$CA$2,0)+G$19)</f>
        <v>*</v>
      </c>
    </row>
    <row r="328" spans="1:7" x14ac:dyDescent="0.2">
      <c r="A328" s="2"/>
      <c r="B328" s="2" t="s">
        <v>727</v>
      </c>
      <c r="C328" s="3" t="s">
        <v>728</v>
      </c>
      <c r="D328" s="55">
        <f>INDEX(Datenbasis!$B$2:$CA$422,MATCH(Zwischentabelle_Leistung!$C328,Datenbasis!$B$2:$B$422),MATCH(Zwischentabelle_Leistung!$C$6,Datenbasis!$B$2:$CA$2,0)+D$19)</f>
        <v>186</v>
      </c>
      <c r="E328" s="55">
        <f>INDEX(Datenbasis!$B$2:$CA$422,MATCH(Zwischentabelle_Leistung!$C328,Datenbasis!$B$2:$B$422),MATCH(Zwischentabelle_Leistung!$C$6,Datenbasis!$B$2:$CA$2,0)+E$19)</f>
        <v>39</v>
      </c>
      <c r="F328" s="55">
        <f>INDEX(Datenbasis!$B$2:$CA$422,MATCH(Zwischentabelle_Leistung!$C328,Datenbasis!$B$2:$B$422),MATCH(Zwischentabelle_Leistung!$C$6,Datenbasis!$B$2:$CA$2,0)+F$19)</f>
        <v>130</v>
      </c>
      <c r="G328" s="55">
        <f>INDEX(Datenbasis!$B$2:$CA$422,MATCH(Zwischentabelle_Leistung!$C328,Datenbasis!$B$2:$B$422),MATCH(Zwischentabelle_Leistung!$C$6,Datenbasis!$B$2:$CA$2,0)+G$19)</f>
        <v>17</v>
      </c>
    </row>
    <row r="329" spans="1:7" x14ac:dyDescent="0.2">
      <c r="A329" s="2"/>
      <c r="B329" s="2" t="s">
        <v>729</v>
      </c>
      <c r="C329" s="3" t="s">
        <v>730</v>
      </c>
      <c r="D329" s="55">
        <f>INDEX(Datenbasis!$B$2:$CA$422,MATCH(Zwischentabelle_Leistung!$C329,Datenbasis!$B$2:$B$422),MATCH(Zwischentabelle_Leistung!$C$6,Datenbasis!$B$2:$CA$2,0)+D$19)</f>
        <v>160</v>
      </c>
      <c r="E329" s="55">
        <f>INDEX(Datenbasis!$B$2:$CA$422,MATCH(Zwischentabelle_Leistung!$C329,Datenbasis!$B$2:$B$422),MATCH(Zwischentabelle_Leistung!$C$6,Datenbasis!$B$2:$CA$2,0)+E$19)</f>
        <v>55</v>
      </c>
      <c r="F329" s="55">
        <f>INDEX(Datenbasis!$B$2:$CA$422,MATCH(Zwischentabelle_Leistung!$C329,Datenbasis!$B$2:$B$422),MATCH(Zwischentabelle_Leistung!$C$6,Datenbasis!$B$2:$CA$2,0)+F$19)</f>
        <v>92</v>
      </c>
      <c r="G329" s="55">
        <f>INDEX(Datenbasis!$B$2:$CA$422,MATCH(Zwischentabelle_Leistung!$C329,Datenbasis!$B$2:$B$422),MATCH(Zwischentabelle_Leistung!$C$6,Datenbasis!$B$2:$CA$2,0)+G$19)</f>
        <v>13</v>
      </c>
    </row>
    <row r="330" spans="1:7" x14ac:dyDescent="0.2">
      <c r="A330" s="2"/>
      <c r="B330" s="2" t="s">
        <v>731</v>
      </c>
      <c r="C330" s="3" t="s">
        <v>732</v>
      </c>
      <c r="D330" s="55">
        <f>INDEX(Datenbasis!$B$2:$CA$422,MATCH(Zwischentabelle_Leistung!$C330,Datenbasis!$B$2:$B$422),MATCH(Zwischentabelle_Leistung!$C$6,Datenbasis!$B$2:$CA$2,0)+D$19)</f>
        <v>229</v>
      </c>
      <c r="E330" s="55">
        <f>INDEX(Datenbasis!$B$2:$CA$422,MATCH(Zwischentabelle_Leistung!$C330,Datenbasis!$B$2:$B$422),MATCH(Zwischentabelle_Leistung!$C$6,Datenbasis!$B$2:$CA$2,0)+E$19)</f>
        <v>73</v>
      </c>
      <c r="F330" s="55">
        <f>INDEX(Datenbasis!$B$2:$CA$422,MATCH(Zwischentabelle_Leistung!$C330,Datenbasis!$B$2:$B$422),MATCH(Zwischentabelle_Leistung!$C$6,Datenbasis!$B$2:$CA$2,0)+F$19)</f>
        <v>139</v>
      </c>
      <c r="G330" s="55">
        <f>INDEX(Datenbasis!$B$2:$CA$422,MATCH(Zwischentabelle_Leistung!$C330,Datenbasis!$B$2:$B$422),MATCH(Zwischentabelle_Leistung!$C$6,Datenbasis!$B$2:$CA$2,0)+G$19)</f>
        <v>17</v>
      </c>
    </row>
    <row r="331" spans="1:7" x14ac:dyDescent="0.2">
      <c r="A331" s="2"/>
      <c r="B331" s="2" t="s">
        <v>733</v>
      </c>
      <c r="C331" s="3" t="s">
        <v>734</v>
      </c>
      <c r="D331" s="55">
        <f>INDEX(Datenbasis!$B$2:$CA$422,MATCH(Zwischentabelle_Leistung!$C331,Datenbasis!$B$2:$B$422),MATCH(Zwischentabelle_Leistung!$C$6,Datenbasis!$B$2:$CA$2,0)+D$19)</f>
        <v>767</v>
      </c>
      <c r="E331" s="55">
        <f>INDEX(Datenbasis!$B$2:$CA$422,MATCH(Zwischentabelle_Leistung!$C331,Datenbasis!$B$2:$B$422),MATCH(Zwischentabelle_Leistung!$C$6,Datenbasis!$B$2:$CA$2,0)+E$19)</f>
        <v>241</v>
      </c>
      <c r="F331" s="55">
        <f>INDEX(Datenbasis!$B$2:$CA$422,MATCH(Zwischentabelle_Leistung!$C331,Datenbasis!$B$2:$B$422),MATCH(Zwischentabelle_Leistung!$C$6,Datenbasis!$B$2:$CA$2,0)+F$19)</f>
        <v>465</v>
      </c>
      <c r="G331" s="55">
        <f>INDEX(Datenbasis!$B$2:$CA$422,MATCH(Zwischentabelle_Leistung!$C331,Datenbasis!$B$2:$B$422),MATCH(Zwischentabelle_Leistung!$C$6,Datenbasis!$B$2:$CA$2,0)+G$19)</f>
        <v>61</v>
      </c>
    </row>
    <row r="332" spans="1:7" x14ac:dyDescent="0.2">
      <c r="A332" s="2"/>
      <c r="B332" s="2" t="s">
        <v>320</v>
      </c>
      <c r="C332" s="3" t="s">
        <v>319</v>
      </c>
      <c r="D332" s="55">
        <f>INDEX(Datenbasis!$B$2:$CA$422,MATCH(Zwischentabelle_Leistung!$C332,Datenbasis!$B$2:$B$422),MATCH(Zwischentabelle_Leistung!$C$6,Datenbasis!$B$2:$CA$2,0)+D$19)</f>
        <v>338</v>
      </c>
      <c r="E332" s="55">
        <f>INDEX(Datenbasis!$B$2:$CA$422,MATCH(Zwischentabelle_Leistung!$C332,Datenbasis!$B$2:$B$422),MATCH(Zwischentabelle_Leistung!$C$6,Datenbasis!$B$2:$CA$2,0)+E$19)</f>
        <v>37</v>
      </c>
      <c r="F332" s="55">
        <f>INDEX(Datenbasis!$B$2:$CA$422,MATCH(Zwischentabelle_Leistung!$C332,Datenbasis!$B$2:$B$422),MATCH(Zwischentabelle_Leistung!$C$6,Datenbasis!$B$2:$CA$2,0)+F$19)</f>
        <v>263</v>
      </c>
      <c r="G332" s="55">
        <f>INDEX(Datenbasis!$B$2:$CA$422,MATCH(Zwischentabelle_Leistung!$C332,Datenbasis!$B$2:$B$422),MATCH(Zwischentabelle_Leistung!$C$6,Datenbasis!$B$2:$CA$2,0)+G$19)</f>
        <v>38</v>
      </c>
    </row>
    <row r="333" spans="1:7" x14ac:dyDescent="0.2">
      <c r="A333" s="2"/>
      <c r="B333" s="2" t="s">
        <v>735</v>
      </c>
      <c r="C333" s="3" t="s">
        <v>736</v>
      </c>
      <c r="D333" s="55">
        <f>INDEX(Datenbasis!$B$2:$CA$422,MATCH(Zwischentabelle_Leistung!$C333,Datenbasis!$B$2:$B$422),MATCH(Zwischentabelle_Leistung!$C$6,Datenbasis!$B$2:$CA$2,0)+D$19)</f>
        <v>703</v>
      </c>
      <c r="E333" s="55">
        <f>INDEX(Datenbasis!$B$2:$CA$422,MATCH(Zwischentabelle_Leistung!$C333,Datenbasis!$B$2:$B$422),MATCH(Zwischentabelle_Leistung!$C$6,Datenbasis!$B$2:$CA$2,0)+E$19)</f>
        <v>206</v>
      </c>
      <c r="F333" s="55">
        <f>INDEX(Datenbasis!$B$2:$CA$422,MATCH(Zwischentabelle_Leistung!$C333,Datenbasis!$B$2:$B$422),MATCH(Zwischentabelle_Leistung!$C$6,Datenbasis!$B$2:$CA$2,0)+F$19)</f>
        <v>434</v>
      </c>
      <c r="G333" s="55">
        <f>INDEX(Datenbasis!$B$2:$CA$422,MATCH(Zwischentabelle_Leistung!$C333,Datenbasis!$B$2:$B$422),MATCH(Zwischentabelle_Leistung!$C$6,Datenbasis!$B$2:$CA$2,0)+G$19)</f>
        <v>63</v>
      </c>
    </row>
    <row r="334" spans="1:7" x14ac:dyDescent="0.2">
      <c r="A334" s="2"/>
      <c r="B334" s="2" t="s">
        <v>737</v>
      </c>
      <c r="C334" s="3" t="s">
        <v>738</v>
      </c>
      <c r="D334" s="55">
        <f>INDEX(Datenbasis!$B$2:$CA$422,MATCH(Zwischentabelle_Leistung!$C334,Datenbasis!$B$2:$B$422),MATCH(Zwischentabelle_Leistung!$C$6,Datenbasis!$B$2:$CA$2,0)+D$19)</f>
        <v>253</v>
      </c>
      <c r="E334" s="55">
        <f>INDEX(Datenbasis!$B$2:$CA$422,MATCH(Zwischentabelle_Leistung!$C334,Datenbasis!$B$2:$B$422),MATCH(Zwischentabelle_Leistung!$C$6,Datenbasis!$B$2:$CA$2,0)+E$19)</f>
        <v>70</v>
      </c>
      <c r="F334" s="55">
        <f>INDEX(Datenbasis!$B$2:$CA$422,MATCH(Zwischentabelle_Leistung!$C334,Datenbasis!$B$2:$B$422),MATCH(Zwischentabelle_Leistung!$C$6,Datenbasis!$B$2:$CA$2,0)+F$19)</f>
        <v>175</v>
      </c>
      <c r="G334" s="55">
        <f>INDEX(Datenbasis!$B$2:$CA$422,MATCH(Zwischentabelle_Leistung!$C334,Datenbasis!$B$2:$B$422),MATCH(Zwischentabelle_Leistung!$C$6,Datenbasis!$B$2:$CA$2,0)+G$19)</f>
        <v>8</v>
      </c>
    </row>
    <row r="335" spans="1:7" x14ac:dyDescent="0.2">
      <c r="A335" s="2"/>
      <c r="B335" s="2" t="s">
        <v>322</v>
      </c>
      <c r="C335" s="3" t="s">
        <v>321</v>
      </c>
      <c r="D335" s="55">
        <f>INDEX(Datenbasis!$B$2:$CA$422,MATCH(Zwischentabelle_Leistung!$C335,Datenbasis!$B$2:$B$422),MATCH(Zwischentabelle_Leistung!$C$6,Datenbasis!$B$2:$CA$2,0)+D$19)</f>
        <v>25</v>
      </c>
      <c r="E335" s="55" t="str">
        <f>INDEX(Datenbasis!$B$2:$CA$422,MATCH(Zwischentabelle_Leistung!$C335,Datenbasis!$B$2:$B$422),MATCH(Zwischentabelle_Leistung!$C$6,Datenbasis!$B$2:$CA$2,0)+E$19)</f>
        <v>*</v>
      </c>
      <c r="F335" s="55" t="str">
        <f>INDEX(Datenbasis!$B$2:$CA$422,MATCH(Zwischentabelle_Leistung!$C335,Datenbasis!$B$2:$B$422),MATCH(Zwischentabelle_Leistung!$C$6,Datenbasis!$B$2:$CA$2,0)+F$19)</f>
        <v>*</v>
      </c>
      <c r="G335" s="55">
        <f>INDEX(Datenbasis!$B$2:$CA$422,MATCH(Zwischentabelle_Leistung!$C335,Datenbasis!$B$2:$B$422),MATCH(Zwischentabelle_Leistung!$C$6,Datenbasis!$B$2:$CA$2,0)+G$19)</f>
        <v>6</v>
      </c>
    </row>
    <row r="336" spans="1:7" x14ac:dyDescent="0.2">
      <c r="A336" s="2"/>
      <c r="B336" s="2" t="s">
        <v>739</v>
      </c>
      <c r="C336" s="3" t="s">
        <v>740</v>
      </c>
      <c r="D336" s="55">
        <f>INDEX(Datenbasis!$B$2:$CA$422,MATCH(Zwischentabelle_Leistung!$C336,Datenbasis!$B$2:$B$422),MATCH(Zwischentabelle_Leistung!$C$6,Datenbasis!$B$2:$CA$2,0)+D$19)</f>
        <v>69</v>
      </c>
      <c r="E336" s="55" t="str">
        <f>INDEX(Datenbasis!$B$2:$CA$422,MATCH(Zwischentabelle_Leistung!$C336,Datenbasis!$B$2:$B$422),MATCH(Zwischentabelle_Leistung!$C$6,Datenbasis!$B$2:$CA$2,0)+E$19)</f>
        <v>*</v>
      </c>
      <c r="F336" s="55" t="str">
        <f>INDEX(Datenbasis!$B$2:$CA$422,MATCH(Zwischentabelle_Leistung!$C336,Datenbasis!$B$2:$B$422),MATCH(Zwischentabelle_Leistung!$C$6,Datenbasis!$B$2:$CA$2,0)+F$19)</f>
        <v>*</v>
      </c>
      <c r="G336" s="55" t="str">
        <f>INDEX(Datenbasis!$B$2:$CA$422,MATCH(Zwischentabelle_Leistung!$C336,Datenbasis!$B$2:$B$422),MATCH(Zwischentabelle_Leistung!$C$6,Datenbasis!$B$2:$CA$2,0)+G$19)</f>
        <v>*</v>
      </c>
    </row>
    <row r="337" spans="1:7" x14ac:dyDescent="0.2">
      <c r="A337" s="2"/>
      <c r="B337" s="2" t="s">
        <v>324</v>
      </c>
      <c r="C337" s="3" t="s">
        <v>323</v>
      </c>
      <c r="D337" s="55">
        <f>INDEX(Datenbasis!$B$2:$CA$422,MATCH(Zwischentabelle_Leistung!$C337,Datenbasis!$B$2:$B$422),MATCH(Zwischentabelle_Leistung!$C$6,Datenbasis!$B$2:$CA$2,0)+D$19)</f>
        <v>24</v>
      </c>
      <c r="E337" s="55" t="str">
        <f>INDEX(Datenbasis!$B$2:$CA$422,MATCH(Zwischentabelle_Leistung!$C337,Datenbasis!$B$2:$B$422),MATCH(Zwischentabelle_Leistung!$C$6,Datenbasis!$B$2:$CA$2,0)+E$19)</f>
        <v>*</v>
      </c>
      <c r="F337" s="55" t="str">
        <f>INDEX(Datenbasis!$B$2:$CA$422,MATCH(Zwischentabelle_Leistung!$C337,Datenbasis!$B$2:$B$422),MATCH(Zwischentabelle_Leistung!$C$6,Datenbasis!$B$2:$CA$2,0)+F$19)</f>
        <v>*</v>
      </c>
      <c r="G337" s="55" t="str">
        <f>INDEX(Datenbasis!$B$2:$CA$422,MATCH(Zwischentabelle_Leistung!$C337,Datenbasis!$B$2:$B$422),MATCH(Zwischentabelle_Leistung!$C$6,Datenbasis!$B$2:$CA$2,0)+G$19)</f>
        <v>*</v>
      </c>
    </row>
    <row r="338" spans="1:7" x14ac:dyDescent="0.2">
      <c r="A338" s="2"/>
      <c r="B338" s="2" t="s">
        <v>741</v>
      </c>
      <c r="C338" s="3" t="s">
        <v>742</v>
      </c>
      <c r="D338" s="55">
        <f>INDEX(Datenbasis!$B$2:$CA$422,MATCH(Zwischentabelle_Leistung!$C338,Datenbasis!$B$2:$B$422),MATCH(Zwischentabelle_Leistung!$C$6,Datenbasis!$B$2:$CA$2,0)+D$19)</f>
        <v>120</v>
      </c>
      <c r="E338" s="55" t="str">
        <f>INDEX(Datenbasis!$B$2:$CA$422,MATCH(Zwischentabelle_Leistung!$C338,Datenbasis!$B$2:$B$422),MATCH(Zwischentabelle_Leistung!$C$6,Datenbasis!$B$2:$CA$2,0)+E$19)</f>
        <v>*</v>
      </c>
      <c r="F338" s="55" t="str">
        <f>INDEX(Datenbasis!$B$2:$CA$422,MATCH(Zwischentabelle_Leistung!$C338,Datenbasis!$B$2:$B$422),MATCH(Zwischentabelle_Leistung!$C$6,Datenbasis!$B$2:$CA$2,0)+F$19)</f>
        <v>*</v>
      </c>
      <c r="G338" s="55" t="str">
        <f>INDEX(Datenbasis!$B$2:$CA$422,MATCH(Zwischentabelle_Leistung!$C338,Datenbasis!$B$2:$B$422),MATCH(Zwischentabelle_Leistung!$C$6,Datenbasis!$B$2:$CA$2,0)+G$19)</f>
        <v>*</v>
      </c>
    </row>
    <row r="339" spans="1:7" x14ac:dyDescent="0.2">
      <c r="A339" s="2"/>
      <c r="B339" s="2" t="s">
        <v>743</v>
      </c>
      <c r="C339" s="3" t="s">
        <v>744</v>
      </c>
      <c r="D339" s="55">
        <f>INDEX(Datenbasis!$B$2:$CA$422,MATCH(Zwischentabelle_Leistung!$C339,Datenbasis!$B$2:$B$422),MATCH(Zwischentabelle_Leistung!$C$6,Datenbasis!$B$2:$CA$2,0)+D$19)</f>
        <v>105</v>
      </c>
      <c r="E339" s="55">
        <f>INDEX(Datenbasis!$B$2:$CA$422,MATCH(Zwischentabelle_Leistung!$C339,Datenbasis!$B$2:$B$422),MATCH(Zwischentabelle_Leistung!$C$6,Datenbasis!$B$2:$CA$2,0)+E$19)</f>
        <v>11</v>
      </c>
      <c r="F339" s="55">
        <f>INDEX(Datenbasis!$B$2:$CA$422,MATCH(Zwischentabelle_Leistung!$C339,Datenbasis!$B$2:$B$422),MATCH(Zwischentabelle_Leistung!$C$6,Datenbasis!$B$2:$CA$2,0)+F$19)</f>
        <v>77</v>
      </c>
      <c r="G339" s="55">
        <f>INDEX(Datenbasis!$B$2:$CA$422,MATCH(Zwischentabelle_Leistung!$C339,Datenbasis!$B$2:$B$422),MATCH(Zwischentabelle_Leistung!$C$6,Datenbasis!$B$2:$CA$2,0)+G$19)</f>
        <v>17</v>
      </c>
    </row>
    <row r="340" spans="1:7" x14ac:dyDescent="0.2">
      <c r="A340" s="2"/>
      <c r="B340" s="2" t="s">
        <v>326</v>
      </c>
      <c r="C340" s="3" t="s">
        <v>325</v>
      </c>
      <c r="D340" s="55">
        <f>INDEX(Datenbasis!$B$2:$CA$422,MATCH(Zwischentabelle_Leistung!$C340,Datenbasis!$B$2:$B$422),MATCH(Zwischentabelle_Leistung!$C$6,Datenbasis!$B$2:$CA$2,0)+D$19)</f>
        <v>115</v>
      </c>
      <c r="E340" s="55">
        <f>INDEX(Datenbasis!$B$2:$CA$422,MATCH(Zwischentabelle_Leistung!$C340,Datenbasis!$B$2:$B$422),MATCH(Zwischentabelle_Leistung!$C$6,Datenbasis!$B$2:$CA$2,0)+E$19)</f>
        <v>20</v>
      </c>
      <c r="F340" s="55">
        <f>INDEX(Datenbasis!$B$2:$CA$422,MATCH(Zwischentabelle_Leistung!$C340,Datenbasis!$B$2:$B$422),MATCH(Zwischentabelle_Leistung!$C$6,Datenbasis!$B$2:$CA$2,0)+F$19)</f>
        <v>89</v>
      </c>
      <c r="G340" s="55">
        <f>INDEX(Datenbasis!$B$2:$CA$422,MATCH(Zwischentabelle_Leistung!$C340,Datenbasis!$B$2:$B$422),MATCH(Zwischentabelle_Leistung!$C$6,Datenbasis!$B$2:$CA$2,0)+G$19)</f>
        <v>6</v>
      </c>
    </row>
    <row r="341" spans="1:7" x14ac:dyDescent="0.2">
      <c r="A341" s="2"/>
      <c r="B341" s="2" t="s">
        <v>328</v>
      </c>
      <c r="C341" s="3" t="s">
        <v>327</v>
      </c>
      <c r="D341" s="55">
        <f>INDEX(Datenbasis!$B$2:$CA$422,MATCH(Zwischentabelle_Leistung!$C341,Datenbasis!$B$2:$B$422),MATCH(Zwischentabelle_Leistung!$C$6,Datenbasis!$B$2:$CA$2,0)+D$19)</f>
        <v>130</v>
      </c>
      <c r="E341" s="55" t="str">
        <f>INDEX(Datenbasis!$B$2:$CA$422,MATCH(Zwischentabelle_Leistung!$C341,Datenbasis!$B$2:$B$422),MATCH(Zwischentabelle_Leistung!$C$6,Datenbasis!$B$2:$CA$2,0)+E$19)</f>
        <v>*</v>
      </c>
      <c r="F341" s="55" t="str">
        <f>INDEX(Datenbasis!$B$2:$CA$422,MATCH(Zwischentabelle_Leistung!$C341,Datenbasis!$B$2:$B$422),MATCH(Zwischentabelle_Leistung!$C$6,Datenbasis!$B$2:$CA$2,0)+F$19)</f>
        <v>*</v>
      </c>
      <c r="G341" s="55">
        <f>INDEX(Datenbasis!$B$2:$CA$422,MATCH(Zwischentabelle_Leistung!$C341,Datenbasis!$B$2:$B$422),MATCH(Zwischentabelle_Leistung!$C$6,Datenbasis!$B$2:$CA$2,0)+G$19)</f>
        <v>13</v>
      </c>
    </row>
    <row r="342" spans="1:7" x14ac:dyDescent="0.2">
      <c r="A342" s="2"/>
      <c r="B342" s="2" t="s">
        <v>330</v>
      </c>
      <c r="C342" s="3" t="s">
        <v>329</v>
      </c>
      <c r="D342" s="55">
        <f>INDEX(Datenbasis!$B$2:$CA$422,MATCH(Zwischentabelle_Leistung!$C342,Datenbasis!$B$2:$B$422),MATCH(Zwischentabelle_Leistung!$C$6,Datenbasis!$B$2:$CA$2,0)+D$19)</f>
        <v>179</v>
      </c>
      <c r="E342" s="55">
        <f>INDEX(Datenbasis!$B$2:$CA$422,MATCH(Zwischentabelle_Leistung!$C342,Datenbasis!$B$2:$B$422),MATCH(Zwischentabelle_Leistung!$C$6,Datenbasis!$B$2:$CA$2,0)+E$19)</f>
        <v>41</v>
      </c>
      <c r="F342" s="55">
        <f>INDEX(Datenbasis!$B$2:$CA$422,MATCH(Zwischentabelle_Leistung!$C342,Datenbasis!$B$2:$B$422),MATCH(Zwischentabelle_Leistung!$C$6,Datenbasis!$B$2:$CA$2,0)+F$19)</f>
        <v>122</v>
      </c>
      <c r="G342" s="55">
        <f>INDEX(Datenbasis!$B$2:$CA$422,MATCH(Zwischentabelle_Leistung!$C342,Datenbasis!$B$2:$B$422),MATCH(Zwischentabelle_Leistung!$C$6,Datenbasis!$B$2:$CA$2,0)+G$19)</f>
        <v>16</v>
      </c>
    </row>
    <row r="343" spans="1:7" x14ac:dyDescent="0.2">
      <c r="A343" s="2"/>
      <c r="B343" s="2" t="s">
        <v>332</v>
      </c>
      <c r="C343" s="3" t="s">
        <v>331</v>
      </c>
      <c r="D343" s="55">
        <f>INDEX(Datenbasis!$B$2:$CA$422,MATCH(Zwischentabelle_Leistung!$C343,Datenbasis!$B$2:$B$422),MATCH(Zwischentabelle_Leistung!$C$6,Datenbasis!$B$2:$CA$2,0)+D$19)</f>
        <v>772</v>
      </c>
      <c r="E343" s="55">
        <f>INDEX(Datenbasis!$B$2:$CA$422,MATCH(Zwischentabelle_Leistung!$C343,Datenbasis!$B$2:$B$422),MATCH(Zwischentabelle_Leistung!$C$6,Datenbasis!$B$2:$CA$2,0)+E$19)</f>
        <v>349</v>
      </c>
      <c r="F343" s="55">
        <f>INDEX(Datenbasis!$B$2:$CA$422,MATCH(Zwischentabelle_Leistung!$C343,Datenbasis!$B$2:$B$422),MATCH(Zwischentabelle_Leistung!$C$6,Datenbasis!$B$2:$CA$2,0)+F$19)</f>
        <v>410</v>
      </c>
      <c r="G343" s="55">
        <f>INDEX(Datenbasis!$B$2:$CA$422,MATCH(Zwischentabelle_Leistung!$C343,Datenbasis!$B$2:$B$422),MATCH(Zwischentabelle_Leistung!$C$6,Datenbasis!$B$2:$CA$2,0)+G$19)</f>
        <v>13</v>
      </c>
    </row>
    <row r="344" spans="1:7" x14ac:dyDescent="0.2">
      <c r="A344" s="2"/>
      <c r="B344" s="2" t="s">
        <v>334</v>
      </c>
      <c r="C344" s="3" t="s">
        <v>333</v>
      </c>
      <c r="D344" s="55">
        <f>INDEX(Datenbasis!$B$2:$CA$422,MATCH(Zwischentabelle_Leistung!$C344,Datenbasis!$B$2:$B$422),MATCH(Zwischentabelle_Leistung!$C$6,Datenbasis!$B$2:$CA$2,0)+D$19)</f>
        <v>173</v>
      </c>
      <c r="E344" s="55" t="str">
        <f>INDEX(Datenbasis!$B$2:$CA$422,MATCH(Zwischentabelle_Leistung!$C344,Datenbasis!$B$2:$B$422),MATCH(Zwischentabelle_Leistung!$C$6,Datenbasis!$B$2:$CA$2,0)+E$19)</f>
        <v>*</v>
      </c>
      <c r="F344" s="55" t="str">
        <f>INDEX(Datenbasis!$B$2:$CA$422,MATCH(Zwischentabelle_Leistung!$C344,Datenbasis!$B$2:$B$422),MATCH(Zwischentabelle_Leistung!$C$6,Datenbasis!$B$2:$CA$2,0)+F$19)</f>
        <v>*</v>
      </c>
      <c r="G344" s="55">
        <f>INDEX(Datenbasis!$B$2:$CA$422,MATCH(Zwischentabelle_Leistung!$C344,Datenbasis!$B$2:$B$422),MATCH(Zwischentabelle_Leistung!$C$6,Datenbasis!$B$2:$CA$2,0)+G$19)</f>
        <v>12</v>
      </c>
    </row>
    <row r="345" spans="1:7" x14ac:dyDescent="0.2">
      <c r="A345" s="2"/>
      <c r="B345" s="2" t="s">
        <v>336</v>
      </c>
      <c r="C345" s="3" t="s">
        <v>335</v>
      </c>
      <c r="D345" s="55">
        <f>INDEX(Datenbasis!$B$2:$CA$422,MATCH(Zwischentabelle_Leistung!$C345,Datenbasis!$B$2:$B$422),MATCH(Zwischentabelle_Leistung!$C$6,Datenbasis!$B$2:$CA$2,0)+D$19)</f>
        <v>341</v>
      </c>
      <c r="E345" s="55">
        <f>INDEX(Datenbasis!$B$2:$CA$422,MATCH(Zwischentabelle_Leistung!$C345,Datenbasis!$B$2:$B$422),MATCH(Zwischentabelle_Leistung!$C$6,Datenbasis!$B$2:$CA$2,0)+E$19)</f>
        <v>128</v>
      </c>
      <c r="F345" s="55">
        <f>INDEX(Datenbasis!$B$2:$CA$422,MATCH(Zwischentabelle_Leistung!$C345,Datenbasis!$B$2:$B$422),MATCH(Zwischentabelle_Leistung!$C$6,Datenbasis!$B$2:$CA$2,0)+F$19)</f>
        <v>189</v>
      </c>
      <c r="G345" s="55">
        <f>INDEX(Datenbasis!$B$2:$CA$422,MATCH(Zwischentabelle_Leistung!$C345,Datenbasis!$B$2:$B$422),MATCH(Zwischentabelle_Leistung!$C$6,Datenbasis!$B$2:$CA$2,0)+G$19)</f>
        <v>24</v>
      </c>
    </row>
    <row r="346" spans="1:7" x14ac:dyDescent="0.2">
      <c r="A346" s="2"/>
      <c r="B346" s="2" t="s">
        <v>745</v>
      </c>
      <c r="C346" s="3" t="s">
        <v>746</v>
      </c>
      <c r="D346" s="55" t="str">
        <f>INDEX(Datenbasis!$B$2:$CA$422,MATCH(Zwischentabelle_Leistung!$C346,Datenbasis!$B$2:$B$422),MATCH(Zwischentabelle_Leistung!$C$6,Datenbasis!$B$2:$CA$2,0)+D$19)</f>
        <v>*</v>
      </c>
      <c r="E346" s="55">
        <f>INDEX(Datenbasis!$B$2:$CA$422,MATCH(Zwischentabelle_Leistung!$C346,Datenbasis!$B$2:$B$422),MATCH(Zwischentabelle_Leistung!$C$6,Datenbasis!$B$2:$CA$2,0)+E$19)</f>
        <v>5</v>
      </c>
      <c r="F346" s="55" t="str">
        <f>INDEX(Datenbasis!$B$2:$CA$422,MATCH(Zwischentabelle_Leistung!$C346,Datenbasis!$B$2:$B$422),MATCH(Zwischentabelle_Leistung!$C$6,Datenbasis!$B$2:$CA$2,0)+F$19)</f>
        <v>*</v>
      </c>
      <c r="G346" s="55">
        <f>INDEX(Datenbasis!$B$2:$CA$422,MATCH(Zwischentabelle_Leistung!$C346,Datenbasis!$B$2:$B$422),MATCH(Zwischentabelle_Leistung!$C$6,Datenbasis!$B$2:$CA$2,0)+G$19)</f>
        <v>3</v>
      </c>
    </row>
    <row r="347" spans="1:7" x14ac:dyDescent="0.2">
      <c r="A347" s="2"/>
      <c r="B347" s="2" t="s">
        <v>338</v>
      </c>
      <c r="C347" s="3" t="s">
        <v>337</v>
      </c>
      <c r="D347" s="55">
        <f>INDEX(Datenbasis!$B$2:$CA$422,MATCH(Zwischentabelle_Leistung!$C347,Datenbasis!$B$2:$B$422),MATCH(Zwischentabelle_Leistung!$C$6,Datenbasis!$B$2:$CA$2,0)+D$19)</f>
        <v>71</v>
      </c>
      <c r="E347" s="55">
        <f>INDEX(Datenbasis!$B$2:$CA$422,MATCH(Zwischentabelle_Leistung!$C347,Datenbasis!$B$2:$B$422),MATCH(Zwischentabelle_Leistung!$C$6,Datenbasis!$B$2:$CA$2,0)+E$19)</f>
        <v>6</v>
      </c>
      <c r="F347" s="55">
        <f>INDEX(Datenbasis!$B$2:$CA$422,MATCH(Zwischentabelle_Leistung!$C347,Datenbasis!$B$2:$B$422),MATCH(Zwischentabelle_Leistung!$C$6,Datenbasis!$B$2:$CA$2,0)+F$19)</f>
        <v>45</v>
      </c>
      <c r="G347" s="55">
        <f>INDEX(Datenbasis!$B$2:$CA$422,MATCH(Zwischentabelle_Leistung!$C347,Datenbasis!$B$2:$B$422),MATCH(Zwischentabelle_Leistung!$C$6,Datenbasis!$B$2:$CA$2,0)+G$19)</f>
        <v>20</v>
      </c>
    </row>
    <row r="348" spans="1:7" x14ac:dyDescent="0.2">
      <c r="A348" s="2"/>
      <c r="B348" s="2" t="s">
        <v>747</v>
      </c>
      <c r="C348" s="3" t="s">
        <v>748</v>
      </c>
      <c r="D348" s="55">
        <f>INDEX(Datenbasis!$B$2:$CA$422,MATCH(Zwischentabelle_Leistung!$C348,Datenbasis!$B$2:$B$422),MATCH(Zwischentabelle_Leistung!$C$6,Datenbasis!$B$2:$CA$2,0)+D$19)</f>
        <v>605</v>
      </c>
      <c r="E348" s="55">
        <f>INDEX(Datenbasis!$B$2:$CA$422,MATCH(Zwischentabelle_Leistung!$C348,Datenbasis!$B$2:$B$422),MATCH(Zwischentabelle_Leistung!$C$6,Datenbasis!$B$2:$CA$2,0)+E$19)</f>
        <v>218</v>
      </c>
      <c r="F348" s="55">
        <f>INDEX(Datenbasis!$B$2:$CA$422,MATCH(Zwischentabelle_Leistung!$C348,Datenbasis!$B$2:$B$422),MATCH(Zwischentabelle_Leistung!$C$6,Datenbasis!$B$2:$CA$2,0)+F$19)</f>
        <v>351</v>
      </c>
      <c r="G348" s="55">
        <f>INDEX(Datenbasis!$B$2:$CA$422,MATCH(Zwischentabelle_Leistung!$C348,Datenbasis!$B$2:$B$422),MATCH(Zwischentabelle_Leistung!$C$6,Datenbasis!$B$2:$CA$2,0)+G$19)</f>
        <v>36</v>
      </c>
    </row>
    <row r="349" spans="1:7" x14ac:dyDescent="0.2">
      <c r="A349" s="2"/>
      <c r="B349" s="2" t="s">
        <v>749</v>
      </c>
      <c r="C349" s="3" t="s">
        <v>750</v>
      </c>
      <c r="D349" s="55">
        <f>INDEX(Datenbasis!$B$2:$CA$422,MATCH(Zwischentabelle_Leistung!$C349,Datenbasis!$B$2:$B$422),MATCH(Zwischentabelle_Leistung!$C$6,Datenbasis!$B$2:$CA$2,0)+D$19)</f>
        <v>101</v>
      </c>
      <c r="E349" s="55">
        <f>INDEX(Datenbasis!$B$2:$CA$422,MATCH(Zwischentabelle_Leistung!$C349,Datenbasis!$B$2:$B$422),MATCH(Zwischentabelle_Leistung!$C$6,Datenbasis!$B$2:$CA$2,0)+E$19)</f>
        <v>31</v>
      </c>
      <c r="F349" s="55">
        <f>INDEX(Datenbasis!$B$2:$CA$422,MATCH(Zwischentabelle_Leistung!$C349,Datenbasis!$B$2:$B$422),MATCH(Zwischentabelle_Leistung!$C$6,Datenbasis!$B$2:$CA$2,0)+F$19)</f>
        <v>63</v>
      </c>
      <c r="G349" s="55">
        <f>INDEX(Datenbasis!$B$2:$CA$422,MATCH(Zwischentabelle_Leistung!$C349,Datenbasis!$B$2:$B$422),MATCH(Zwischentabelle_Leistung!$C$6,Datenbasis!$B$2:$CA$2,0)+G$19)</f>
        <v>7</v>
      </c>
    </row>
    <row r="350" spans="1:7" x14ac:dyDescent="0.2">
      <c r="A350" s="2"/>
      <c r="B350" s="2" t="s">
        <v>340</v>
      </c>
      <c r="C350" s="3" t="s">
        <v>339</v>
      </c>
      <c r="D350" s="55">
        <f>INDEX(Datenbasis!$B$2:$CA$422,MATCH(Zwischentabelle_Leistung!$C350,Datenbasis!$B$2:$B$422),MATCH(Zwischentabelle_Leistung!$C$6,Datenbasis!$B$2:$CA$2,0)+D$19)</f>
        <v>38</v>
      </c>
      <c r="E350" s="55" t="str">
        <f>INDEX(Datenbasis!$B$2:$CA$422,MATCH(Zwischentabelle_Leistung!$C350,Datenbasis!$B$2:$B$422),MATCH(Zwischentabelle_Leistung!$C$6,Datenbasis!$B$2:$CA$2,0)+E$19)</f>
        <v>*</v>
      </c>
      <c r="F350" s="55" t="str">
        <f>INDEX(Datenbasis!$B$2:$CA$422,MATCH(Zwischentabelle_Leistung!$C350,Datenbasis!$B$2:$B$422),MATCH(Zwischentabelle_Leistung!$C$6,Datenbasis!$B$2:$CA$2,0)+F$19)</f>
        <v>*</v>
      </c>
      <c r="G350" s="55" t="str">
        <f>INDEX(Datenbasis!$B$2:$CA$422,MATCH(Zwischentabelle_Leistung!$C350,Datenbasis!$B$2:$B$422),MATCH(Zwischentabelle_Leistung!$C$6,Datenbasis!$B$2:$CA$2,0)+G$19)</f>
        <v>*</v>
      </c>
    </row>
    <row r="351" spans="1:7" x14ac:dyDescent="0.2">
      <c r="A351" s="2"/>
      <c r="B351" s="2" t="s">
        <v>424</v>
      </c>
      <c r="C351" s="3" t="s">
        <v>423</v>
      </c>
      <c r="D351" s="55">
        <f>INDEX(Datenbasis!$B$2:$CA$422,MATCH(Zwischentabelle_Leistung!$C351,Datenbasis!$B$2:$B$422),MATCH(Zwischentabelle_Leistung!$C$6,Datenbasis!$B$2:$CA$2,0)+D$19)</f>
        <v>118</v>
      </c>
      <c r="E351" s="55">
        <f>INDEX(Datenbasis!$B$2:$CA$422,MATCH(Zwischentabelle_Leistung!$C351,Datenbasis!$B$2:$B$422),MATCH(Zwischentabelle_Leistung!$C$6,Datenbasis!$B$2:$CA$2,0)+E$19)</f>
        <v>14</v>
      </c>
      <c r="F351" s="55">
        <f>INDEX(Datenbasis!$B$2:$CA$422,MATCH(Zwischentabelle_Leistung!$C351,Datenbasis!$B$2:$B$422),MATCH(Zwischentabelle_Leistung!$C$6,Datenbasis!$B$2:$CA$2,0)+F$19)</f>
        <v>83</v>
      </c>
      <c r="G351" s="55">
        <f>INDEX(Datenbasis!$B$2:$CA$422,MATCH(Zwischentabelle_Leistung!$C351,Datenbasis!$B$2:$B$422),MATCH(Zwischentabelle_Leistung!$C$6,Datenbasis!$B$2:$CA$2,0)+G$19)</f>
        <v>21</v>
      </c>
    </row>
    <row r="352" spans="1:7" x14ac:dyDescent="0.2">
      <c r="A352" s="2"/>
      <c r="B352" s="2" t="s">
        <v>342</v>
      </c>
      <c r="C352" s="3" t="s">
        <v>341</v>
      </c>
      <c r="D352" s="55">
        <f>INDEX(Datenbasis!$B$2:$CA$422,MATCH(Zwischentabelle_Leistung!$C352,Datenbasis!$B$2:$B$422),MATCH(Zwischentabelle_Leistung!$C$6,Datenbasis!$B$2:$CA$2,0)+D$19)</f>
        <v>49</v>
      </c>
      <c r="E352" s="55" t="str">
        <f>INDEX(Datenbasis!$B$2:$CA$422,MATCH(Zwischentabelle_Leistung!$C352,Datenbasis!$B$2:$B$422),MATCH(Zwischentabelle_Leistung!$C$6,Datenbasis!$B$2:$CA$2,0)+E$19)</f>
        <v>*</v>
      </c>
      <c r="F352" s="55" t="str">
        <f>INDEX(Datenbasis!$B$2:$CA$422,MATCH(Zwischentabelle_Leistung!$C352,Datenbasis!$B$2:$B$422),MATCH(Zwischentabelle_Leistung!$C$6,Datenbasis!$B$2:$CA$2,0)+F$19)</f>
        <v>*</v>
      </c>
      <c r="G352" s="55">
        <f>INDEX(Datenbasis!$B$2:$CA$422,MATCH(Zwischentabelle_Leistung!$C352,Datenbasis!$B$2:$B$422),MATCH(Zwischentabelle_Leistung!$C$6,Datenbasis!$B$2:$CA$2,0)+G$19)</f>
        <v>3</v>
      </c>
    </row>
    <row r="353" spans="1:7" x14ac:dyDescent="0.2">
      <c r="A353" s="2"/>
      <c r="B353" s="2" t="s">
        <v>344</v>
      </c>
      <c r="C353" s="3" t="s">
        <v>343</v>
      </c>
      <c r="D353" s="55">
        <f>INDEX(Datenbasis!$B$2:$CA$422,MATCH(Zwischentabelle_Leistung!$C353,Datenbasis!$B$2:$B$422),MATCH(Zwischentabelle_Leistung!$C$6,Datenbasis!$B$2:$CA$2,0)+D$19)</f>
        <v>19</v>
      </c>
      <c r="E353" s="55">
        <f>INDEX(Datenbasis!$B$2:$CA$422,MATCH(Zwischentabelle_Leistung!$C353,Datenbasis!$B$2:$B$422),MATCH(Zwischentabelle_Leistung!$C$6,Datenbasis!$B$2:$CA$2,0)+E$19)</f>
        <v>0</v>
      </c>
      <c r="F353" s="55" t="str">
        <f>INDEX(Datenbasis!$B$2:$CA$422,MATCH(Zwischentabelle_Leistung!$C353,Datenbasis!$B$2:$B$422),MATCH(Zwischentabelle_Leistung!$C$6,Datenbasis!$B$2:$CA$2,0)+F$19)</f>
        <v>*</v>
      </c>
      <c r="G353" s="55" t="str">
        <f>INDEX(Datenbasis!$B$2:$CA$422,MATCH(Zwischentabelle_Leistung!$C353,Datenbasis!$B$2:$B$422),MATCH(Zwischentabelle_Leistung!$C$6,Datenbasis!$B$2:$CA$2,0)+G$19)</f>
        <v>*</v>
      </c>
    </row>
    <row r="354" spans="1:7" x14ac:dyDescent="0.2">
      <c r="A354" s="2"/>
      <c r="B354" s="2" t="s">
        <v>751</v>
      </c>
      <c r="C354" s="3" t="s">
        <v>752</v>
      </c>
      <c r="D354" s="55">
        <f>INDEX(Datenbasis!$B$2:$CA$422,MATCH(Zwischentabelle_Leistung!$C354,Datenbasis!$B$2:$B$422),MATCH(Zwischentabelle_Leistung!$C$6,Datenbasis!$B$2:$CA$2,0)+D$19)</f>
        <v>71</v>
      </c>
      <c r="E354" s="55" t="str">
        <f>INDEX(Datenbasis!$B$2:$CA$422,MATCH(Zwischentabelle_Leistung!$C354,Datenbasis!$B$2:$B$422),MATCH(Zwischentabelle_Leistung!$C$6,Datenbasis!$B$2:$CA$2,0)+E$19)</f>
        <v>*</v>
      </c>
      <c r="F354" s="55" t="str">
        <f>INDEX(Datenbasis!$B$2:$CA$422,MATCH(Zwischentabelle_Leistung!$C354,Datenbasis!$B$2:$B$422),MATCH(Zwischentabelle_Leistung!$C$6,Datenbasis!$B$2:$CA$2,0)+F$19)</f>
        <v>*</v>
      </c>
      <c r="G354" s="55" t="str">
        <f>INDEX(Datenbasis!$B$2:$CA$422,MATCH(Zwischentabelle_Leistung!$C354,Datenbasis!$B$2:$B$422),MATCH(Zwischentabelle_Leistung!$C$6,Datenbasis!$B$2:$CA$2,0)+G$19)</f>
        <v>*</v>
      </c>
    </row>
    <row r="355" spans="1:7" x14ac:dyDescent="0.2">
      <c r="A355" s="2"/>
      <c r="B355" s="2" t="s">
        <v>346</v>
      </c>
      <c r="C355" s="3" t="s">
        <v>345</v>
      </c>
      <c r="D355" s="55">
        <f>INDEX(Datenbasis!$B$2:$CA$422,MATCH(Zwischentabelle_Leistung!$C355,Datenbasis!$B$2:$B$422),MATCH(Zwischentabelle_Leistung!$C$6,Datenbasis!$B$2:$CA$2,0)+D$19)</f>
        <v>34</v>
      </c>
      <c r="E355" s="55" t="str">
        <f>INDEX(Datenbasis!$B$2:$CA$422,MATCH(Zwischentabelle_Leistung!$C355,Datenbasis!$B$2:$B$422),MATCH(Zwischentabelle_Leistung!$C$6,Datenbasis!$B$2:$CA$2,0)+E$19)</f>
        <v>*</v>
      </c>
      <c r="F355" s="55" t="str">
        <f>INDEX(Datenbasis!$B$2:$CA$422,MATCH(Zwischentabelle_Leistung!$C355,Datenbasis!$B$2:$B$422),MATCH(Zwischentabelle_Leistung!$C$6,Datenbasis!$B$2:$CA$2,0)+F$19)</f>
        <v>*</v>
      </c>
      <c r="G355" s="55" t="str">
        <f>INDEX(Datenbasis!$B$2:$CA$422,MATCH(Zwischentabelle_Leistung!$C355,Datenbasis!$B$2:$B$422),MATCH(Zwischentabelle_Leistung!$C$6,Datenbasis!$B$2:$CA$2,0)+G$19)</f>
        <v>*</v>
      </c>
    </row>
    <row r="356" spans="1:7" x14ac:dyDescent="0.2">
      <c r="A356" s="2"/>
      <c r="B356" s="2" t="s">
        <v>348</v>
      </c>
      <c r="C356" s="3" t="s">
        <v>347</v>
      </c>
      <c r="D356" s="55">
        <f>INDEX(Datenbasis!$B$2:$CA$422,MATCH(Zwischentabelle_Leistung!$C356,Datenbasis!$B$2:$B$422),MATCH(Zwischentabelle_Leistung!$C$6,Datenbasis!$B$2:$CA$2,0)+D$19)</f>
        <v>99</v>
      </c>
      <c r="E356" s="55" t="str">
        <f>INDEX(Datenbasis!$B$2:$CA$422,MATCH(Zwischentabelle_Leistung!$C356,Datenbasis!$B$2:$B$422),MATCH(Zwischentabelle_Leistung!$C$6,Datenbasis!$B$2:$CA$2,0)+E$19)</f>
        <v>*</v>
      </c>
      <c r="F356" s="55" t="str">
        <f>INDEX(Datenbasis!$B$2:$CA$422,MATCH(Zwischentabelle_Leistung!$C356,Datenbasis!$B$2:$B$422),MATCH(Zwischentabelle_Leistung!$C$6,Datenbasis!$B$2:$CA$2,0)+F$19)</f>
        <v>*</v>
      </c>
      <c r="G356" s="55" t="str">
        <f>INDEX(Datenbasis!$B$2:$CA$422,MATCH(Zwischentabelle_Leistung!$C356,Datenbasis!$B$2:$B$422),MATCH(Zwischentabelle_Leistung!$C$6,Datenbasis!$B$2:$CA$2,0)+G$19)</f>
        <v>*</v>
      </c>
    </row>
    <row r="357" spans="1:7" x14ac:dyDescent="0.2">
      <c r="A357" s="2"/>
      <c r="B357" s="2" t="s">
        <v>753</v>
      </c>
      <c r="C357" s="3" t="s">
        <v>754</v>
      </c>
      <c r="D357" s="55" t="str">
        <f>INDEX(Datenbasis!$B$2:$CA$422,MATCH(Zwischentabelle_Leistung!$C357,Datenbasis!$B$2:$B$422),MATCH(Zwischentabelle_Leistung!$C$6,Datenbasis!$B$2:$CA$2,0)+D$19)</f>
        <v>.</v>
      </c>
      <c r="E357" s="55" t="str">
        <f>INDEX(Datenbasis!$B$2:$CA$422,MATCH(Zwischentabelle_Leistung!$C357,Datenbasis!$B$2:$B$422),MATCH(Zwischentabelle_Leistung!$C$6,Datenbasis!$B$2:$CA$2,0)+E$19)</f>
        <v>.</v>
      </c>
      <c r="F357" s="55" t="str">
        <f>INDEX(Datenbasis!$B$2:$CA$422,MATCH(Zwischentabelle_Leistung!$C357,Datenbasis!$B$2:$B$422),MATCH(Zwischentabelle_Leistung!$C$6,Datenbasis!$B$2:$CA$2,0)+F$19)</f>
        <v>.</v>
      </c>
      <c r="G357" s="55" t="str">
        <f>INDEX(Datenbasis!$B$2:$CA$422,MATCH(Zwischentabelle_Leistung!$C357,Datenbasis!$B$2:$B$422),MATCH(Zwischentabelle_Leistung!$C$6,Datenbasis!$B$2:$CA$2,0)+G$19)</f>
        <v>.</v>
      </c>
    </row>
    <row r="358" spans="1:7" x14ac:dyDescent="0.2">
      <c r="A358" s="2"/>
      <c r="B358" s="2" t="s">
        <v>350</v>
      </c>
      <c r="C358" s="3" t="s">
        <v>349</v>
      </c>
      <c r="D358" s="55">
        <f>INDEX(Datenbasis!$B$2:$CA$422,MATCH(Zwischentabelle_Leistung!$C358,Datenbasis!$B$2:$B$422),MATCH(Zwischentabelle_Leistung!$C$6,Datenbasis!$B$2:$CA$2,0)+D$19)</f>
        <v>643</v>
      </c>
      <c r="E358" s="55">
        <f>INDEX(Datenbasis!$B$2:$CA$422,MATCH(Zwischentabelle_Leistung!$C358,Datenbasis!$B$2:$B$422),MATCH(Zwischentabelle_Leistung!$C$6,Datenbasis!$B$2:$CA$2,0)+E$19)</f>
        <v>195</v>
      </c>
      <c r="F358" s="55">
        <f>INDEX(Datenbasis!$B$2:$CA$422,MATCH(Zwischentabelle_Leistung!$C358,Datenbasis!$B$2:$B$422),MATCH(Zwischentabelle_Leistung!$C$6,Datenbasis!$B$2:$CA$2,0)+F$19)</f>
        <v>333</v>
      </c>
      <c r="G358" s="55">
        <f>INDEX(Datenbasis!$B$2:$CA$422,MATCH(Zwischentabelle_Leistung!$C358,Datenbasis!$B$2:$B$422),MATCH(Zwischentabelle_Leistung!$C$6,Datenbasis!$B$2:$CA$2,0)+G$19)</f>
        <v>115</v>
      </c>
    </row>
    <row r="359" spans="1:7" x14ac:dyDescent="0.2">
      <c r="A359" s="2"/>
      <c r="B359" s="2" t="s">
        <v>352</v>
      </c>
      <c r="C359" s="3" t="s">
        <v>351</v>
      </c>
      <c r="D359" s="55">
        <f>INDEX(Datenbasis!$B$2:$CA$422,MATCH(Zwischentabelle_Leistung!$C359,Datenbasis!$B$2:$B$422),MATCH(Zwischentabelle_Leistung!$C$6,Datenbasis!$B$2:$CA$2,0)+D$19)</f>
        <v>674</v>
      </c>
      <c r="E359" s="55">
        <f>INDEX(Datenbasis!$B$2:$CA$422,MATCH(Zwischentabelle_Leistung!$C359,Datenbasis!$B$2:$B$422),MATCH(Zwischentabelle_Leistung!$C$6,Datenbasis!$B$2:$CA$2,0)+E$19)</f>
        <v>130</v>
      </c>
      <c r="F359" s="55">
        <f>INDEX(Datenbasis!$B$2:$CA$422,MATCH(Zwischentabelle_Leistung!$C359,Datenbasis!$B$2:$B$422),MATCH(Zwischentabelle_Leistung!$C$6,Datenbasis!$B$2:$CA$2,0)+F$19)</f>
        <v>434</v>
      </c>
      <c r="G359" s="55">
        <f>INDEX(Datenbasis!$B$2:$CA$422,MATCH(Zwischentabelle_Leistung!$C359,Datenbasis!$B$2:$B$422),MATCH(Zwischentabelle_Leistung!$C$6,Datenbasis!$B$2:$CA$2,0)+G$19)</f>
        <v>110</v>
      </c>
    </row>
    <row r="360" spans="1:7" x14ac:dyDescent="0.2">
      <c r="A360" s="2"/>
      <c r="B360" s="2" t="s">
        <v>354</v>
      </c>
      <c r="C360" s="3" t="s">
        <v>353</v>
      </c>
      <c r="D360" s="55">
        <f>INDEX(Datenbasis!$B$2:$CA$422,MATCH(Zwischentabelle_Leistung!$C360,Datenbasis!$B$2:$B$422),MATCH(Zwischentabelle_Leistung!$C$6,Datenbasis!$B$2:$CA$2,0)+D$19)</f>
        <v>1037</v>
      </c>
      <c r="E360" s="55">
        <f>INDEX(Datenbasis!$B$2:$CA$422,MATCH(Zwischentabelle_Leistung!$C360,Datenbasis!$B$2:$B$422),MATCH(Zwischentabelle_Leistung!$C$6,Datenbasis!$B$2:$CA$2,0)+E$19)</f>
        <v>216</v>
      </c>
      <c r="F360" s="55">
        <f>INDEX(Datenbasis!$B$2:$CA$422,MATCH(Zwischentabelle_Leistung!$C360,Datenbasis!$B$2:$B$422),MATCH(Zwischentabelle_Leistung!$C$6,Datenbasis!$B$2:$CA$2,0)+F$19)</f>
        <v>619</v>
      </c>
      <c r="G360" s="55">
        <f>INDEX(Datenbasis!$B$2:$CA$422,MATCH(Zwischentabelle_Leistung!$C360,Datenbasis!$B$2:$B$422),MATCH(Zwischentabelle_Leistung!$C$6,Datenbasis!$B$2:$CA$2,0)+G$19)</f>
        <v>202</v>
      </c>
    </row>
    <row r="361" spans="1:7" x14ac:dyDescent="0.2">
      <c r="A361" s="2"/>
      <c r="B361" s="2" t="s">
        <v>356</v>
      </c>
      <c r="C361" s="3" t="s">
        <v>355</v>
      </c>
      <c r="D361" s="55">
        <f>INDEX(Datenbasis!$B$2:$CA$422,MATCH(Zwischentabelle_Leistung!$C361,Datenbasis!$B$2:$B$422),MATCH(Zwischentabelle_Leistung!$C$6,Datenbasis!$B$2:$CA$2,0)+D$19)</f>
        <v>921</v>
      </c>
      <c r="E361" s="55">
        <f>INDEX(Datenbasis!$B$2:$CA$422,MATCH(Zwischentabelle_Leistung!$C361,Datenbasis!$B$2:$B$422),MATCH(Zwischentabelle_Leistung!$C$6,Datenbasis!$B$2:$CA$2,0)+E$19)</f>
        <v>129</v>
      </c>
      <c r="F361" s="55">
        <f>INDEX(Datenbasis!$B$2:$CA$422,MATCH(Zwischentabelle_Leistung!$C361,Datenbasis!$B$2:$B$422),MATCH(Zwischentabelle_Leistung!$C$6,Datenbasis!$B$2:$CA$2,0)+F$19)</f>
        <v>623</v>
      </c>
      <c r="G361" s="55">
        <f>INDEX(Datenbasis!$B$2:$CA$422,MATCH(Zwischentabelle_Leistung!$C361,Datenbasis!$B$2:$B$422),MATCH(Zwischentabelle_Leistung!$C$6,Datenbasis!$B$2:$CA$2,0)+G$19)</f>
        <v>169</v>
      </c>
    </row>
    <row r="362" spans="1:7" x14ac:dyDescent="0.2">
      <c r="A362" s="2"/>
      <c r="B362" s="2" t="s">
        <v>358</v>
      </c>
      <c r="C362" s="3" t="s">
        <v>357</v>
      </c>
      <c r="D362" s="55">
        <f>INDEX(Datenbasis!$B$2:$CA$422,MATCH(Zwischentabelle_Leistung!$C362,Datenbasis!$B$2:$B$422),MATCH(Zwischentabelle_Leistung!$C$6,Datenbasis!$B$2:$CA$2,0)+D$19)</f>
        <v>508</v>
      </c>
      <c r="E362" s="55">
        <f>INDEX(Datenbasis!$B$2:$CA$422,MATCH(Zwischentabelle_Leistung!$C362,Datenbasis!$B$2:$B$422),MATCH(Zwischentabelle_Leistung!$C$6,Datenbasis!$B$2:$CA$2,0)+E$19)</f>
        <v>77</v>
      </c>
      <c r="F362" s="55">
        <f>INDEX(Datenbasis!$B$2:$CA$422,MATCH(Zwischentabelle_Leistung!$C362,Datenbasis!$B$2:$B$422),MATCH(Zwischentabelle_Leistung!$C$6,Datenbasis!$B$2:$CA$2,0)+F$19)</f>
        <v>283</v>
      </c>
      <c r="G362" s="55">
        <f>INDEX(Datenbasis!$B$2:$CA$422,MATCH(Zwischentabelle_Leistung!$C362,Datenbasis!$B$2:$B$422),MATCH(Zwischentabelle_Leistung!$C$6,Datenbasis!$B$2:$CA$2,0)+G$19)</f>
        <v>148</v>
      </c>
    </row>
    <row r="363" spans="1:7" x14ac:dyDescent="0.2">
      <c r="A363" s="2"/>
      <c r="B363" s="2" t="s">
        <v>360</v>
      </c>
      <c r="C363" s="3" t="s">
        <v>359</v>
      </c>
      <c r="D363" s="55">
        <f>INDEX(Datenbasis!$B$2:$CA$422,MATCH(Zwischentabelle_Leistung!$C363,Datenbasis!$B$2:$B$422),MATCH(Zwischentabelle_Leistung!$C$6,Datenbasis!$B$2:$CA$2,0)+D$19)</f>
        <v>89998</v>
      </c>
      <c r="E363" s="55">
        <f>INDEX(Datenbasis!$B$2:$CA$422,MATCH(Zwischentabelle_Leistung!$C363,Datenbasis!$B$2:$B$422),MATCH(Zwischentabelle_Leistung!$C$6,Datenbasis!$B$2:$CA$2,0)+E$19)</f>
        <v>13885</v>
      </c>
      <c r="F363" s="55">
        <f>INDEX(Datenbasis!$B$2:$CA$422,MATCH(Zwischentabelle_Leistung!$C363,Datenbasis!$B$2:$B$422),MATCH(Zwischentabelle_Leistung!$C$6,Datenbasis!$B$2:$CA$2,0)+F$19)</f>
        <v>56876</v>
      </c>
      <c r="G363" s="55">
        <f>INDEX(Datenbasis!$B$2:$CA$422,MATCH(Zwischentabelle_Leistung!$C363,Datenbasis!$B$2:$B$422),MATCH(Zwischentabelle_Leistung!$C$6,Datenbasis!$B$2:$CA$2,0)+G$19)</f>
        <v>19237</v>
      </c>
    </row>
    <row r="364" spans="1:7" x14ac:dyDescent="0.2">
      <c r="A364" s="2"/>
      <c r="B364" s="2" t="s">
        <v>1</v>
      </c>
      <c r="C364" s="3" t="s">
        <v>0</v>
      </c>
      <c r="D364" s="55">
        <f>INDEX(Datenbasis!$B$2:$CA$422,MATCH(Zwischentabelle_Leistung!$C364,Datenbasis!$B$2:$B$422),MATCH(Zwischentabelle_Leistung!$C$6,Datenbasis!$B$2:$CA$2,0)+D$19)</f>
        <v>745</v>
      </c>
      <c r="E364" s="55">
        <f>INDEX(Datenbasis!$B$2:$CA$422,MATCH(Zwischentabelle_Leistung!$C364,Datenbasis!$B$2:$B$422),MATCH(Zwischentabelle_Leistung!$C$6,Datenbasis!$B$2:$CA$2,0)+E$19)</f>
        <v>371</v>
      </c>
      <c r="F364" s="55">
        <f>INDEX(Datenbasis!$B$2:$CA$422,MATCH(Zwischentabelle_Leistung!$C364,Datenbasis!$B$2:$B$422),MATCH(Zwischentabelle_Leistung!$C$6,Datenbasis!$B$2:$CA$2,0)+F$19)</f>
        <v>353</v>
      </c>
      <c r="G364" s="55">
        <f>INDEX(Datenbasis!$B$2:$CA$422,MATCH(Zwischentabelle_Leistung!$C364,Datenbasis!$B$2:$B$422),MATCH(Zwischentabelle_Leistung!$C$6,Datenbasis!$B$2:$CA$2,0)+G$19)</f>
        <v>21</v>
      </c>
    </row>
    <row r="365" spans="1:7" x14ac:dyDescent="0.2">
      <c r="A365" s="2"/>
      <c r="B365" s="2" t="s">
        <v>3</v>
      </c>
      <c r="C365" s="3" t="s">
        <v>2</v>
      </c>
      <c r="D365" s="55">
        <f>INDEX(Datenbasis!$B$2:$CA$422,MATCH(Zwischentabelle_Leistung!$C365,Datenbasis!$B$2:$B$422),MATCH(Zwischentabelle_Leistung!$C$6,Datenbasis!$B$2:$CA$2,0)+D$19)</f>
        <v>269</v>
      </c>
      <c r="E365" s="55">
        <f>INDEX(Datenbasis!$B$2:$CA$422,MATCH(Zwischentabelle_Leistung!$C365,Datenbasis!$B$2:$B$422),MATCH(Zwischentabelle_Leistung!$C$6,Datenbasis!$B$2:$CA$2,0)+E$19)</f>
        <v>49</v>
      </c>
      <c r="F365" s="55">
        <f>INDEX(Datenbasis!$B$2:$CA$422,MATCH(Zwischentabelle_Leistung!$C365,Datenbasis!$B$2:$B$422),MATCH(Zwischentabelle_Leistung!$C$6,Datenbasis!$B$2:$CA$2,0)+F$19)</f>
        <v>182</v>
      </c>
      <c r="G365" s="55">
        <f>INDEX(Datenbasis!$B$2:$CA$422,MATCH(Zwischentabelle_Leistung!$C365,Datenbasis!$B$2:$B$422),MATCH(Zwischentabelle_Leistung!$C$6,Datenbasis!$B$2:$CA$2,0)+G$19)</f>
        <v>38</v>
      </c>
    </row>
    <row r="366" spans="1:7" x14ac:dyDescent="0.2">
      <c r="A366" s="2"/>
      <c r="B366" s="2" t="s">
        <v>755</v>
      </c>
      <c r="C366" s="3" t="s">
        <v>756</v>
      </c>
      <c r="D366" s="55">
        <f>INDEX(Datenbasis!$B$2:$CA$422,MATCH(Zwischentabelle_Leistung!$C366,Datenbasis!$B$2:$B$422),MATCH(Zwischentabelle_Leistung!$C$6,Datenbasis!$B$2:$CA$2,0)+D$19)</f>
        <v>720</v>
      </c>
      <c r="E366" s="55">
        <f>INDEX(Datenbasis!$B$2:$CA$422,MATCH(Zwischentabelle_Leistung!$C366,Datenbasis!$B$2:$B$422),MATCH(Zwischentabelle_Leistung!$C$6,Datenbasis!$B$2:$CA$2,0)+E$19)</f>
        <v>235</v>
      </c>
      <c r="F366" s="55">
        <f>INDEX(Datenbasis!$B$2:$CA$422,MATCH(Zwischentabelle_Leistung!$C366,Datenbasis!$B$2:$B$422),MATCH(Zwischentabelle_Leistung!$C$6,Datenbasis!$B$2:$CA$2,0)+F$19)</f>
        <v>429</v>
      </c>
      <c r="G366" s="55">
        <f>INDEX(Datenbasis!$B$2:$CA$422,MATCH(Zwischentabelle_Leistung!$C366,Datenbasis!$B$2:$B$422),MATCH(Zwischentabelle_Leistung!$C$6,Datenbasis!$B$2:$CA$2,0)+G$19)</f>
        <v>56</v>
      </c>
    </row>
    <row r="367" spans="1:7" x14ac:dyDescent="0.2">
      <c r="A367" s="2"/>
      <c r="B367" s="2" t="s">
        <v>5</v>
      </c>
      <c r="C367" s="3" t="s">
        <v>4</v>
      </c>
      <c r="D367" s="55">
        <f>INDEX(Datenbasis!$B$2:$CA$422,MATCH(Zwischentabelle_Leistung!$C367,Datenbasis!$B$2:$B$422),MATCH(Zwischentabelle_Leistung!$C$6,Datenbasis!$B$2:$CA$2,0)+D$19)</f>
        <v>1138</v>
      </c>
      <c r="E367" s="55">
        <f>INDEX(Datenbasis!$B$2:$CA$422,MATCH(Zwischentabelle_Leistung!$C367,Datenbasis!$B$2:$B$422),MATCH(Zwischentabelle_Leistung!$C$6,Datenbasis!$B$2:$CA$2,0)+E$19)</f>
        <v>483</v>
      </c>
      <c r="F367" s="55">
        <f>INDEX(Datenbasis!$B$2:$CA$422,MATCH(Zwischentabelle_Leistung!$C367,Datenbasis!$B$2:$B$422),MATCH(Zwischentabelle_Leistung!$C$6,Datenbasis!$B$2:$CA$2,0)+F$19)</f>
        <v>560</v>
      </c>
      <c r="G367" s="55">
        <f>INDEX(Datenbasis!$B$2:$CA$422,MATCH(Zwischentabelle_Leistung!$C367,Datenbasis!$B$2:$B$422),MATCH(Zwischentabelle_Leistung!$C$6,Datenbasis!$B$2:$CA$2,0)+G$19)</f>
        <v>95</v>
      </c>
    </row>
    <row r="368" spans="1:7" x14ac:dyDescent="0.2">
      <c r="A368" s="2"/>
      <c r="B368" s="2" t="s">
        <v>757</v>
      </c>
      <c r="C368" s="3" t="s">
        <v>758</v>
      </c>
      <c r="D368" s="55">
        <f>INDEX(Datenbasis!$B$2:$CA$422,MATCH(Zwischentabelle_Leistung!$C368,Datenbasis!$B$2:$B$422),MATCH(Zwischentabelle_Leistung!$C$6,Datenbasis!$B$2:$CA$2,0)+D$19)</f>
        <v>788</v>
      </c>
      <c r="E368" s="55">
        <f>INDEX(Datenbasis!$B$2:$CA$422,MATCH(Zwischentabelle_Leistung!$C368,Datenbasis!$B$2:$B$422),MATCH(Zwischentabelle_Leistung!$C$6,Datenbasis!$B$2:$CA$2,0)+E$19)</f>
        <v>258</v>
      </c>
      <c r="F368" s="55">
        <f>INDEX(Datenbasis!$B$2:$CA$422,MATCH(Zwischentabelle_Leistung!$C368,Datenbasis!$B$2:$B$422),MATCH(Zwischentabelle_Leistung!$C$6,Datenbasis!$B$2:$CA$2,0)+F$19)</f>
        <v>482</v>
      </c>
      <c r="G368" s="55">
        <f>INDEX(Datenbasis!$B$2:$CA$422,MATCH(Zwischentabelle_Leistung!$C368,Datenbasis!$B$2:$B$422),MATCH(Zwischentabelle_Leistung!$C$6,Datenbasis!$B$2:$CA$2,0)+G$19)</f>
        <v>48</v>
      </c>
    </row>
    <row r="369" spans="1:7" x14ac:dyDescent="0.2">
      <c r="A369" s="2"/>
      <c r="B369" s="2" t="s">
        <v>362</v>
      </c>
      <c r="C369" s="3" t="s">
        <v>361</v>
      </c>
      <c r="D369" s="55">
        <f>INDEX(Datenbasis!$B$2:$CA$422,MATCH(Zwischentabelle_Leistung!$C369,Datenbasis!$B$2:$B$422),MATCH(Zwischentabelle_Leistung!$C$6,Datenbasis!$B$2:$CA$2,0)+D$19)</f>
        <v>617</v>
      </c>
      <c r="E369" s="55">
        <f>INDEX(Datenbasis!$B$2:$CA$422,MATCH(Zwischentabelle_Leistung!$C369,Datenbasis!$B$2:$B$422),MATCH(Zwischentabelle_Leistung!$C$6,Datenbasis!$B$2:$CA$2,0)+E$19)</f>
        <v>208</v>
      </c>
      <c r="F369" s="55">
        <f>INDEX(Datenbasis!$B$2:$CA$422,MATCH(Zwischentabelle_Leistung!$C369,Datenbasis!$B$2:$B$422),MATCH(Zwischentabelle_Leistung!$C$6,Datenbasis!$B$2:$CA$2,0)+F$19)</f>
        <v>369</v>
      </c>
      <c r="G369" s="55">
        <f>INDEX(Datenbasis!$B$2:$CA$422,MATCH(Zwischentabelle_Leistung!$C369,Datenbasis!$B$2:$B$422),MATCH(Zwischentabelle_Leistung!$C$6,Datenbasis!$B$2:$CA$2,0)+G$19)</f>
        <v>40</v>
      </c>
    </row>
    <row r="370" spans="1:7" x14ac:dyDescent="0.2">
      <c r="A370" s="2"/>
      <c r="B370" s="2" t="s">
        <v>759</v>
      </c>
      <c r="C370" s="3" t="s">
        <v>760</v>
      </c>
      <c r="D370" s="55">
        <f>INDEX(Datenbasis!$B$2:$CA$422,MATCH(Zwischentabelle_Leistung!$C370,Datenbasis!$B$2:$B$422),MATCH(Zwischentabelle_Leistung!$C$6,Datenbasis!$B$2:$CA$2,0)+D$19)</f>
        <v>718</v>
      </c>
      <c r="E370" s="55">
        <f>INDEX(Datenbasis!$B$2:$CA$422,MATCH(Zwischentabelle_Leistung!$C370,Datenbasis!$B$2:$B$422),MATCH(Zwischentabelle_Leistung!$C$6,Datenbasis!$B$2:$CA$2,0)+E$19)</f>
        <v>292</v>
      </c>
      <c r="F370" s="55">
        <f>INDEX(Datenbasis!$B$2:$CA$422,MATCH(Zwischentabelle_Leistung!$C370,Datenbasis!$B$2:$B$422),MATCH(Zwischentabelle_Leistung!$C$6,Datenbasis!$B$2:$CA$2,0)+F$19)</f>
        <v>394</v>
      </c>
      <c r="G370" s="55">
        <f>INDEX(Datenbasis!$B$2:$CA$422,MATCH(Zwischentabelle_Leistung!$C370,Datenbasis!$B$2:$B$422),MATCH(Zwischentabelle_Leistung!$C$6,Datenbasis!$B$2:$CA$2,0)+G$19)</f>
        <v>32</v>
      </c>
    </row>
    <row r="371" spans="1:7" x14ac:dyDescent="0.2">
      <c r="A371" s="2"/>
      <c r="B371" s="2" t="s">
        <v>7</v>
      </c>
      <c r="C371" s="3" t="s">
        <v>6</v>
      </c>
      <c r="D371" s="55">
        <f>INDEX(Datenbasis!$B$2:$CA$422,MATCH(Zwischentabelle_Leistung!$C371,Datenbasis!$B$2:$B$422),MATCH(Zwischentabelle_Leistung!$C$6,Datenbasis!$B$2:$CA$2,0)+D$19)</f>
        <v>355</v>
      </c>
      <c r="E371" s="55">
        <f>INDEX(Datenbasis!$B$2:$CA$422,MATCH(Zwischentabelle_Leistung!$C371,Datenbasis!$B$2:$B$422),MATCH(Zwischentabelle_Leistung!$C$6,Datenbasis!$B$2:$CA$2,0)+E$19)</f>
        <v>190</v>
      </c>
      <c r="F371" s="55">
        <f>INDEX(Datenbasis!$B$2:$CA$422,MATCH(Zwischentabelle_Leistung!$C371,Datenbasis!$B$2:$B$422),MATCH(Zwischentabelle_Leistung!$C$6,Datenbasis!$B$2:$CA$2,0)+F$19)</f>
        <v>144</v>
      </c>
      <c r="G371" s="55">
        <f>INDEX(Datenbasis!$B$2:$CA$422,MATCH(Zwischentabelle_Leistung!$C371,Datenbasis!$B$2:$B$422),MATCH(Zwischentabelle_Leistung!$C$6,Datenbasis!$B$2:$CA$2,0)+G$19)</f>
        <v>21</v>
      </c>
    </row>
    <row r="372" spans="1:7" x14ac:dyDescent="0.2">
      <c r="A372" s="2"/>
      <c r="B372" s="2" t="s">
        <v>364</v>
      </c>
      <c r="C372" s="3" t="s">
        <v>363</v>
      </c>
      <c r="D372" s="55" t="str">
        <f>INDEX(Datenbasis!$B$2:$CA$422,MATCH(Zwischentabelle_Leistung!$C372,Datenbasis!$B$2:$B$422),MATCH(Zwischentabelle_Leistung!$C$6,Datenbasis!$B$2:$CA$2,0)+D$19)</f>
        <v>.</v>
      </c>
      <c r="E372" s="55" t="str">
        <f>INDEX(Datenbasis!$B$2:$CA$422,MATCH(Zwischentabelle_Leistung!$C372,Datenbasis!$B$2:$B$422),MATCH(Zwischentabelle_Leistung!$C$6,Datenbasis!$B$2:$CA$2,0)+E$19)</f>
        <v>.</v>
      </c>
      <c r="F372" s="55" t="str">
        <f>INDEX(Datenbasis!$B$2:$CA$422,MATCH(Zwischentabelle_Leistung!$C372,Datenbasis!$B$2:$B$422),MATCH(Zwischentabelle_Leistung!$C$6,Datenbasis!$B$2:$CA$2,0)+F$19)</f>
        <v>.</v>
      </c>
      <c r="G372" s="55" t="str">
        <f>INDEX(Datenbasis!$B$2:$CA$422,MATCH(Zwischentabelle_Leistung!$C372,Datenbasis!$B$2:$B$422),MATCH(Zwischentabelle_Leistung!$C$6,Datenbasis!$B$2:$CA$2,0)+G$19)</f>
        <v>.</v>
      </c>
    </row>
    <row r="373" spans="1:7" x14ac:dyDescent="0.2">
      <c r="A373" s="2"/>
      <c r="B373" s="2" t="s">
        <v>9</v>
      </c>
      <c r="C373" s="3" t="s">
        <v>8</v>
      </c>
      <c r="D373" s="55">
        <f>INDEX(Datenbasis!$B$2:$CA$422,MATCH(Zwischentabelle_Leistung!$C373,Datenbasis!$B$2:$B$422),MATCH(Zwischentabelle_Leistung!$C$6,Datenbasis!$B$2:$CA$2,0)+D$19)</f>
        <v>1469</v>
      </c>
      <c r="E373" s="55">
        <f>INDEX(Datenbasis!$B$2:$CA$422,MATCH(Zwischentabelle_Leistung!$C373,Datenbasis!$B$2:$B$422),MATCH(Zwischentabelle_Leistung!$C$6,Datenbasis!$B$2:$CA$2,0)+E$19)</f>
        <v>364</v>
      </c>
      <c r="F373" s="55">
        <f>INDEX(Datenbasis!$B$2:$CA$422,MATCH(Zwischentabelle_Leistung!$C373,Datenbasis!$B$2:$B$422),MATCH(Zwischentabelle_Leistung!$C$6,Datenbasis!$B$2:$CA$2,0)+F$19)</f>
        <v>889</v>
      </c>
      <c r="G373" s="55">
        <f>INDEX(Datenbasis!$B$2:$CA$422,MATCH(Zwischentabelle_Leistung!$C373,Datenbasis!$B$2:$B$422),MATCH(Zwischentabelle_Leistung!$C$6,Datenbasis!$B$2:$CA$2,0)+G$19)</f>
        <v>216</v>
      </c>
    </row>
    <row r="374" spans="1:7" x14ac:dyDescent="0.2">
      <c r="A374" s="2"/>
      <c r="B374" s="2" t="s">
        <v>761</v>
      </c>
      <c r="C374" s="3" t="s">
        <v>762</v>
      </c>
      <c r="D374" s="55">
        <f>INDEX(Datenbasis!$B$2:$CA$422,MATCH(Zwischentabelle_Leistung!$C374,Datenbasis!$B$2:$B$422),MATCH(Zwischentabelle_Leistung!$C$6,Datenbasis!$B$2:$CA$2,0)+D$19)</f>
        <v>960</v>
      </c>
      <c r="E374" s="55">
        <f>INDEX(Datenbasis!$B$2:$CA$422,MATCH(Zwischentabelle_Leistung!$C374,Datenbasis!$B$2:$B$422),MATCH(Zwischentabelle_Leistung!$C$6,Datenbasis!$B$2:$CA$2,0)+E$19)</f>
        <v>325</v>
      </c>
      <c r="F374" s="55">
        <f>INDEX(Datenbasis!$B$2:$CA$422,MATCH(Zwischentabelle_Leistung!$C374,Datenbasis!$B$2:$B$422),MATCH(Zwischentabelle_Leistung!$C$6,Datenbasis!$B$2:$CA$2,0)+F$19)</f>
        <v>562</v>
      </c>
      <c r="G374" s="55">
        <f>INDEX(Datenbasis!$B$2:$CA$422,MATCH(Zwischentabelle_Leistung!$C374,Datenbasis!$B$2:$B$422),MATCH(Zwischentabelle_Leistung!$C$6,Datenbasis!$B$2:$CA$2,0)+G$19)</f>
        <v>73</v>
      </c>
    </row>
    <row r="375" spans="1:7" x14ac:dyDescent="0.2">
      <c r="A375" s="2"/>
      <c r="B375" s="2" t="s">
        <v>11</v>
      </c>
      <c r="C375" s="3" t="s">
        <v>10</v>
      </c>
      <c r="D375" s="55">
        <f>INDEX(Datenbasis!$B$2:$CA$422,MATCH(Zwischentabelle_Leistung!$C375,Datenbasis!$B$2:$B$422),MATCH(Zwischentabelle_Leistung!$C$6,Datenbasis!$B$2:$CA$2,0)+D$19)</f>
        <v>398</v>
      </c>
      <c r="E375" s="55">
        <f>INDEX(Datenbasis!$B$2:$CA$422,MATCH(Zwischentabelle_Leistung!$C375,Datenbasis!$B$2:$B$422),MATCH(Zwischentabelle_Leistung!$C$6,Datenbasis!$B$2:$CA$2,0)+E$19)</f>
        <v>125</v>
      </c>
      <c r="F375" s="55">
        <f>INDEX(Datenbasis!$B$2:$CA$422,MATCH(Zwischentabelle_Leistung!$C375,Datenbasis!$B$2:$B$422),MATCH(Zwischentabelle_Leistung!$C$6,Datenbasis!$B$2:$CA$2,0)+F$19)</f>
        <v>230</v>
      </c>
      <c r="G375" s="55">
        <f>INDEX(Datenbasis!$B$2:$CA$422,MATCH(Zwischentabelle_Leistung!$C375,Datenbasis!$B$2:$B$422),MATCH(Zwischentabelle_Leistung!$C$6,Datenbasis!$B$2:$CA$2,0)+G$19)</f>
        <v>43</v>
      </c>
    </row>
    <row r="376" spans="1:7" x14ac:dyDescent="0.2">
      <c r="A376" s="2"/>
      <c r="B376" s="2" t="s">
        <v>13</v>
      </c>
      <c r="C376" s="3" t="s">
        <v>12</v>
      </c>
      <c r="D376" s="55">
        <f>INDEX(Datenbasis!$B$2:$CA$422,MATCH(Zwischentabelle_Leistung!$C376,Datenbasis!$B$2:$B$422),MATCH(Zwischentabelle_Leistung!$C$6,Datenbasis!$B$2:$CA$2,0)+D$19)</f>
        <v>89</v>
      </c>
      <c r="E376" s="55">
        <f>INDEX(Datenbasis!$B$2:$CA$422,MATCH(Zwischentabelle_Leistung!$C376,Datenbasis!$B$2:$B$422),MATCH(Zwischentabelle_Leistung!$C$6,Datenbasis!$B$2:$CA$2,0)+E$19)</f>
        <v>8</v>
      </c>
      <c r="F376" s="55">
        <f>INDEX(Datenbasis!$B$2:$CA$422,MATCH(Zwischentabelle_Leistung!$C376,Datenbasis!$B$2:$B$422),MATCH(Zwischentabelle_Leistung!$C$6,Datenbasis!$B$2:$CA$2,0)+F$19)</f>
        <v>64</v>
      </c>
      <c r="G376" s="55">
        <f>INDEX(Datenbasis!$B$2:$CA$422,MATCH(Zwischentabelle_Leistung!$C376,Datenbasis!$B$2:$B$422),MATCH(Zwischentabelle_Leistung!$C$6,Datenbasis!$B$2:$CA$2,0)+G$19)</f>
        <v>17</v>
      </c>
    </row>
    <row r="377" spans="1:7" x14ac:dyDescent="0.2">
      <c r="A377" s="2"/>
      <c r="B377" s="2" t="s">
        <v>15</v>
      </c>
      <c r="C377" s="3" t="s">
        <v>14</v>
      </c>
      <c r="D377" s="55">
        <f>INDEX(Datenbasis!$B$2:$CA$422,MATCH(Zwischentabelle_Leistung!$C377,Datenbasis!$B$2:$B$422),MATCH(Zwischentabelle_Leistung!$C$6,Datenbasis!$B$2:$CA$2,0)+D$19)</f>
        <v>351</v>
      </c>
      <c r="E377" s="55">
        <f>INDEX(Datenbasis!$B$2:$CA$422,MATCH(Zwischentabelle_Leistung!$C377,Datenbasis!$B$2:$B$422),MATCH(Zwischentabelle_Leistung!$C$6,Datenbasis!$B$2:$CA$2,0)+E$19)</f>
        <v>78</v>
      </c>
      <c r="F377" s="55">
        <f>INDEX(Datenbasis!$B$2:$CA$422,MATCH(Zwischentabelle_Leistung!$C377,Datenbasis!$B$2:$B$422),MATCH(Zwischentabelle_Leistung!$C$6,Datenbasis!$B$2:$CA$2,0)+F$19)</f>
        <v>253</v>
      </c>
      <c r="G377" s="55">
        <f>INDEX(Datenbasis!$B$2:$CA$422,MATCH(Zwischentabelle_Leistung!$C377,Datenbasis!$B$2:$B$422),MATCH(Zwischentabelle_Leistung!$C$6,Datenbasis!$B$2:$CA$2,0)+G$19)</f>
        <v>20</v>
      </c>
    </row>
    <row r="378" spans="1:7" x14ac:dyDescent="0.2">
      <c r="A378" s="2"/>
      <c r="B378" s="2" t="s">
        <v>763</v>
      </c>
      <c r="C378" s="3" t="s">
        <v>764</v>
      </c>
      <c r="D378" s="55">
        <f>INDEX(Datenbasis!$B$2:$CA$422,MATCH(Zwischentabelle_Leistung!$C378,Datenbasis!$B$2:$B$422),MATCH(Zwischentabelle_Leistung!$C$6,Datenbasis!$B$2:$CA$2,0)+D$19)</f>
        <v>1000</v>
      </c>
      <c r="E378" s="55">
        <f>INDEX(Datenbasis!$B$2:$CA$422,MATCH(Zwischentabelle_Leistung!$C378,Datenbasis!$B$2:$B$422),MATCH(Zwischentabelle_Leistung!$C$6,Datenbasis!$B$2:$CA$2,0)+E$19)</f>
        <v>340</v>
      </c>
      <c r="F378" s="55">
        <f>INDEX(Datenbasis!$B$2:$CA$422,MATCH(Zwischentabelle_Leistung!$C378,Datenbasis!$B$2:$B$422),MATCH(Zwischentabelle_Leistung!$C$6,Datenbasis!$B$2:$CA$2,0)+F$19)</f>
        <v>593</v>
      </c>
      <c r="G378" s="55">
        <f>INDEX(Datenbasis!$B$2:$CA$422,MATCH(Zwischentabelle_Leistung!$C378,Datenbasis!$B$2:$B$422),MATCH(Zwischentabelle_Leistung!$C$6,Datenbasis!$B$2:$CA$2,0)+G$19)</f>
        <v>67</v>
      </c>
    </row>
    <row r="379" spans="1:7" x14ac:dyDescent="0.2">
      <c r="A379" s="2"/>
      <c r="B379" s="2" t="s">
        <v>765</v>
      </c>
      <c r="C379" s="3" t="s">
        <v>766</v>
      </c>
      <c r="D379" s="55">
        <f>INDEX(Datenbasis!$B$2:$CA$422,MATCH(Zwischentabelle_Leistung!$C379,Datenbasis!$B$2:$B$422),MATCH(Zwischentabelle_Leistung!$C$6,Datenbasis!$B$2:$CA$2,0)+D$19)</f>
        <v>973</v>
      </c>
      <c r="E379" s="55">
        <f>INDEX(Datenbasis!$B$2:$CA$422,MATCH(Zwischentabelle_Leistung!$C379,Datenbasis!$B$2:$B$422),MATCH(Zwischentabelle_Leistung!$C$6,Datenbasis!$B$2:$CA$2,0)+E$19)</f>
        <v>288</v>
      </c>
      <c r="F379" s="55">
        <f>INDEX(Datenbasis!$B$2:$CA$422,MATCH(Zwischentabelle_Leistung!$C379,Datenbasis!$B$2:$B$422),MATCH(Zwischentabelle_Leistung!$C$6,Datenbasis!$B$2:$CA$2,0)+F$19)</f>
        <v>628</v>
      </c>
      <c r="G379" s="55">
        <f>INDEX(Datenbasis!$B$2:$CA$422,MATCH(Zwischentabelle_Leistung!$C379,Datenbasis!$B$2:$B$422),MATCH(Zwischentabelle_Leistung!$C$6,Datenbasis!$B$2:$CA$2,0)+G$19)</f>
        <v>57</v>
      </c>
    </row>
    <row r="380" spans="1:7" x14ac:dyDescent="0.2">
      <c r="A380" s="2"/>
      <c r="B380" s="2" t="s">
        <v>767</v>
      </c>
      <c r="C380" s="3" t="s">
        <v>768</v>
      </c>
      <c r="D380" s="55">
        <f>INDEX(Datenbasis!$B$2:$CA$422,MATCH(Zwischentabelle_Leistung!$C380,Datenbasis!$B$2:$B$422),MATCH(Zwischentabelle_Leistung!$C$6,Datenbasis!$B$2:$CA$2,0)+D$19)</f>
        <v>533</v>
      </c>
      <c r="E380" s="55">
        <f>INDEX(Datenbasis!$B$2:$CA$422,MATCH(Zwischentabelle_Leistung!$C380,Datenbasis!$B$2:$B$422),MATCH(Zwischentabelle_Leistung!$C$6,Datenbasis!$B$2:$CA$2,0)+E$19)</f>
        <v>156</v>
      </c>
      <c r="F380" s="55">
        <f>INDEX(Datenbasis!$B$2:$CA$422,MATCH(Zwischentabelle_Leistung!$C380,Datenbasis!$B$2:$B$422),MATCH(Zwischentabelle_Leistung!$C$6,Datenbasis!$B$2:$CA$2,0)+F$19)</f>
        <v>340</v>
      </c>
      <c r="G380" s="55">
        <f>INDEX(Datenbasis!$B$2:$CA$422,MATCH(Zwischentabelle_Leistung!$C380,Datenbasis!$B$2:$B$422),MATCH(Zwischentabelle_Leistung!$C$6,Datenbasis!$B$2:$CA$2,0)+G$19)</f>
        <v>37</v>
      </c>
    </row>
    <row r="381" spans="1:7" x14ac:dyDescent="0.2">
      <c r="A381" s="2"/>
      <c r="B381" s="2" t="s">
        <v>17</v>
      </c>
      <c r="C381" s="3" t="s">
        <v>16</v>
      </c>
      <c r="D381" s="55">
        <f>INDEX(Datenbasis!$B$2:$CA$422,MATCH(Zwischentabelle_Leistung!$C381,Datenbasis!$B$2:$B$422),MATCH(Zwischentabelle_Leistung!$C$6,Datenbasis!$B$2:$CA$2,0)+D$19)</f>
        <v>1136</v>
      </c>
      <c r="E381" s="55">
        <f>INDEX(Datenbasis!$B$2:$CA$422,MATCH(Zwischentabelle_Leistung!$C381,Datenbasis!$B$2:$B$422),MATCH(Zwischentabelle_Leistung!$C$6,Datenbasis!$B$2:$CA$2,0)+E$19)</f>
        <v>458</v>
      </c>
      <c r="F381" s="55">
        <f>INDEX(Datenbasis!$B$2:$CA$422,MATCH(Zwischentabelle_Leistung!$C381,Datenbasis!$B$2:$B$422),MATCH(Zwischentabelle_Leistung!$C$6,Datenbasis!$B$2:$CA$2,0)+F$19)</f>
        <v>597</v>
      </c>
      <c r="G381" s="55">
        <f>INDEX(Datenbasis!$B$2:$CA$422,MATCH(Zwischentabelle_Leistung!$C381,Datenbasis!$B$2:$B$422),MATCH(Zwischentabelle_Leistung!$C$6,Datenbasis!$B$2:$CA$2,0)+G$19)</f>
        <v>81</v>
      </c>
    </row>
    <row r="382" spans="1:7" x14ac:dyDescent="0.2">
      <c r="A382" s="2"/>
      <c r="B382" s="2" t="s">
        <v>769</v>
      </c>
      <c r="C382" s="3" t="s">
        <v>770</v>
      </c>
      <c r="D382" s="55">
        <f>INDEX(Datenbasis!$B$2:$CA$422,MATCH(Zwischentabelle_Leistung!$C382,Datenbasis!$B$2:$B$422),MATCH(Zwischentabelle_Leistung!$C$6,Datenbasis!$B$2:$CA$2,0)+D$19)</f>
        <v>2624</v>
      </c>
      <c r="E382" s="55">
        <f>INDEX(Datenbasis!$B$2:$CA$422,MATCH(Zwischentabelle_Leistung!$C382,Datenbasis!$B$2:$B$422),MATCH(Zwischentabelle_Leistung!$C$6,Datenbasis!$B$2:$CA$2,0)+E$19)</f>
        <v>1081</v>
      </c>
      <c r="F382" s="55">
        <f>INDEX(Datenbasis!$B$2:$CA$422,MATCH(Zwischentabelle_Leistung!$C382,Datenbasis!$B$2:$B$422),MATCH(Zwischentabelle_Leistung!$C$6,Datenbasis!$B$2:$CA$2,0)+F$19)</f>
        <v>1363</v>
      </c>
      <c r="G382" s="55">
        <f>INDEX(Datenbasis!$B$2:$CA$422,MATCH(Zwischentabelle_Leistung!$C382,Datenbasis!$B$2:$B$422),MATCH(Zwischentabelle_Leistung!$C$6,Datenbasis!$B$2:$CA$2,0)+G$19)</f>
        <v>180</v>
      </c>
    </row>
    <row r="383" spans="1:7" x14ac:dyDescent="0.2">
      <c r="A383" s="2"/>
      <c r="B383" s="2" t="s">
        <v>19</v>
      </c>
      <c r="C383" s="3" t="s">
        <v>18</v>
      </c>
      <c r="D383" s="55">
        <f>INDEX(Datenbasis!$B$2:$CA$422,MATCH(Zwischentabelle_Leistung!$C383,Datenbasis!$B$2:$B$422),MATCH(Zwischentabelle_Leistung!$C$6,Datenbasis!$B$2:$CA$2,0)+D$19)</f>
        <v>1683</v>
      </c>
      <c r="E383" s="55">
        <f>INDEX(Datenbasis!$B$2:$CA$422,MATCH(Zwischentabelle_Leistung!$C383,Datenbasis!$B$2:$B$422),MATCH(Zwischentabelle_Leistung!$C$6,Datenbasis!$B$2:$CA$2,0)+E$19)</f>
        <v>477</v>
      </c>
      <c r="F383" s="55">
        <f>INDEX(Datenbasis!$B$2:$CA$422,MATCH(Zwischentabelle_Leistung!$C383,Datenbasis!$B$2:$B$422),MATCH(Zwischentabelle_Leistung!$C$6,Datenbasis!$B$2:$CA$2,0)+F$19)</f>
        <v>975</v>
      </c>
      <c r="G383" s="55">
        <f>INDEX(Datenbasis!$B$2:$CA$422,MATCH(Zwischentabelle_Leistung!$C383,Datenbasis!$B$2:$B$422),MATCH(Zwischentabelle_Leistung!$C$6,Datenbasis!$B$2:$CA$2,0)+G$19)</f>
        <v>231</v>
      </c>
    </row>
    <row r="384" spans="1:7" x14ac:dyDescent="0.2">
      <c r="A384" s="2"/>
      <c r="B384" s="2" t="s">
        <v>771</v>
      </c>
      <c r="C384" s="3" t="s">
        <v>772</v>
      </c>
      <c r="D384" s="55">
        <f>INDEX(Datenbasis!$B$2:$CA$422,MATCH(Zwischentabelle_Leistung!$C384,Datenbasis!$B$2:$B$422),MATCH(Zwischentabelle_Leistung!$C$6,Datenbasis!$B$2:$CA$2,0)+D$19)</f>
        <v>3327</v>
      </c>
      <c r="E384" s="55">
        <f>INDEX(Datenbasis!$B$2:$CA$422,MATCH(Zwischentabelle_Leistung!$C384,Datenbasis!$B$2:$B$422),MATCH(Zwischentabelle_Leistung!$C$6,Datenbasis!$B$2:$CA$2,0)+E$19)</f>
        <v>1011</v>
      </c>
      <c r="F384" s="55">
        <f>INDEX(Datenbasis!$B$2:$CA$422,MATCH(Zwischentabelle_Leistung!$C384,Datenbasis!$B$2:$B$422),MATCH(Zwischentabelle_Leistung!$C$6,Datenbasis!$B$2:$CA$2,0)+F$19)</f>
        <v>1931</v>
      </c>
      <c r="G384" s="55">
        <f>INDEX(Datenbasis!$B$2:$CA$422,MATCH(Zwischentabelle_Leistung!$C384,Datenbasis!$B$2:$B$422),MATCH(Zwischentabelle_Leistung!$C$6,Datenbasis!$B$2:$CA$2,0)+G$19)</f>
        <v>385</v>
      </c>
    </row>
    <row r="385" spans="1:7" x14ac:dyDescent="0.2">
      <c r="A385" s="2"/>
      <c r="B385" s="2" t="s">
        <v>366</v>
      </c>
      <c r="C385" s="3" t="s">
        <v>365</v>
      </c>
      <c r="D385" s="55">
        <f>INDEX(Datenbasis!$B$2:$CA$422,MATCH(Zwischentabelle_Leistung!$C385,Datenbasis!$B$2:$B$422),MATCH(Zwischentabelle_Leistung!$C$6,Datenbasis!$B$2:$CA$2,0)+D$19)</f>
        <v>1055</v>
      </c>
      <c r="E385" s="55">
        <f>INDEX(Datenbasis!$B$2:$CA$422,MATCH(Zwischentabelle_Leistung!$C385,Datenbasis!$B$2:$B$422),MATCH(Zwischentabelle_Leistung!$C$6,Datenbasis!$B$2:$CA$2,0)+E$19)</f>
        <v>351</v>
      </c>
      <c r="F385" s="55">
        <f>INDEX(Datenbasis!$B$2:$CA$422,MATCH(Zwischentabelle_Leistung!$C385,Datenbasis!$B$2:$B$422),MATCH(Zwischentabelle_Leistung!$C$6,Datenbasis!$B$2:$CA$2,0)+F$19)</f>
        <v>642</v>
      </c>
      <c r="G385" s="55">
        <f>INDEX(Datenbasis!$B$2:$CA$422,MATCH(Zwischentabelle_Leistung!$C385,Datenbasis!$B$2:$B$422),MATCH(Zwischentabelle_Leistung!$C$6,Datenbasis!$B$2:$CA$2,0)+G$19)</f>
        <v>62</v>
      </c>
    </row>
    <row r="386" spans="1:7" x14ac:dyDescent="0.2">
      <c r="A386" s="2"/>
      <c r="B386" s="2" t="s">
        <v>368</v>
      </c>
      <c r="C386" s="3" t="s">
        <v>367</v>
      </c>
      <c r="D386" s="55" t="str">
        <f>INDEX(Datenbasis!$B$2:$CA$422,MATCH(Zwischentabelle_Leistung!$C386,Datenbasis!$B$2:$B$422),MATCH(Zwischentabelle_Leistung!$C$6,Datenbasis!$B$2:$CA$2,0)+D$19)</f>
        <v>.</v>
      </c>
      <c r="E386" s="55" t="str">
        <f>INDEX(Datenbasis!$B$2:$CA$422,MATCH(Zwischentabelle_Leistung!$C386,Datenbasis!$B$2:$B$422),MATCH(Zwischentabelle_Leistung!$C$6,Datenbasis!$B$2:$CA$2,0)+E$19)</f>
        <v>.</v>
      </c>
      <c r="F386" s="55" t="str">
        <f>INDEX(Datenbasis!$B$2:$CA$422,MATCH(Zwischentabelle_Leistung!$C386,Datenbasis!$B$2:$B$422),MATCH(Zwischentabelle_Leistung!$C$6,Datenbasis!$B$2:$CA$2,0)+F$19)</f>
        <v>.</v>
      </c>
      <c r="G386" s="55" t="str">
        <f>INDEX(Datenbasis!$B$2:$CA$422,MATCH(Zwischentabelle_Leistung!$C386,Datenbasis!$B$2:$B$422),MATCH(Zwischentabelle_Leistung!$C$6,Datenbasis!$B$2:$CA$2,0)+G$19)</f>
        <v>.</v>
      </c>
    </row>
    <row r="387" spans="1:7" x14ac:dyDescent="0.2">
      <c r="A387" s="2"/>
      <c r="B387" s="2" t="s">
        <v>773</v>
      </c>
      <c r="C387" s="3" t="s">
        <v>774</v>
      </c>
      <c r="D387" s="55">
        <f>INDEX(Datenbasis!$B$2:$CA$422,MATCH(Zwischentabelle_Leistung!$C387,Datenbasis!$B$2:$B$422),MATCH(Zwischentabelle_Leistung!$C$6,Datenbasis!$B$2:$CA$2,0)+D$19)</f>
        <v>1585</v>
      </c>
      <c r="E387" s="55">
        <f>INDEX(Datenbasis!$B$2:$CA$422,MATCH(Zwischentabelle_Leistung!$C387,Datenbasis!$B$2:$B$422),MATCH(Zwischentabelle_Leistung!$C$6,Datenbasis!$B$2:$CA$2,0)+E$19)</f>
        <v>545</v>
      </c>
      <c r="F387" s="55">
        <f>INDEX(Datenbasis!$B$2:$CA$422,MATCH(Zwischentabelle_Leistung!$C387,Datenbasis!$B$2:$B$422),MATCH(Zwischentabelle_Leistung!$C$6,Datenbasis!$B$2:$CA$2,0)+F$19)</f>
        <v>881</v>
      </c>
      <c r="G387" s="55">
        <f>INDEX(Datenbasis!$B$2:$CA$422,MATCH(Zwischentabelle_Leistung!$C387,Datenbasis!$B$2:$B$422),MATCH(Zwischentabelle_Leistung!$C$6,Datenbasis!$B$2:$CA$2,0)+G$19)</f>
        <v>159</v>
      </c>
    </row>
    <row r="388" spans="1:7" x14ac:dyDescent="0.2">
      <c r="A388" s="2"/>
      <c r="B388" s="2" t="s">
        <v>21</v>
      </c>
      <c r="C388" s="3" t="s">
        <v>20</v>
      </c>
      <c r="D388" s="55">
        <f>INDEX(Datenbasis!$B$2:$CA$422,MATCH(Zwischentabelle_Leistung!$C388,Datenbasis!$B$2:$B$422),MATCH(Zwischentabelle_Leistung!$C$6,Datenbasis!$B$2:$CA$2,0)+D$19)</f>
        <v>1492</v>
      </c>
      <c r="E388" s="55">
        <f>INDEX(Datenbasis!$B$2:$CA$422,MATCH(Zwischentabelle_Leistung!$C388,Datenbasis!$B$2:$B$422),MATCH(Zwischentabelle_Leistung!$C$6,Datenbasis!$B$2:$CA$2,0)+E$19)</f>
        <v>547</v>
      </c>
      <c r="F388" s="55">
        <f>INDEX(Datenbasis!$B$2:$CA$422,MATCH(Zwischentabelle_Leistung!$C388,Datenbasis!$B$2:$B$422),MATCH(Zwischentabelle_Leistung!$C$6,Datenbasis!$B$2:$CA$2,0)+F$19)</f>
        <v>824</v>
      </c>
      <c r="G388" s="55">
        <f>INDEX(Datenbasis!$B$2:$CA$422,MATCH(Zwischentabelle_Leistung!$C388,Datenbasis!$B$2:$B$422),MATCH(Zwischentabelle_Leistung!$C$6,Datenbasis!$B$2:$CA$2,0)+G$19)</f>
        <v>121</v>
      </c>
    </row>
    <row r="389" spans="1:7" x14ac:dyDescent="0.2">
      <c r="A389" s="2"/>
      <c r="B389" s="2" t="s">
        <v>775</v>
      </c>
      <c r="C389" s="3" t="s">
        <v>776</v>
      </c>
      <c r="D389" s="55">
        <f>INDEX(Datenbasis!$B$2:$CA$422,MATCH(Zwischentabelle_Leistung!$C389,Datenbasis!$B$2:$B$422),MATCH(Zwischentabelle_Leistung!$C$6,Datenbasis!$B$2:$CA$2,0)+D$19)</f>
        <v>1501</v>
      </c>
      <c r="E389" s="55">
        <f>INDEX(Datenbasis!$B$2:$CA$422,MATCH(Zwischentabelle_Leistung!$C389,Datenbasis!$B$2:$B$422),MATCH(Zwischentabelle_Leistung!$C$6,Datenbasis!$B$2:$CA$2,0)+E$19)</f>
        <v>557</v>
      </c>
      <c r="F389" s="55">
        <f>INDEX(Datenbasis!$B$2:$CA$422,MATCH(Zwischentabelle_Leistung!$C389,Datenbasis!$B$2:$B$422),MATCH(Zwischentabelle_Leistung!$C$6,Datenbasis!$B$2:$CA$2,0)+F$19)</f>
        <v>827</v>
      </c>
      <c r="G389" s="55">
        <f>INDEX(Datenbasis!$B$2:$CA$422,MATCH(Zwischentabelle_Leistung!$C389,Datenbasis!$B$2:$B$422),MATCH(Zwischentabelle_Leistung!$C$6,Datenbasis!$B$2:$CA$2,0)+G$19)</f>
        <v>117</v>
      </c>
    </row>
    <row r="390" spans="1:7" x14ac:dyDescent="0.2">
      <c r="A390" s="2"/>
      <c r="B390" s="2" t="s">
        <v>370</v>
      </c>
      <c r="C390" s="3" t="s">
        <v>369</v>
      </c>
      <c r="D390" s="55">
        <f>INDEX(Datenbasis!$B$2:$CA$422,MATCH(Zwischentabelle_Leistung!$C390,Datenbasis!$B$2:$B$422),MATCH(Zwischentabelle_Leistung!$C$6,Datenbasis!$B$2:$CA$2,0)+D$19)</f>
        <v>2720</v>
      </c>
      <c r="E390" s="55">
        <f>INDEX(Datenbasis!$B$2:$CA$422,MATCH(Zwischentabelle_Leistung!$C390,Datenbasis!$B$2:$B$422),MATCH(Zwischentabelle_Leistung!$C$6,Datenbasis!$B$2:$CA$2,0)+E$19)</f>
        <v>1025</v>
      </c>
      <c r="F390" s="55">
        <f>INDEX(Datenbasis!$B$2:$CA$422,MATCH(Zwischentabelle_Leistung!$C390,Datenbasis!$B$2:$B$422),MATCH(Zwischentabelle_Leistung!$C$6,Datenbasis!$B$2:$CA$2,0)+F$19)</f>
        <v>1508</v>
      </c>
      <c r="G390" s="55">
        <f>INDEX(Datenbasis!$B$2:$CA$422,MATCH(Zwischentabelle_Leistung!$C390,Datenbasis!$B$2:$B$422),MATCH(Zwischentabelle_Leistung!$C$6,Datenbasis!$B$2:$CA$2,0)+G$19)</f>
        <v>187</v>
      </c>
    </row>
    <row r="391" spans="1:7" x14ac:dyDescent="0.2">
      <c r="A391" s="2"/>
      <c r="B391" s="2" t="s">
        <v>23</v>
      </c>
      <c r="C391" s="3" t="s">
        <v>22</v>
      </c>
      <c r="D391" s="55">
        <f>INDEX(Datenbasis!$B$2:$CA$422,MATCH(Zwischentabelle_Leistung!$C391,Datenbasis!$B$2:$B$422),MATCH(Zwischentabelle_Leistung!$C$6,Datenbasis!$B$2:$CA$2,0)+D$19)</f>
        <v>203</v>
      </c>
      <c r="E391" s="55">
        <f>INDEX(Datenbasis!$B$2:$CA$422,MATCH(Zwischentabelle_Leistung!$C391,Datenbasis!$B$2:$B$422),MATCH(Zwischentabelle_Leistung!$C$6,Datenbasis!$B$2:$CA$2,0)+E$19)</f>
        <v>65</v>
      </c>
      <c r="F391" s="55">
        <f>INDEX(Datenbasis!$B$2:$CA$422,MATCH(Zwischentabelle_Leistung!$C391,Datenbasis!$B$2:$B$422),MATCH(Zwischentabelle_Leistung!$C$6,Datenbasis!$B$2:$CA$2,0)+F$19)</f>
        <v>114</v>
      </c>
      <c r="G391" s="55">
        <f>INDEX(Datenbasis!$B$2:$CA$422,MATCH(Zwischentabelle_Leistung!$C391,Datenbasis!$B$2:$B$422),MATCH(Zwischentabelle_Leistung!$C$6,Datenbasis!$B$2:$CA$2,0)+G$19)</f>
        <v>24</v>
      </c>
    </row>
    <row r="392" spans="1:7" x14ac:dyDescent="0.2">
      <c r="A392" s="2"/>
      <c r="B392" s="2" t="s">
        <v>777</v>
      </c>
      <c r="C392" s="3" t="s">
        <v>778</v>
      </c>
      <c r="D392" s="55">
        <f>INDEX(Datenbasis!$B$2:$CA$422,MATCH(Zwischentabelle_Leistung!$C392,Datenbasis!$B$2:$B$422),MATCH(Zwischentabelle_Leistung!$C$6,Datenbasis!$B$2:$CA$2,0)+D$19)</f>
        <v>1787</v>
      </c>
      <c r="E392" s="55">
        <f>INDEX(Datenbasis!$B$2:$CA$422,MATCH(Zwischentabelle_Leistung!$C392,Datenbasis!$B$2:$B$422),MATCH(Zwischentabelle_Leistung!$C$6,Datenbasis!$B$2:$CA$2,0)+E$19)</f>
        <v>650</v>
      </c>
      <c r="F392" s="55">
        <f>INDEX(Datenbasis!$B$2:$CA$422,MATCH(Zwischentabelle_Leistung!$C392,Datenbasis!$B$2:$B$422),MATCH(Zwischentabelle_Leistung!$C$6,Datenbasis!$B$2:$CA$2,0)+F$19)</f>
        <v>1047</v>
      </c>
      <c r="G392" s="55">
        <f>INDEX(Datenbasis!$B$2:$CA$422,MATCH(Zwischentabelle_Leistung!$C392,Datenbasis!$B$2:$B$422),MATCH(Zwischentabelle_Leistung!$C$6,Datenbasis!$B$2:$CA$2,0)+G$19)</f>
        <v>90</v>
      </c>
    </row>
    <row r="393" spans="1:7" x14ac:dyDescent="0.2">
      <c r="A393" s="2"/>
      <c r="B393" s="2" t="s">
        <v>779</v>
      </c>
      <c r="C393" s="3" t="s">
        <v>780</v>
      </c>
      <c r="D393" s="55">
        <f>INDEX(Datenbasis!$B$2:$CA$422,MATCH(Zwischentabelle_Leistung!$C393,Datenbasis!$B$2:$B$422),MATCH(Zwischentabelle_Leistung!$C$6,Datenbasis!$B$2:$CA$2,0)+D$19)</f>
        <v>1119</v>
      </c>
      <c r="E393" s="55">
        <f>INDEX(Datenbasis!$B$2:$CA$422,MATCH(Zwischentabelle_Leistung!$C393,Datenbasis!$B$2:$B$422),MATCH(Zwischentabelle_Leistung!$C$6,Datenbasis!$B$2:$CA$2,0)+E$19)</f>
        <v>411</v>
      </c>
      <c r="F393" s="55">
        <f>INDEX(Datenbasis!$B$2:$CA$422,MATCH(Zwischentabelle_Leistung!$C393,Datenbasis!$B$2:$B$422),MATCH(Zwischentabelle_Leistung!$C$6,Datenbasis!$B$2:$CA$2,0)+F$19)</f>
        <v>636</v>
      </c>
      <c r="G393" s="55">
        <f>INDEX(Datenbasis!$B$2:$CA$422,MATCH(Zwischentabelle_Leistung!$C393,Datenbasis!$B$2:$B$422),MATCH(Zwischentabelle_Leistung!$C$6,Datenbasis!$B$2:$CA$2,0)+G$19)</f>
        <v>72</v>
      </c>
    </row>
    <row r="394" spans="1:7" x14ac:dyDescent="0.2">
      <c r="A394" s="2"/>
      <c r="B394" s="2" t="s">
        <v>372</v>
      </c>
      <c r="C394" s="3" t="s">
        <v>371</v>
      </c>
      <c r="D394" s="55">
        <f>INDEX(Datenbasis!$B$2:$CA$422,MATCH(Zwischentabelle_Leistung!$C394,Datenbasis!$B$2:$B$422),MATCH(Zwischentabelle_Leistung!$C$6,Datenbasis!$B$2:$CA$2,0)+D$19)</f>
        <v>275</v>
      </c>
      <c r="E394" s="55">
        <f>INDEX(Datenbasis!$B$2:$CA$422,MATCH(Zwischentabelle_Leistung!$C394,Datenbasis!$B$2:$B$422),MATCH(Zwischentabelle_Leistung!$C$6,Datenbasis!$B$2:$CA$2,0)+E$19)</f>
        <v>28</v>
      </c>
      <c r="F394" s="55">
        <f>INDEX(Datenbasis!$B$2:$CA$422,MATCH(Zwischentabelle_Leistung!$C394,Datenbasis!$B$2:$B$422),MATCH(Zwischentabelle_Leistung!$C$6,Datenbasis!$B$2:$CA$2,0)+F$19)</f>
        <v>200</v>
      </c>
      <c r="G394" s="55">
        <f>INDEX(Datenbasis!$B$2:$CA$422,MATCH(Zwischentabelle_Leistung!$C394,Datenbasis!$B$2:$B$422),MATCH(Zwischentabelle_Leistung!$C$6,Datenbasis!$B$2:$CA$2,0)+G$19)</f>
        <v>47</v>
      </c>
    </row>
    <row r="395" spans="1:7" x14ac:dyDescent="0.2">
      <c r="A395" s="2"/>
      <c r="B395" s="2" t="s">
        <v>25</v>
      </c>
      <c r="C395" s="3" t="s">
        <v>24</v>
      </c>
      <c r="D395" s="55">
        <f>INDEX(Datenbasis!$B$2:$CA$422,MATCH(Zwischentabelle_Leistung!$C395,Datenbasis!$B$2:$B$422),MATCH(Zwischentabelle_Leistung!$C$6,Datenbasis!$B$2:$CA$2,0)+D$19)</f>
        <v>3037</v>
      </c>
      <c r="E395" s="55">
        <f>INDEX(Datenbasis!$B$2:$CA$422,MATCH(Zwischentabelle_Leistung!$C395,Datenbasis!$B$2:$B$422),MATCH(Zwischentabelle_Leistung!$C$6,Datenbasis!$B$2:$CA$2,0)+E$19)</f>
        <v>1048</v>
      </c>
      <c r="F395" s="55">
        <f>INDEX(Datenbasis!$B$2:$CA$422,MATCH(Zwischentabelle_Leistung!$C395,Datenbasis!$B$2:$B$422),MATCH(Zwischentabelle_Leistung!$C$6,Datenbasis!$B$2:$CA$2,0)+F$19)</f>
        <v>1780</v>
      </c>
      <c r="G395" s="55">
        <f>INDEX(Datenbasis!$B$2:$CA$422,MATCH(Zwischentabelle_Leistung!$C395,Datenbasis!$B$2:$B$422),MATCH(Zwischentabelle_Leistung!$C$6,Datenbasis!$B$2:$CA$2,0)+G$19)</f>
        <v>209</v>
      </c>
    </row>
    <row r="396" spans="1:7" x14ac:dyDescent="0.2">
      <c r="A396" s="2"/>
      <c r="B396" s="2" t="s">
        <v>27</v>
      </c>
      <c r="C396" s="3" t="s">
        <v>26</v>
      </c>
      <c r="D396" s="55">
        <f>INDEX(Datenbasis!$B$2:$CA$422,MATCH(Zwischentabelle_Leistung!$C396,Datenbasis!$B$2:$B$422),MATCH(Zwischentabelle_Leistung!$C$6,Datenbasis!$B$2:$CA$2,0)+D$19)</f>
        <v>1383</v>
      </c>
      <c r="E396" s="55">
        <f>INDEX(Datenbasis!$B$2:$CA$422,MATCH(Zwischentabelle_Leistung!$C396,Datenbasis!$B$2:$B$422),MATCH(Zwischentabelle_Leistung!$C$6,Datenbasis!$B$2:$CA$2,0)+E$19)</f>
        <v>504</v>
      </c>
      <c r="F396" s="55">
        <f>INDEX(Datenbasis!$B$2:$CA$422,MATCH(Zwischentabelle_Leistung!$C396,Datenbasis!$B$2:$B$422),MATCH(Zwischentabelle_Leistung!$C$6,Datenbasis!$B$2:$CA$2,0)+F$19)</f>
        <v>784</v>
      </c>
      <c r="G396" s="55">
        <f>INDEX(Datenbasis!$B$2:$CA$422,MATCH(Zwischentabelle_Leistung!$C396,Datenbasis!$B$2:$B$422),MATCH(Zwischentabelle_Leistung!$C$6,Datenbasis!$B$2:$CA$2,0)+G$19)</f>
        <v>95</v>
      </c>
    </row>
    <row r="397" spans="1:7" x14ac:dyDescent="0.2">
      <c r="A397" s="2"/>
      <c r="B397" s="2" t="s">
        <v>29</v>
      </c>
      <c r="C397" s="3" t="s">
        <v>28</v>
      </c>
      <c r="D397" s="55">
        <f>INDEX(Datenbasis!$B$2:$CA$422,MATCH(Zwischentabelle_Leistung!$C397,Datenbasis!$B$2:$B$422),MATCH(Zwischentabelle_Leistung!$C$6,Datenbasis!$B$2:$CA$2,0)+D$19)</f>
        <v>2178</v>
      </c>
      <c r="E397" s="55">
        <f>INDEX(Datenbasis!$B$2:$CA$422,MATCH(Zwischentabelle_Leistung!$C397,Datenbasis!$B$2:$B$422),MATCH(Zwischentabelle_Leistung!$C$6,Datenbasis!$B$2:$CA$2,0)+E$19)</f>
        <v>761</v>
      </c>
      <c r="F397" s="55">
        <f>INDEX(Datenbasis!$B$2:$CA$422,MATCH(Zwischentabelle_Leistung!$C397,Datenbasis!$B$2:$B$422),MATCH(Zwischentabelle_Leistung!$C$6,Datenbasis!$B$2:$CA$2,0)+F$19)</f>
        <v>1267</v>
      </c>
      <c r="G397" s="55">
        <f>INDEX(Datenbasis!$B$2:$CA$422,MATCH(Zwischentabelle_Leistung!$C397,Datenbasis!$B$2:$B$422),MATCH(Zwischentabelle_Leistung!$C$6,Datenbasis!$B$2:$CA$2,0)+G$19)</f>
        <v>150</v>
      </c>
    </row>
    <row r="398" spans="1:7" x14ac:dyDescent="0.2">
      <c r="A398" s="2"/>
      <c r="B398" s="2" t="s">
        <v>31</v>
      </c>
      <c r="C398" s="3" t="s">
        <v>30</v>
      </c>
      <c r="D398" s="55">
        <f>INDEX(Datenbasis!$B$2:$CA$422,MATCH(Zwischentabelle_Leistung!$C398,Datenbasis!$B$2:$B$422),MATCH(Zwischentabelle_Leistung!$C$6,Datenbasis!$B$2:$CA$2,0)+D$19)</f>
        <v>1774</v>
      </c>
      <c r="E398" s="55">
        <f>INDEX(Datenbasis!$B$2:$CA$422,MATCH(Zwischentabelle_Leistung!$C398,Datenbasis!$B$2:$B$422),MATCH(Zwischentabelle_Leistung!$C$6,Datenbasis!$B$2:$CA$2,0)+E$19)</f>
        <v>621</v>
      </c>
      <c r="F398" s="55">
        <f>INDEX(Datenbasis!$B$2:$CA$422,MATCH(Zwischentabelle_Leistung!$C398,Datenbasis!$B$2:$B$422),MATCH(Zwischentabelle_Leistung!$C$6,Datenbasis!$B$2:$CA$2,0)+F$19)</f>
        <v>1013</v>
      </c>
      <c r="G398" s="55">
        <f>INDEX(Datenbasis!$B$2:$CA$422,MATCH(Zwischentabelle_Leistung!$C398,Datenbasis!$B$2:$B$422),MATCH(Zwischentabelle_Leistung!$C$6,Datenbasis!$B$2:$CA$2,0)+G$19)</f>
        <v>140</v>
      </c>
    </row>
    <row r="399" spans="1:7" x14ac:dyDescent="0.2">
      <c r="A399" s="2"/>
      <c r="B399" s="2" t="s">
        <v>781</v>
      </c>
      <c r="C399" s="3" t="s">
        <v>782</v>
      </c>
      <c r="D399" s="55">
        <f>INDEX(Datenbasis!$B$2:$CA$422,MATCH(Zwischentabelle_Leistung!$C399,Datenbasis!$B$2:$B$422),MATCH(Zwischentabelle_Leistung!$C$6,Datenbasis!$B$2:$CA$2,0)+D$19)</f>
        <v>1693</v>
      </c>
      <c r="E399" s="55">
        <f>INDEX(Datenbasis!$B$2:$CA$422,MATCH(Zwischentabelle_Leistung!$C399,Datenbasis!$B$2:$B$422),MATCH(Zwischentabelle_Leistung!$C$6,Datenbasis!$B$2:$CA$2,0)+E$19)</f>
        <v>540</v>
      </c>
      <c r="F399" s="55">
        <f>INDEX(Datenbasis!$B$2:$CA$422,MATCH(Zwischentabelle_Leistung!$C399,Datenbasis!$B$2:$B$422),MATCH(Zwischentabelle_Leistung!$C$6,Datenbasis!$B$2:$CA$2,0)+F$19)</f>
        <v>1022</v>
      </c>
      <c r="G399" s="55">
        <f>INDEX(Datenbasis!$B$2:$CA$422,MATCH(Zwischentabelle_Leistung!$C399,Datenbasis!$B$2:$B$422),MATCH(Zwischentabelle_Leistung!$C$6,Datenbasis!$B$2:$CA$2,0)+G$19)</f>
        <v>131</v>
      </c>
    </row>
    <row r="400" spans="1:7" x14ac:dyDescent="0.2">
      <c r="A400" s="2"/>
      <c r="B400" s="2" t="s">
        <v>783</v>
      </c>
      <c r="C400" s="3" t="s">
        <v>784</v>
      </c>
      <c r="D400" s="55">
        <f>INDEX(Datenbasis!$B$2:$CA$422,MATCH(Zwischentabelle_Leistung!$C400,Datenbasis!$B$2:$B$422),MATCH(Zwischentabelle_Leistung!$C$6,Datenbasis!$B$2:$CA$2,0)+D$19)</f>
        <v>7792</v>
      </c>
      <c r="E400" s="55">
        <f>INDEX(Datenbasis!$B$2:$CA$422,MATCH(Zwischentabelle_Leistung!$C400,Datenbasis!$B$2:$B$422),MATCH(Zwischentabelle_Leistung!$C$6,Datenbasis!$B$2:$CA$2,0)+E$19)</f>
        <v>2867</v>
      </c>
      <c r="F400" s="55">
        <f>INDEX(Datenbasis!$B$2:$CA$422,MATCH(Zwischentabelle_Leistung!$C400,Datenbasis!$B$2:$B$422),MATCH(Zwischentabelle_Leistung!$C$6,Datenbasis!$B$2:$CA$2,0)+F$19)</f>
        <v>4223</v>
      </c>
      <c r="G400" s="55">
        <f>INDEX(Datenbasis!$B$2:$CA$422,MATCH(Zwischentabelle_Leistung!$C400,Datenbasis!$B$2:$B$422),MATCH(Zwischentabelle_Leistung!$C$6,Datenbasis!$B$2:$CA$2,0)+G$19)</f>
        <v>702</v>
      </c>
    </row>
    <row r="401" spans="1:7" x14ac:dyDescent="0.2">
      <c r="A401" s="2"/>
      <c r="B401" s="2" t="s">
        <v>33</v>
      </c>
      <c r="C401" s="3" t="s">
        <v>32</v>
      </c>
      <c r="D401" s="55">
        <f>INDEX(Datenbasis!$B$2:$CA$422,MATCH(Zwischentabelle_Leistung!$C401,Datenbasis!$B$2:$B$422),MATCH(Zwischentabelle_Leistung!$C$6,Datenbasis!$B$2:$CA$2,0)+D$19)</f>
        <v>426</v>
      </c>
      <c r="E401" s="55">
        <f>INDEX(Datenbasis!$B$2:$CA$422,MATCH(Zwischentabelle_Leistung!$C401,Datenbasis!$B$2:$B$422),MATCH(Zwischentabelle_Leistung!$C$6,Datenbasis!$B$2:$CA$2,0)+E$19)</f>
        <v>100</v>
      </c>
      <c r="F401" s="55">
        <f>INDEX(Datenbasis!$B$2:$CA$422,MATCH(Zwischentabelle_Leistung!$C401,Datenbasis!$B$2:$B$422),MATCH(Zwischentabelle_Leistung!$C$6,Datenbasis!$B$2:$CA$2,0)+F$19)</f>
        <v>279</v>
      </c>
      <c r="G401" s="55">
        <f>INDEX(Datenbasis!$B$2:$CA$422,MATCH(Zwischentabelle_Leistung!$C401,Datenbasis!$B$2:$B$422),MATCH(Zwischentabelle_Leistung!$C$6,Datenbasis!$B$2:$CA$2,0)+G$19)</f>
        <v>47</v>
      </c>
    </row>
    <row r="402" spans="1:7" x14ac:dyDescent="0.2">
      <c r="A402" s="2"/>
      <c r="B402" s="2" t="s">
        <v>785</v>
      </c>
      <c r="C402" s="3" t="s">
        <v>786</v>
      </c>
      <c r="D402" s="55">
        <f>INDEX(Datenbasis!$B$2:$CA$422,MATCH(Zwischentabelle_Leistung!$C402,Datenbasis!$B$2:$B$422),MATCH(Zwischentabelle_Leistung!$C$6,Datenbasis!$B$2:$CA$2,0)+D$19)</f>
        <v>2934</v>
      </c>
      <c r="E402" s="55">
        <f>INDEX(Datenbasis!$B$2:$CA$422,MATCH(Zwischentabelle_Leistung!$C402,Datenbasis!$B$2:$B$422),MATCH(Zwischentabelle_Leistung!$C$6,Datenbasis!$B$2:$CA$2,0)+E$19)</f>
        <v>1022</v>
      </c>
      <c r="F402" s="55">
        <f>INDEX(Datenbasis!$B$2:$CA$422,MATCH(Zwischentabelle_Leistung!$C402,Datenbasis!$B$2:$B$422),MATCH(Zwischentabelle_Leistung!$C$6,Datenbasis!$B$2:$CA$2,0)+F$19)</f>
        <v>1520</v>
      </c>
      <c r="G402" s="55">
        <f>INDEX(Datenbasis!$B$2:$CA$422,MATCH(Zwischentabelle_Leistung!$C402,Datenbasis!$B$2:$B$422),MATCH(Zwischentabelle_Leistung!$C$6,Datenbasis!$B$2:$CA$2,0)+G$19)</f>
        <v>392</v>
      </c>
    </row>
    <row r="403" spans="1:7" x14ac:dyDescent="0.2">
      <c r="A403" s="2"/>
      <c r="B403" s="2" t="s">
        <v>787</v>
      </c>
      <c r="C403" s="3" t="s">
        <v>788</v>
      </c>
      <c r="D403" s="55">
        <f>INDEX(Datenbasis!$B$2:$CA$422,MATCH(Zwischentabelle_Leistung!$C403,Datenbasis!$B$2:$B$422),MATCH(Zwischentabelle_Leistung!$C$6,Datenbasis!$B$2:$CA$2,0)+D$19)</f>
        <v>892</v>
      </c>
      <c r="E403" s="55">
        <f>INDEX(Datenbasis!$B$2:$CA$422,MATCH(Zwischentabelle_Leistung!$C403,Datenbasis!$B$2:$B$422),MATCH(Zwischentabelle_Leistung!$C$6,Datenbasis!$B$2:$CA$2,0)+E$19)</f>
        <v>410</v>
      </c>
      <c r="F403" s="55">
        <f>INDEX(Datenbasis!$B$2:$CA$422,MATCH(Zwischentabelle_Leistung!$C403,Datenbasis!$B$2:$B$422),MATCH(Zwischentabelle_Leistung!$C$6,Datenbasis!$B$2:$CA$2,0)+F$19)</f>
        <v>447</v>
      </c>
      <c r="G403" s="55">
        <f>INDEX(Datenbasis!$B$2:$CA$422,MATCH(Zwischentabelle_Leistung!$C403,Datenbasis!$B$2:$B$422),MATCH(Zwischentabelle_Leistung!$C$6,Datenbasis!$B$2:$CA$2,0)+G$19)</f>
        <v>35</v>
      </c>
    </row>
    <row r="404" spans="1:7" x14ac:dyDescent="0.2">
      <c r="A404" s="2"/>
      <c r="B404" s="2" t="s">
        <v>374</v>
      </c>
      <c r="C404" s="3" t="s">
        <v>373</v>
      </c>
      <c r="D404" s="55">
        <f>INDEX(Datenbasis!$B$2:$CA$422,MATCH(Zwischentabelle_Leistung!$C404,Datenbasis!$B$2:$B$422),MATCH(Zwischentabelle_Leistung!$C$6,Datenbasis!$B$2:$CA$2,0)+D$19)</f>
        <v>5137</v>
      </c>
      <c r="E404" s="55">
        <f>INDEX(Datenbasis!$B$2:$CA$422,MATCH(Zwischentabelle_Leistung!$C404,Datenbasis!$B$2:$B$422),MATCH(Zwischentabelle_Leistung!$C$6,Datenbasis!$B$2:$CA$2,0)+E$19)</f>
        <v>1909</v>
      </c>
      <c r="F404" s="55">
        <f>INDEX(Datenbasis!$B$2:$CA$422,MATCH(Zwischentabelle_Leistung!$C404,Datenbasis!$B$2:$B$422),MATCH(Zwischentabelle_Leistung!$C$6,Datenbasis!$B$2:$CA$2,0)+F$19)</f>
        <v>2869</v>
      </c>
      <c r="G404" s="55">
        <f>INDEX(Datenbasis!$B$2:$CA$422,MATCH(Zwischentabelle_Leistung!$C404,Datenbasis!$B$2:$B$422),MATCH(Zwischentabelle_Leistung!$C$6,Datenbasis!$B$2:$CA$2,0)+G$19)</f>
        <v>359</v>
      </c>
    </row>
    <row r="405" spans="1:7" x14ac:dyDescent="0.2">
      <c r="A405" s="2"/>
      <c r="B405" s="2" t="s">
        <v>789</v>
      </c>
      <c r="C405" s="3" t="s">
        <v>790</v>
      </c>
      <c r="D405" s="55">
        <f>INDEX(Datenbasis!$B$2:$CA$422,MATCH(Zwischentabelle_Leistung!$C405,Datenbasis!$B$2:$B$422),MATCH(Zwischentabelle_Leistung!$C$6,Datenbasis!$B$2:$CA$2,0)+D$19)</f>
        <v>2745</v>
      </c>
      <c r="E405" s="55">
        <f>INDEX(Datenbasis!$B$2:$CA$422,MATCH(Zwischentabelle_Leistung!$C405,Datenbasis!$B$2:$B$422),MATCH(Zwischentabelle_Leistung!$C$6,Datenbasis!$B$2:$CA$2,0)+E$19)</f>
        <v>1148</v>
      </c>
      <c r="F405" s="55">
        <f>INDEX(Datenbasis!$B$2:$CA$422,MATCH(Zwischentabelle_Leistung!$C405,Datenbasis!$B$2:$B$422),MATCH(Zwischentabelle_Leistung!$C$6,Datenbasis!$B$2:$CA$2,0)+F$19)</f>
        <v>1470</v>
      </c>
      <c r="G405" s="55">
        <f>INDEX(Datenbasis!$B$2:$CA$422,MATCH(Zwischentabelle_Leistung!$C405,Datenbasis!$B$2:$B$422),MATCH(Zwischentabelle_Leistung!$C$6,Datenbasis!$B$2:$CA$2,0)+G$19)</f>
        <v>127</v>
      </c>
    </row>
    <row r="406" spans="1:7" x14ac:dyDescent="0.2">
      <c r="A406" s="2"/>
      <c r="B406" s="2" t="s">
        <v>35</v>
      </c>
      <c r="C406" s="3" t="s">
        <v>34</v>
      </c>
      <c r="D406" s="55">
        <f>INDEX(Datenbasis!$B$2:$CA$422,MATCH(Zwischentabelle_Leistung!$C406,Datenbasis!$B$2:$B$422),MATCH(Zwischentabelle_Leistung!$C$6,Datenbasis!$B$2:$CA$2,0)+D$19)</f>
        <v>472</v>
      </c>
      <c r="E406" s="55">
        <f>INDEX(Datenbasis!$B$2:$CA$422,MATCH(Zwischentabelle_Leistung!$C406,Datenbasis!$B$2:$B$422),MATCH(Zwischentabelle_Leistung!$C$6,Datenbasis!$B$2:$CA$2,0)+E$19)</f>
        <v>143</v>
      </c>
      <c r="F406" s="55">
        <f>INDEX(Datenbasis!$B$2:$CA$422,MATCH(Zwischentabelle_Leistung!$C406,Datenbasis!$B$2:$B$422),MATCH(Zwischentabelle_Leistung!$C$6,Datenbasis!$B$2:$CA$2,0)+F$19)</f>
        <v>281</v>
      </c>
      <c r="G406" s="55">
        <f>INDEX(Datenbasis!$B$2:$CA$422,MATCH(Zwischentabelle_Leistung!$C406,Datenbasis!$B$2:$B$422),MATCH(Zwischentabelle_Leistung!$C$6,Datenbasis!$B$2:$CA$2,0)+G$19)</f>
        <v>48</v>
      </c>
    </row>
    <row r="407" spans="1:7" x14ac:dyDescent="0.2">
      <c r="A407" s="2"/>
      <c r="B407" s="2" t="s">
        <v>37</v>
      </c>
      <c r="C407" s="3" t="s">
        <v>36</v>
      </c>
      <c r="D407" s="55">
        <f>INDEX(Datenbasis!$B$2:$CA$422,MATCH(Zwischentabelle_Leistung!$C407,Datenbasis!$B$2:$B$422),MATCH(Zwischentabelle_Leistung!$C$6,Datenbasis!$B$2:$CA$2,0)+D$19)</f>
        <v>210</v>
      </c>
      <c r="E407" s="55">
        <f>INDEX(Datenbasis!$B$2:$CA$422,MATCH(Zwischentabelle_Leistung!$C407,Datenbasis!$B$2:$B$422),MATCH(Zwischentabelle_Leistung!$C$6,Datenbasis!$B$2:$CA$2,0)+E$19)</f>
        <v>63</v>
      </c>
      <c r="F407" s="55">
        <f>INDEX(Datenbasis!$B$2:$CA$422,MATCH(Zwischentabelle_Leistung!$C407,Datenbasis!$B$2:$B$422),MATCH(Zwischentabelle_Leistung!$C$6,Datenbasis!$B$2:$CA$2,0)+F$19)</f>
        <v>122</v>
      </c>
      <c r="G407" s="55">
        <f>INDEX(Datenbasis!$B$2:$CA$422,MATCH(Zwischentabelle_Leistung!$C407,Datenbasis!$B$2:$B$422),MATCH(Zwischentabelle_Leistung!$C$6,Datenbasis!$B$2:$CA$2,0)+G$19)</f>
        <v>25</v>
      </c>
    </row>
    <row r="408" spans="1:7" x14ac:dyDescent="0.2">
      <c r="A408" s="2"/>
      <c r="B408" s="2" t="s">
        <v>791</v>
      </c>
      <c r="C408" s="3" t="s">
        <v>792</v>
      </c>
      <c r="D408" s="55">
        <f>INDEX(Datenbasis!$B$2:$CA$422,MATCH(Zwischentabelle_Leistung!$C408,Datenbasis!$B$2:$B$422),MATCH(Zwischentabelle_Leistung!$C$6,Datenbasis!$B$2:$CA$2,0)+D$19)</f>
        <v>875</v>
      </c>
      <c r="E408" s="55">
        <f>INDEX(Datenbasis!$B$2:$CA$422,MATCH(Zwischentabelle_Leistung!$C408,Datenbasis!$B$2:$B$422),MATCH(Zwischentabelle_Leistung!$C$6,Datenbasis!$B$2:$CA$2,0)+E$19)</f>
        <v>350</v>
      </c>
      <c r="F408" s="55">
        <f>INDEX(Datenbasis!$B$2:$CA$422,MATCH(Zwischentabelle_Leistung!$C408,Datenbasis!$B$2:$B$422),MATCH(Zwischentabelle_Leistung!$C$6,Datenbasis!$B$2:$CA$2,0)+F$19)</f>
        <v>485</v>
      </c>
      <c r="G408" s="55">
        <f>INDEX(Datenbasis!$B$2:$CA$422,MATCH(Zwischentabelle_Leistung!$C408,Datenbasis!$B$2:$B$422),MATCH(Zwischentabelle_Leistung!$C$6,Datenbasis!$B$2:$CA$2,0)+G$19)</f>
        <v>40</v>
      </c>
    </row>
    <row r="409" spans="1:7" x14ac:dyDescent="0.2">
      <c r="A409" s="2"/>
      <c r="B409" s="2" t="s">
        <v>39</v>
      </c>
      <c r="C409" s="3" t="s">
        <v>38</v>
      </c>
      <c r="D409" s="55">
        <f>INDEX(Datenbasis!$B$2:$CA$422,MATCH(Zwischentabelle_Leistung!$C409,Datenbasis!$B$2:$B$422),MATCH(Zwischentabelle_Leistung!$C$6,Datenbasis!$B$2:$CA$2,0)+D$19)</f>
        <v>332</v>
      </c>
      <c r="E409" s="55">
        <f>INDEX(Datenbasis!$B$2:$CA$422,MATCH(Zwischentabelle_Leistung!$C409,Datenbasis!$B$2:$B$422),MATCH(Zwischentabelle_Leistung!$C$6,Datenbasis!$B$2:$CA$2,0)+E$19)</f>
        <v>108</v>
      </c>
      <c r="F409" s="55">
        <f>INDEX(Datenbasis!$B$2:$CA$422,MATCH(Zwischentabelle_Leistung!$C409,Datenbasis!$B$2:$B$422),MATCH(Zwischentabelle_Leistung!$C$6,Datenbasis!$B$2:$CA$2,0)+F$19)</f>
        <v>202</v>
      </c>
      <c r="G409" s="55">
        <f>INDEX(Datenbasis!$B$2:$CA$422,MATCH(Zwischentabelle_Leistung!$C409,Datenbasis!$B$2:$B$422),MATCH(Zwischentabelle_Leistung!$C$6,Datenbasis!$B$2:$CA$2,0)+G$19)</f>
        <v>22</v>
      </c>
    </row>
    <row r="410" spans="1:7" x14ac:dyDescent="0.2">
      <c r="A410" s="2"/>
      <c r="B410" s="2" t="s">
        <v>41</v>
      </c>
      <c r="C410" s="3" t="s">
        <v>40</v>
      </c>
      <c r="D410" s="55">
        <f>INDEX(Datenbasis!$B$2:$CA$422,MATCH(Zwischentabelle_Leistung!$C410,Datenbasis!$B$2:$B$422),MATCH(Zwischentabelle_Leistung!$C$6,Datenbasis!$B$2:$CA$2,0)+D$19)</f>
        <v>1449</v>
      </c>
      <c r="E410" s="55">
        <f>INDEX(Datenbasis!$B$2:$CA$422,MATCH(Zwischentabelle_Leistung!$C410,Datenbasis!$B$2:$B$422),MATCH(Zwischentabelle_Leistung!$C$6,Datenbasis!$B$2:$CA$2,0)+E$19)</f>
        <v>583</v>
      </c>
      <c r="F410" s="55">
        <f>INDEX(Datenbasis!$B$2:$CA$422,MATCH(Zwischentabelle_Leistung!$C410,Datenbasis!$B$2:$B$422),MATCH(Zwischentabelle_Leistung!$C$6,Datenbasis!$B$2:$CA$2,0)+F$19)</f>
        <v>798</v>
      </c>
      <c r="G410" s="55">
        <f>INDEX(Datenbasis!$B$2:$CA$422,MATCH(Zwischentabelle_Leistung!$C410,Datenbasis!$B$2:$B$422),MATCH(Zwischentabelle_Leistung!$C$6,Datenbasis!$B$2:$CA$2,0)+G$19)</f>
        <v>68</v>
      </c>
    </row>
    <row r="411" spans="1:7" x14ac:dyDescent="0.2">
      <c r="A411" s="2"/>
      <c r="B411" s="2" t="s">
        <v>793</v>
      </c>
      <c r="C411" s="3" t="s">
        <v>794</v>
      </c>
      <c r="D411" s="55">
        <f>INDEX(Datenbasis!$B$2:$CA$422,MATCH(Zwischentabelle_Leistung!$C411,Datenbasis!$B$2:$B$422),MATCH(Zwischentabelle_Leistung!$C$6,Datenbasis!$B$2:$CA$2,0)+D$19)</f>
        <v>673</v>
      </c>
      <c r="E411" s="55">
        <f>INDEX(Datenbasis!$B$2:$CA$422,MATCH(Zwischentabelle_Leistung!$C411,Datenbasis!$B$2:$B$422),MATCH(Zwischentabelle_Leistung!$C$6,Datenbasis!$B$2:$CA$2,0)+E$19)</f>
        <v>262</v>
      </c>
      <c r="F411" s="55">
        <f>INDEX(Datenbasis!$B$2:$CA$422,MATCH(Zwischentabelle_Leistung!$C411,Datenbasis!$B$2:$B$422),MATCH(Zwischentabelle_Leistung!$C$6,Datenbasis!$B$2:$CA$2,0)+F$19)</f>
        <v>374</v>
      </c>
      <c r="G411" s="55">
        <f>INDEX(Datenbasis!$B$2:$CA$422,MATCH(Zwischentabelle_Leistung!$C411,Datenbasis!$B$2:$B$422),MATCH(Zwischentabelle_Leistung!$C$6,Datenbasis!$B$2:$CA$2,0)+G$19)</f>
        <v>37</v>
      </c>
    </row>
    <row r="412" spans="1:7" x14ac:dyDescent="0.2">
      <c r="A412" s="2"/>
      <c r="B412" s="2" t="s">
        <v>795</v>
      </c>
      <c r="C412" s="3" t="s">
        <v>796</v>
      </c>
      <c r="D412" s="55">
        <f>INDEX(Datenbasis!$B$2:$CA$422,MATCH(Zwischentabelle_Leistung!$C412,Datenbasis!$B$2:$B$422),MATCH(Zwischentabelle_Leistung!$C$6,Datenbasis!$B$2:$CA$2,0)+D$19)</f>
        <v>1459</v>
      </c>
      <c r="E412" s="55">
        <f>INDEX(Datenbasis!$B$2:$CA$422,MATCH(Zwischentabelle_Leistung!$C412,Datenbasis!$B$2:$B$422),MATCH(Zwischentabelle_Leistung!$C$6,Datenbasis!$B$2:$CA$2,0)+E$19)</f>
        <v>581</v>
      </c>
      <c r="F412" s="55">
        <f>INDEX(Datenbasis!$B$2:$CA$422,MATCH(Zwischentabelle_Leistung!$C412,Datenbasis!$B$2:$B$422),MATCH(Zwischentabelle_Leistung!$C$6,Datenbasis!$B$2:$CA$2,0)+F$19)</f>
        <v>786</v>
      </c>
      <c r="G412" s="55">
        <f>INDEX(Datenbasis!$B$2:$CA$422,MATCH(Zwischentabelle_Leistung!$C412,Datenbasis!$B$2:$B$422),MATCH(Zwischentabelle_Leistung!$C$6,Datenbasis!$B$2:$CA$2,0)+G$19)</f>
        <v>92</v>
      </c>
    </row>
    <row r="413" spans="1:7" x14ac:dyDescent="0.2">
      <c r="A413" s="2"/>
      <c r="B413" s="2" t="s">
        <v>43</v>
      </c>
      <c r="C413" s="3" t="s">
        <v>42</v>
      </c>
      <c r="D413" s="55">
        <f>INDEX(Datenbasis!$B$2:$CA$422,MATCH(Zwischentabelle_Leistung!$C413,Datenbasis!$B$2:$B$422),MATCH(Zwischentabelle_Leistung!$C$6,Datenbasis!$B$2:$CA$2,0)+D$19)</f>
        <v>360</v>
      </c>
      <c r="E413" s="55">
        <f>INDEX(Datenbasis!$B$2:$CA$422,MATCH(Zwischentabelle_Leistung!$C413,Datenbasis!$B$2:$B$422),MATCH(Zwischentabelle_Leistung!$C$6,Datenbasis!$B$2:$CA$2,0)+E$19)</f>
        <v>68</v>
      </c>
      <c r="F413" s="55">
        <f>INDEX(Datenbasis!$B$2:$CA$422,MATCH(Zwischentabelle_Leistung!$C413,Datenbasis!$B$2:$B$422),MATCH(Zwischentabelle_Leistung!$C$6,Datenbasis!$B$2:$CA$2,0)+F$19)</f>
        <v>259</v>
      </c>
      <c r="G413" s="55">
        <f>INDEX(Datenbasis!$B$2:$CA$422,MATCH(Zwischentabelle_Leistung!$C413,Datenbasis!$B$2:$B$422),MATCH(Zwischentabelle_Leistung!$C$6,Datenbasis!$B$2:$CA$2,0)+G$19)</f>
        <v>33</v>
      </c>
    </row>
    <row r="414" spans="1:7" x14ac:dyDescent="0.2">
      <c r="A414" s="2"/>
      <c r="B414" s="2" t="s">
        <v>45</v>
      </c>
      <c r="C414" s="3" t="s">
        <v>44</v>
      </c>
      <c r="D414" s="55">
        <f>INDEX(Datenbasis!$B$2:$CA$422,MATCH(Zwischentabelle_Leistung!$C414,Datenbasis!$B$2:$B$422),MATCH(Zwischentabelle_Leistung!$C$6,Datenbasis!$B$2:$CA$2,0)+D$19)</f>
        <v>376</v>
      </c>
      <c r="E414" s="55">
        <f>INDEX(Datenbasis!$B$2:$CA$422,MATCH(Zwischentabelle_Leistung!$C414,Datenbasis!$B$2:$B$422),MATCH(Zwischentabelle_Leistung!$C$6,Datenbasis!$B$2:$CA$2,0)+E$19)</f>
        <v>79</v>
      </c>
      <c r="F414" s="55">
        <f>INDEX(Datenbasis!$B$2:$CA$422,MATCH(Zwischentabelle_Leistung!$C414,Datenbasis!$B$2:$B$422),MATCH(Zwischentabelle_Leistung!$C$6,Datenbasis!$B$2:$CA$2,0)+F$19)</f>
        <v>240</v>
      </c>
      <c r="G414" s="55">
        <f>INDEX(Datenbasis!$B$2:$CA$422,MATCH(Zwischentabelle_Leistung!$C414,Datenbasis!$B$2:$B$422),MATCH(Zwischentabelle_Leistung!$C$6,Datenbasis!$B$2:$CA$2,0)+G$19)</f>
        <v>57</v>
      </c>
    </row>
    <row r="415" spans="1:7" x14ac:dyDescent="0.2">
      <c r="A415" s="2"/>
      <c r="B415" s="2" t="s">
        <v>797</v>
      </c>
      <c r="C415" s="3" t="s">
        <v>798</v>
      </c>
      <c r="D415" s="55">
        <f>INDEX(Datenbasis!$B$2:$CA$422,MATCH(Zwischentabelle_Leistung!$C415,Datenbasis!$B$2:$B$422),MATCH(Zwischentabelle_Leistung!$C$6,Datenbasis!$B$2:$CA$2,0)+D$19)</f>
        <v>276</v>
      </c>
      <c r="E415" s="55">
        <f>INDEX(Datenbasis!$B$2:$CA$422,MATCH(Zwischentabelle_Leistung!$C415,Datenbasis!$B$2:$B$422),MATCH(Zwischentabelle_Leistung!$C$6,Datenbasis!$B$2:$CA$2,0)+E$19)</f>
        <v>29</v>
      </c>
      <c r="F415" s="55">
        <f>INDEX(Datenbasis!$B$2:$CA$422,MATCH(Zwischentabelle_Leistung!$C415,Datenbasis!$B$2:$B$422),MATCH(Zwischentabelle_Leistung!$C$6,Datenbasis!$B$2:$CA$2,0)+F$19)</f>
        <v>200</v>
      </c>
      <c r="G415" s="55">
        <f>INDEX(Datenbasis!$B$2:$CA$422,MATCH(Zwischentabelle_Leistung!$C415,Datenbasis!$B$2:$B$422),MATCH(Zwischentabelle_Leistung!$C$6,Datenbasis!$B$2:$CA$2,0)+G$19)</f>
        <v>47</v>
      </c>
    </row>
    <row r="416" spans="1:7" x14ac:dyDescent="0.2">
      <c r="A416" s="2"/>
      <c r="B416" s="2" t="s">
        <v>799</v>
      </c>
      <c r="C416" s="3" t="s">
        <v>800</v>
      </c>
      <c r="D416" s="55">
        <f>INDEX(Datenbasis!$B$2:$CA$422,MATCH(Zwischentabelle_Leistung!$C416,Datenbasis!$B$2:$B$422),MATCH(Zwischentabelle_Leistung!$C$6,Datenbasis!$B$2:$CA$2,0)+D$19)</f>
        <v>1181</v>
      </c>
      <c r="E416" s="55">
        <f>INDEX(Datenbasis!$B$2:$CA$422,MATCH(Zwischentabelle_Leistung!$C416,Datenbasis!$B$2:$B$422),MATCH(Zwischentabelle_Leistung!$C$6,Datenbasis!$B$2:$CA$2,0)+E$19)</f>
        <v>492</v>
      </c>
      <c r="F416" s="55">
        <f>INDEX(Datenbasis!$B$2:$CA$422,MATCH(Zwischentabelle_Leistung!$C416,Datenbasis!$B$2:$B$422),MATCH(Zwischentabelle_Leistung!$C$6,Datenbasis!$B$2:$CA$2,0)+F$19)</f>
        <v>637</v>
      </c>
      <c r="G416" s="55">
        <f>INDEX(Datenbasis!$B$2:$CA$422,MATCH(Zwischentabelle_Leistung!$C416,Datenbasis!$B$2:$B$422),MATCH(Zwischentabelle_Leistung!$C$6,Datenbasis!$B$2:$CA$2,0)+G$19)</f>
        <v>52</v>
      </c>
    </row>
    <row r="417" spans="1:7" x14ac:dyDescent="0.2">
      <c r="A417" s="2"/>
      <c r="B417" s="2" t="s">
        <v>47</v>
      </c>
      <c r="C417" s="3" t="s">
        <v>46</v>
      </c>
      <c r="D417" s="55">
        <f>INDEX(Datenbasis!$B$2:$CA$422,MATCH(Zwischentabelle_Leistung!$C417,Datenbasis!$B$2:$B$422),MATCH(Zwischentabelle_Leistung!$C$6,Datenbasis!$B$2:$CA$2,0)+D$19)</f>
        <v>1985</v>
      </c>
      <c r="E417" s="55">
        <f>INDEX(Datenbasis!$B$2:$CA$422,MATCH(Zwischentabelle_Leistung!$C417,Datenbasis!$B$2:$B$422),MATCH(Zwischentabelle_Leistung!$C$6,Datenbasis!$B$2:$CA$2,0)+E$19)</f>
        <v>192</v>
      </c>
      <c r="F417" s="55">
        <f>INDEX(Datenbasis!$B$2:$CA$422,MATCH(Zwischentabelle_Leistung!$C417,Datenbasis!$B$2:$B$422),MATCH(Zwischentabelle_Leistung!$C$6,Datenbasis!$B$2:$CA$2,0)+F$19)</f>
        <v>1589</v>
      </c>
      <c r="G417" s="55">
        <f>INDEX(Datenbasis!$B$2:$CA$422,MATCH(Zwischentabelle_Leistung!$C417,Datenbasis!$B$2:$B$422),MATCH(Zwischentabelle_Leistung!$C$6,Datenbasis!$B$2:$CA$2,0)+G$19)</f>
        <v>204</v>
      </c>
    </row>
    <row r="418" spans="1:7" x14ac:dyDescent="0.2">
      <c r="A418" s="2"/>
      <c r="B418" s="2" t="s">
        <v>49</v>
      </c>
      <c r="C418" s="3" t="s">
        <v>48</v>
      </c>
      <c r="D418" s="55">
        <f>INDEX(Datenbasis!$B$2:$CA$422,MATCH(Zwischentabelle_Leistung!$C418,Datenbasis!$B$2:$B$422),MATCH(Zwischentabelle_Leistung!$C$6,Datenbasis!$B$2:$CA$2,0)+D$19)</f>
        <v>263</v>
      </c>
      <c r="E418" s="55">
        <f>INDEX(Datenbasis!$B$2:$CA$422,MATCH(Zwischentabelle_Leistung!$C418,Datenbasis!$B$2:$B$422),MATCH(Zwischentabelle_Leistung!$C$6,Datenbasis!$B$2:$CA$2,0)+E$19)</f>
        <v>46</v>
      </c>
      <c r="F418" s="55">
        <f>INDEX(Datenbasis!$B$2:$CA$422,MATCH(Zwischentabelle_Leistung!$C418,Datenbasis!$B$2:$B$422),MATCH(Zwischentabelle_Leistung!$C$6,Datenbasis!$B$2:$CA$2,0)+F$19)</f>
        <v>196</v>
      </c>
      <c r="G418" s="55">
        <f>INDEX(Datenbasis!$B$2:$CA$422,MATCH(Zwischentabelle_Leistung!$C418,Datenbasis!$B$2:$B$422),MATCH(Zwischentabelle_Leistung!$C$6,Datenbasis!$B$2:$CA$2,0)+G$19)</f>
        <v>21</v>
      </c>
    </row>
    <row r="419" spans="1:7" x14ac:dyDescent="0.2">
      <c r="A419" s="2"/>
      <c r="B419" s="2" t="s">
        <v>51</v>
      </c>
      <c r="C419" s="3" t="s">
        <v>50</v>
      </c>
      <c r="D419" s="55">
        <f>INDEX(Datenbasis!$B$2:$CA$422,MATCH(Zwischentabelle_Leistung!$C419,Datenbasis!$B$2:$B$422),MATCH(Zwischentabelle_Leistung!$C$6,Datenbasis!$B$2:$CA$2,0)+D$19)</f>
        <v>145</v>
      </c>
      <c r="E419" s="55">
        <f>INDEX(Datenbasis!$B$2:$CA$422,MATCH(Zwischentabelle_Leistung!$C419,Datenbasis!$B$2:$B$422),MATCH(Zwischentabelle_Leistung!$C$6,Datenbasis!$B$2:$CA$2,0)+E$19)</f>
        <v>20</v>
      </c>
      <c r="F419" s="55">
        <f>INDEX(Datenbasis!$B$2:$CA$422,MATCH(Zwischentabelle_Leistung!$C419,Datenbasis!$B$2:$B$422),MATCH(Zwischentabelle_Leistung!$C$6,Datenbasis!$B$2:$CA$2,0)+F$19)</f>
        <v>101</v>
      </c>
      <c r="G419" s="55">
        <f>INDEX(Datenbasis!$B$2:$CA$422,MATCH(Zwischentabelle_Leistung!$C419,Datenbasis!$B$2:$B$422),MATCH(Zwischentabelle_Leistung!$C$6,Datenbasis!$B$2:$CA$2,0)+G$19)</f>
        <v>24</v>
      </c>
    </row>
    <row r="420" spans="1:7" x14ac:dyDescent="0.2">
      <c r="A420" s="2"/>
      <c r="B420" s="2" t="s">
        <v>53</v>
      </c>
      <c r="C420" s="3" t="s">
        <v>52</v>
      </c>
      <c r="D420" s="55" t="str">
        <f>INDEX(Datenbasis!$B$2:$CA$422,MATCH(Zwischentabelle_Leistung!$C420,Datenbasis!$B$2:$B$422),MATCH(Zwischentabelle_Leistung!$C$6,Datenbasis!$B$2:$CA$2,0)+D$19)</f>
        <v>.</v>
      </c>
      <c r="E420" s="55" t="str">
        <f>INDEX(Datenbasis!$B$2:$CA$422,MATCH(Zwischentabelle_Leistung!$C420,Datenbasis!$B$2:$B$422),MATCH(Zwischentabelle_Leistung!$C$6,Datenbasis!$B$2:$CA$2,0)+E$19)</f>
        <v>.</v>
      </c>
      <c r="F420" s="55" t="str">
        <f>INDEX(Datenbasis!$B$2:$CA$422,MATCH(Zwischentabelle_Leistung!$C420,Datenbasis!$B$2:$B$422),MATCH(Zwischentabelle_Leistung!$C$6,Datenbasis!$B$2:$CA$2,0)+F$19)</f>
        <v>.</v>
      </c>
      <c r="G420" s="55" t="str">
        <f>INDEX(Datenbasis!$B$2:$CA$422,MATCH(Zwischentabelle_Leistung!$C420,Datenbasis!$B$2:$B$422),MATCH(Zwischentabelle_Leistung!$C$6,Datenbasis!$B$2:$CA$2,0)+G$19)</f>
        <v>.</v>
      </c>
    </row>
    <row r="421" spans="1:7" x14ac:dyDescent="0.2">
      <c r="A421" s="2"/>
      <c r="B421" s="2" t="s">
        <v>55</v>
      </c>
      <c r="C421" s="3" t="s">
        <v>54</v>
      </c>
      <c r="D421" s="55">
        <f>INDEX(Datenbasis!$B$2:$CA$422,MATCH(Zwischentabelle_Leistung!$C421,Datenbasis!$B$2:$B$422),MATCH(Zwischentabelle_Leistung!$C$6,Datenbasis!$B$2:$CA$2,0)+D$19)</f>
        <v>450</v>
      </c>
      <c r="E421" s="55">
        <f>INDEX(Datenbasis!$B$2:$CA$422,MATCH(Zwischentabelle_Leistung!$C421,Datenbasis!$B$2:$B$422),MATCH(Zwischentabelle_Leistung!$C$6,Datenbasis!$B$2:$CA$2,0)+E$19)</f>
        <v>173</v>
      </c>
      <c r="F421" s="55">
        <f>INDEX(Datenbasis!$B$2:$CA$422,MATCH(Zwischentabelle_Leistung!$C421,Datenbasis!$B$2:$B$422),MATCH(Zwischentabelle_Leistung!$C$6,Datenbasis!$B$2:$CA$2,0)+F$19)</f>
        <v>250</v>
      </c>
      <c r="G421" s="55">
        <f>INDEX(Datenbasis!$B$2:$CA$422,MATCH(Zwischentabelle_Leistung!$C421,Datenbasis!$B$2:$B$422),MATCH(Zwischentabelle_Leistung!$C$6,Datenbasis!$B$2:$CA$2,0)+G$19)</f>
        <v>27</v>
      </c>
    </row>
    <row r="422" spans="1:7" x14ac:dyDescent="0.2">
      <c r="A422" s="2"/>
      <c r="B422" s="2" t="s">
        <v>57</v>
      </c>
      <c r="C422" s="3" t="s">
        <v>56</v>
      </c>
      <c r="D422" s="55">
        <f>INDEX(Datenbasis!$B$2:$CA$422,MATCH(Zwischentabelle_Leistung!$C422,Datenbasis!$B$2:$B$422),MATCH(Zwischentabelle_Leistung!$C$6,Datenbasis!$B$2:$CA$2,0)+D$19)</f>
        <v>664</v>
      </c>
      <c r="E422" s="55">
        <f>INDEX(Datenbasis!$B$2:$CA$422,MATCH(Zwischentabelle_Leistung!$C422,Datenbasis!$B$2:$B$422),MATCH(Zwischentabelle_Leistung!$C$6,Datenbasis!$B$2:$CA$2,0)+E$19)</f>
        <v>202</v>
      </c>
      <c r="F422" s="55">
        <f>INDEX(Datenbasis!$B$2:$CA$422,MATCH(Zwischentabelle_Leistung!$C422,Datenbasis!$B$2:$B$422),MATCH(Zwischentabelle_Leistung!$C$6,Datenbasis!$B$2:$CA$2,0)+F$19)</f>
        <v>367</v>
      </c>
      <c r="G422" s="55">
        <f>INDEX(Datenbasis!$B$2:$CA$422,MATCH(Zwischentabelle_Leistung!$C422,Datenbasis!$B$2:$B$422),MATCH(Zwischentabelle_Leistung!$C$6,Datenbasis!$B$2:$CA$2,0)+G$19)</f>
        <v>95</v>
      </c>
    </row>
    <row r="423" spans="1:7" x14ac:dyDescent="0.2">
      <c r="A423" s="2"/>
      <c r="B423" s="2" t="s">
        <v>59</v>
      </c>
      <c r="C423" s="3" t="s">
        <v>58</v>
      </c>
      <c r="D423" s="55">
        <f>INDEX(Datenbasis!$B$2:$CA$422,MATCH(Zwischentabelle_Leistung!$C423,Datenbasis!$B$2:$B$422),MATCH(Zwischentabelle_Leistung!$C$6,Datenbasis!$B$2:$CA$2,0)+D$19)</f>
        <v>128</v>
      </c>
      <c r="E423" s="55">
        <f>INDEX(Datenbasis!$B$2:$CA$422,MATCH(Zwischentabelle_Leistung!$C423,Datenbasis!$B$2:$B$422),MATCH(Zwischentabelle_Leistung!$C$6,Datenbasis!$B$2:$CA$2,0)+E$19)</f>
        <v>41</v>
      </c>
      <c r="F423" s="55">
        <f>INDEX(Datenbasis!$B$2:$CA$422,MATCH(Zwischentabelle_Leistung!$C423,Datenbasis!$B$2:$B$422),MATCH(Zwischentabelle_Leistung!$C$6,Datenbasis!$B$2:$CA$2,0)+F$19)</f>
        <v>76</v>
      </c>
      <c r="G423" s="55">
        <f>INDEX(Datenbasis!$B$2:$CA$422,MATCH(Zwischentabelle_Leistung!$C423,Datenbasis!$B$2:$B$422),MATCH(Zwischentabelle_Leistung!$C$6,Datenbasis!$B$2:$CA$2,0)+G$19)</f>
        <v>11</v>
      </c>
    </row>
    <row r="424" spans="1:7" x14ac:dyDescent="0.2">
      <c r="A424" s="2"/>
      <c r="B424" s="2" t="s">
        <v>801</v>
      </c>
      <c r="C424" s="3" t="s">
        <v>802</v>
      </c>
      <c r="D424" s="55">
        <f>INDEX(Datenbasis!$B$2:$CA$422,MATCH(Zwischentabelle_Leistung!$C424,Datenbasis!$B$2:$B$422),MATCH(Zwischentabelle_Leistung!$C$6,Datenbasis!$B$2:$CA$2,0)+D$19)</f>
        <v>79</v>
      </c>
      <c r="E424" s="55">
        <f>INDEX(Datenbasis!$B$2:$CA$422,MATCH(Zwischentabelle_Leistung!$C424,Datenbasis!$B$2:$B$422),MATCH(Zwischentabelle_Leistung!$C$6,Datenbasis!$B$2:$CA$2,0)+E$19)</f>
        <v>30</v>
      </c>
      <c r="F424" s="55">
        <f>INDEX(Datenbasis!$B$2:$CA$422,MATCH(Zwischentabelle_Leistung!$C424,Datenbasis!$B$2:$B$422),MATCH(Zwischentabelle_Leistung!$C$6,Datenbasis!$B$2:$CA$2,0)+F$19)</f>
        <v>46</v>
      </c>
      <c r="G424" s="55">
        <f>INDEX(Datenbasis!$B$2:$CA$422,MATCH(Zwischentabelle_Leistung!$C424,Datenbasis!$B$2:$B$422),MATCH(Zwischentabelle_Leistung!$C$6,Datenbasis!$B$2:$CA$2,0)+G$19)</f>
        <v>3</v>
      </c>
    </row>
    <row r="425" spans="1:7" x14ac:dyDescent="0.2">
      <c r="A425" s="2"/>
      <c r="B425" s="2" t="s">
        <v>61</v>
      </c>
      <c r="C425" s="3" t="s">
        <v>60</v>
      </c>
      <c r="D425" s="55">
        <f>INDEX(Datenbasis!$B$2:$CA$422,MATCH(Zwischentabelle_Leistung!$C425,Datenbasis!$B$2:$B$422),MATCH(Zwischentabelle_Leistung!$C$6,Datenbasis!$B$2:$CA$2,0)+D$19)</f>
        <v>397</v>
      </c>
      <c r="E425" s="55">
        <f>INDEX(Datenbasis!$B$2:$CA$422,MATCH(Zwischentabelle_Leistung!$C425,Datenbasis!$B$2:$B$422),MATCH(Zwischentabelle_Leistung!$C$6,Datenbasis!$B$2:$CA$2,0)+E$19)</f>
        <v>194</v>
      </c>
      <c r="F425" s="55">
        <f>INDEX(Datenbasis!$B$2:$CA$422,MATCH(Zwischentabelle_Leistung!$C425,Datenbasis!$B$2:$B$422),MATCH(Zwischentabelle_Leistung!$C$6,Datenbasis!$B$2:$CA$2,0)+F$19)</f>
        <v>190</v>
      </c>
      <c r="G425" s="55">
        <f>INDEX(Datenbasis!$B$2:$CA$422,MATCH(Zwischentabelle_Leistung!$C425,Datenbasis!$B$2:$B$422),MATCH(Zwischentabelle_Leistung!$C$6,Datenbasis!$B$2:$CA$2,0)+G$19)</f>
        <v>13</v>
      </c>
    </row>
    <row r="426" spans="1:7" x14ac:dyDescent="0.2">
      <c r="A426" s="2"/>
      <c r="B426" s="2" t="s">
        <v>63</v>
      </c>
      <c r="C426" s="3" t="s">
        <v>62</v>
      </c>
      <c r="D426" s="55">
        <f>INDEX(Datenbasis!$B$2:$CA$422,MATCH(Zwischentabelle_Leistung!$C426,Datenbasis!$B$2:$B$422),MATCH(Zwischentabelle_Leistung!$C$6,Datenbasis!$B$2:$CA$2,0)+D$19)</f>
        <v>131</v>
      </c>
      <c r="E426" s="55">
        <f>INDEX(Datenbasis!$B$2:$CA$422,MATCH(Zwischentabelle_Leistung!$C426,Datenbasis!$B$2:$B$422),MATCH(Zwischentabelle_Leistung!$C$6,Datenbasis!$B$2:$CA$2,0)+E$19)</f>
        <v>40</v>
      </c>
      <c r="F426" s="55">
        <f>INDEX(Datenbasis!$B$2:$CA$422,MATCH(Zwischentabelle_Leistung!$C426,Datenbasis!$B$2:$B$422),MATCH(Zwischentabelle_Leistung!$C$6,Datenbasis!$B$2:$CA$2,0)+F$19)</f>
        <v>82</v>
      </c>
      <c r="G426" s="55">
        <f>INDEX(Datenbasis!$B$2:$CA$422,MATCH(Zwischentabelle_Leistung!$C426,Datenbasis!$B$2:$B$422),MATCH(Zwischentabelle_Leistung!$C$6,Datenbasis!$B$2:$CA$2,0)+G$19)</f>
        <v>9</v>
      </c>
    </row>
    <row r="427" spans="1:7" x14ac:dyDescent="0.2">
      <c r="A427" s="2"/>
      <c r="B427" s="2" t="s">
        <v>803</v>
      </c>
      <c r="C427" s="3" t="s">
        <v>804</v>
      </c>
      <c r="D427" s="55" t="str">
        <f>INDEX(Datenbasis!$B$2:$CA$422,MATCH(Zwischentabelle_Leistung!$C427,Datenbasis!$B$2:$B$422),MATCH(Zwischentabelle_Leistung!$C$6,Datenbasis!$B$2:$CA$2,0)+D$19)</f>
        <v>.</v>
      </c>
      <c r="E427" s="55" t="str">
        <f>INDEX(Datenbasis!$B$2:$CA$422,MATCH(Zwischentabelle_Leistung!$C427,Datenbasis!$B$2:$B$422),MATCH(Zwischentabelle_Leistung!$C$6,Datenbasis!$B$2:$CA$2,0)+E$19)</f>
        <v>.</v>
      </c>
      <c r="F427" s="55" t="str">
        <f>INDEX(Datenbasis!$B$2:$CA$422,MATCH(Zwischentabelle_Leistung!$C427,Datenbasis!$B$2:$B$422),MATCH(Zwischentabelle_Leistung!$C$6,Datenbasis!$B$2:$CA$2,0)+F$19)</f>
        <v>.</v>
      </c>
      <c r="G427" s="55" t="str">
        <f>INDEX(Datenbasis!$B$2:$CA$422,MATCH(Zwischentabelle_Leistung!$C427,Datenbasis!$B$2:$B$422),MATCH(Zwischentabelle_Leistung!$C$6,Datenbasis!$B$2:$CA$2,0)+G$19)</f>
        <v>.</v>
      </c>
    </row>
    <row r="428" spans="1:7" x14ac:dyDescent="0.2">
      <c r="A428" s="2"/>
      <c r="B428" s="2" t="s">
        <v>65</v>
      </c>
      <c r="C428" s="3" t="s">
        <v>64</v>
      </c>
      <c r="D428" s="55">
        <f>INDEX(Datenbasis!$B$2:$CA$422,MATCH(Zwischentabelle_Leistung!$C428,Datenbasis!$B$2:$B$422),MATCH(Zwischentabelle_Leistung!$C$6,Datenbasis!$B$2:$CA$2,0)+D$19)</f>
        <v>230</v>
      </c>
      <c r="E428" s="55">
        <f>INDEX(Datenbasis!$B$2:$CA$422,MATCH(Zwischentabelle_Leistung!$C428,Datenbasis!$B$2:$B$422),MATCH(Zwischentabelle_Leistung!$C$6,Datenbasis!$B$2:$CA$2,0)+E$19)</f>
        <v>28</v>
      </c>
      <c r="F428" s="55">
        <f>INDEX(Datenbasis!$B$2:$CA$422,MATCH(Zwischentabelle_Leistung!$C428,Datenbasis!$B$2:$B$422),MATCH(Zwischentabelle_Leistung!$C$6,Datenbasis!$B$2:$CA$2,0)+F$19)</f>
        <v>185</v>
      </c>
      <c r="G428" s="55">
        <f>INDEX(Datenbasis!$B$2:$CA$422,MATCH(Zwischentabelle_Leistung!$C428,Datenbasis!$B$2:$B$422),MATCH(Zwischentabelle_Leistung!$C$6,Datenbasis!$B$2:$CA$2,0)+G$19)</f>
        <v>17</v>
      </c>
    </row>
    <row r="429" spans="1:7" x14ac:dyDescent="0.2">
      <c r="A429" s="2"/>
      <c r="B429" s="2" t="s">
        <v>805</v>
      </c>
      <c r="C429" s="3" t="s">
        <v>806</v>
      </c>
      <c r="D429" s="55">
        <f>INDEX(Datenbasis!$B$2:$CA$422,MATCH(Zwischentabelle_Leistung!$C429,Datenbasis!$B$2:$B$422),MATCH(Zwischentabelle_Leistung!$C$6,Datenbasis!$B$2:$CA$2,0)+D$19)</f>
        <v>915</v>
      </c>
      <c r="E429" s="55">
        <f>INDEX(Datenbasis!$B$2:$CA$422,MATCH(Zwischentabelle_Leistung!$C429,Datenbasis!$B$2:$B$422),MATCH(Zwischentabelle_Leistung!$C$6,Datenbasis!$B$2:$CA$2,0)+E$19)</f>
        <v>360</v>
      </c>
      <c r="F429" s="55">
        <f>INDEX(Datenbasis!$B$2:$CA$422,MATCH(Zwischentabelle_Leistung!$C429,Datenbasis!$B$2:$B$422),MATCH(Zwischentabelle_Leistung!$C$6,Datenbasis!$B$2:$CA$2,0)+F$19)</f>
        <v>511</v>
      </c>
      <c r="G429" s="55">
        <f>INDEX(Datenbasis!$B$2:$CA$422,MATCH(Zwischentabelle_Leistung!$C429,Datenbasis!$B$2:$B$422),MATCH(Zwischentabelle_Leistung!$C$6,Datenbasis!$B$2:$CA$2,0)+G$19)</f>
        <v>44</v>
      </c>
    </row>
    <row r="430" spans="1:7" x14ac:dyDescent="0.2">
      <c r="A430" s="2"/>
      <c r="B430" s="2" t="s">
        <v>67</v>
      </c>
      <c r="C430" s="3" t="s">
        <v>66</v>
      </c>
      <c r="D430" s="55">
        <f>INDEX(Datenbasis!$B$2:$CA$422,MATCH(Zwischentabelle_Leistung!$C430,Datenbasis!$B$2:$B$422),MATCH(Zwischentabelle_Leistung!$C$6,Datenbasis!$B$2:$CA$2,0)+D$19)</f>
        <v>24</v>
      </c>
      <c r="E430" s="55">
        <f>INDEX(Datenbasis!$B$2:$CA$422,MATCH(Zwischentabelle_Leistung!$C430,Datenbasis!$B$2:$B$422),MATCH(Zwischentabelle_Leistung!$C$6,Datenbasis!$B$2:$CA$2,0)+E$19)</f>
        <v>5</v>
      </c>
      <c r="F430" s="55">
        <f>INDEX(Datenbasis!$B$2:$CA$422,MATCH(Zwischentabelle_Leistung!$C430,Datenbasis!$B$2:$B$422),MATCH(Zwischentabelle_Leistung!$C$6,Datenbasis!$B$2:$CA$2,0)+F$19)</f>
        <v>15</v>
      </c>
      <c r="G430" s="55">
        <f>INDEX(Datenbasis!$B$2:$CA$422,MATCH(Zwischentabelle_Leistung!$C430,Datenbasis!$B$2:$B$422),MATCH(Zwischentabelle_Leistung!$C$6,Datenbasis!$B$2:$CA$2,0)+G$19)</f>
        <v>4</v>
      </c>
    </row>
    <row r="431" spans="1:7" x14ac:dyDescent="0.2">
      <c r="A431" s="2"/>
      <c r="B431" s="2" t="s">
        <v>807</v>
      </c>
      <c r="C431" s="3" t="s">
        <v>808</v>
      </c>
      <c r="D431" s="55">
        <f>INDEX(Datenbasis!$B$2:$CA$422,MATCH(Zwischentabelle_Leistung!$C431,Datenbasis!$B$2:$B$422),MATCH(Zwischentabelle_Leistung!$C$6,Datenbasis!$B$2:$CA$2,0)+D$19)</f>
        <v>71</v>
      </c>
      <c r="E431" s="55">
        <f>INDEX(Datenbasis!$B$2:$CA$422,MATCH(Zwischentabelle_Leistung!$C431,Datenbasis!$B$2:$B$422),MATCH(Zwischentabelle_Leistung!$C$6,Datenbasis!$B$2:$CA$2,0)+E$19)</f>
        <v>40</v>
      </c>
      <c r="F431" s="55">
        <f>INDEX(Datenbasis!$B$2:$CA$422,MATCH(Zwischentabelle_Leistung!$C431,Datenbasis!$B$2:$B$422),MATCH(Zwischentabelle_Leistung!$C$6,Datenbasis!$B$2:$CA$2,0)+F$19)</f>
        <v>28</v>
      </c>
      <c r="G431" s="55">
        <f>INDEX(Datenbasis!$B$2:$CA$422,MATCH(Zwischentabelle_Leistung!$C431,Datenbasis!$B$2:$B$422),MATCH(Zwischentabelle_Leistung!$C$6,Datenbasis!$B$2:$CA$2,0)+G$19)</f>
        <v>3</v>
      </c>
    </row>
    <row r="432" spans="1:7" x14ac:dyDescent="0.2">
      <c r="A432" s="2"/>
      <c r="B432" s="2" t="s">
        <v>376</v>
      </c>
      <c r="C432" s="3" t="s">
        <v>375</v>
      </c>
      <c r="D432" s="55">
        <f>INDEX(Datenbasis!$B$2:$CA$422,MATCH(Zwischentabelle_Leistung!$C432,Datenbasis!$B$2:$B$422),MATCH(Zwischentabelle_Leistung!$C$6,Datenbasis!$B$2:$CA$2,0)+D$19)</f>
        <v>948</v>
      </c>
      <c r="E432" s="55">
        <f>INDEX(Datenbasis!$B$2:$CA$422,MATCH(Zwischentabelle_Leistung!$C432,Datenbasis!$B$2:$B$422),MATCH(Zwischentabelle_Leistung!$C$6,Datenbasis!$B$2:$CA$2,0)+E$19)</f>
        <v>326</v>
      </c>
      <c r="F432" s="55">
        <f>INDEX(Datenbasis!$B$2:$CA$422,MATCH(Zwischentabelle_Leistung!$C432,Datenbasis!$B$2:$B$422),MATCH(Zwischentabelle_Leistung!$C$6,Datenbasis!$B$2:$CA$2,0)+F$19)</f>
        <v>552</v>
      </c>
      <c r="G432" s="55">
        <f>INDEX(Datenbasis!$B$2:$CA$422,MATCH(Zwischentabelle_Leistung!$C432,Datenbasis!$B$2:$B$422),MATCH(Zwischentabelle_Leistung!$C$6,Datenbasis!$B$2:$CA$2,0)+G$19)</f>
        <v>70</v>
      </c>
    </row>
    <row r="433" spans="1:7" x14ac:dyDescent="0.2">
      <c r="A433" s="2"/>
      <c r="B433" s="2" t="s">
        <v>69</v>
      </c>
      <c r="C433" s="3" t="s">
        <v>68</v>
      </c>
      <c r="D433" s="55">
        <f>INDEX(Datenbasis!$B$2:$CA$422,MATCH(Zwischentabelle_Leistung!$C433,Datenbasis!$B$2:$B$422),MATCH(Zwischentabelle_Leistung!$C$6,Datenbasis!$B$2:$CA$2,0)+D$19)</f>
        <v>96</v>
      </c>
      <c r="E433" s="55">
        <f>INDEX(Datenbasis!$B$2:$CA$422,MATCH(Zwischentabelle_Leistung!$C433,Datenbasis!$B$2:$B$422),MATCH(Zwischentabelle_Leistung!$C$6,Datenbasis!$B$2:$CA$2,0)+E$19)</f>
        <v>31</v>
      </c>
      <c r="F433" s="55">
        <f>INDEX(Datenbasis!$B$2:$CA$422,MATCH(Zwischentabelle_Leistung!$C433,Datenbasis!$B$2:$B$422),MATCH(Zwischentabelle_Leistung!$C$6,Datenbasis!$B$2:$CA$2,0)+F$19)</f>
        <v>60</v>
      </c>
      <c r="G433" s="55">
        <f>INDEX(Datenbasis!$B$2:$CA$422,MATCH(Zwischentabelle_Leistung!$C433,Datenbasis!$B$2:$B$422),MATCH(Zwischentabelle_Leistung!$C$6,Datenbasis!$B$2:$CA$2,0)+G$19)</f>
        <v>5</v>
      </c>
    </row>
    <row r="434" spans="1:7" x14ac:dyDescent="0.2">
      <c r="A434" s="2"/>
      <c r="B434" s="2" t="s">
        <v>71</v>
      </c>
      <c r="C434" s="3" t="s">
        <v>70</v>
      </c>
      <c r="D434" s="55">
        <f>INDEX(Datenbasis!$B$2:$CA$422,MATCH(Zwischentabelle_Leistung!$C434,Datenbasis!$B$2:$B$422),MATCH(Zwischentabelle_Leistung!$C$6,Datenbasis!$B$2:$CA$2,0)+D$19)</f>
        <v>283</v>
      </c>
      <c r="E434" s="55">
        <f>INDEX(Datenbasis!$B$2:$CA$422,MATCH(Zwischentabelle_Leistung!$C434,Datenbasis!$B$2:$B$422),MATCH(Zwischentabelle_Leistung!$C$6,Datenbasis!$B$2:$CA$2,0)+E$19)</f>
        <v>79</v>
      </c>
      <c r="F434" s="55">
        <f>INDEX(Datenbasis!$B$2:$CA$422,MATCH(Zwischentabelle_Leistung!$C434,Datenbasis!$B$2:$B$422),MATCH(Zwischentabelle_Leistung!$C$6,Datenbasis!$B$2:$CA$2,0)+F$19)</f>
        <v>171</v>
      </c>
      <c r="G434" s="55">
        <f>INDEX(Datenbasis!$B$2:$CA$422,MATCH(Zwischentabelle_Leistung!$C434,Datenbasis!$B$2:$B$422),MATCH(Zwischentabelle_Leistung!$C$6,Datenbasis!$B$2:$CA$2,0)+G$19)</f>
        <v>33</v>
      </c>
    </row>
    <row r="435" spans="1:7" x14ac:dyDescent="0.2">
      <c r="A435" s="2"/>
      <c r="B435" s="2" t="s">
        <v>378</v>
      </c>
      <c r="C435" s="3" t="s">
        <v>377</v>
      </c>
      <c r="D435" s="55">
        <f>INDEX(Datenbasis!$B$2:$CA$422,MATCH(Zwischentabelle_Leistung!$C435,Datenbasis!$B$2:$B$422),MATCH(Zwischentabelle_Leistung!$C$6,Datenbasis!$B$2:$CA$2,0)+D$19)</f>
        <v>94</v>
      </c>
      <c r="E435" s="55">
        <f>INDEX(Datenbasis!$B$2:$CA$422,MATCH(Zwischentabelle_Leistung!$C435,Datenbasis!$B$2:$B$422),MATCH(Zwischentabelle_Leistung!$C$6,Datenbasis!$B$2:$CA$2,0)+E$19)</f>
        <v>7</v>
      </c>
      <c r="F435" s="55">
        <f>INDEX(Datenbasis!$B$2:$CA$422,MATCH(Zwischentabelle_Leistung!$C435,Datenbasis!$B$2:$B$422),MATCH(Zwischentabelle_Leistung!$C$6,Datenbasis!$B$2:$CA$2,0)+F$19)</f>
        <v>64</v>
      </c>
      <c r="G435" s="55">
        <f>INDEX(Datenbasis!$B$2:$CA$422,MATCH(Zwischentabelle_Leistung!$C435,Datenbasis!$B$2:$B$422),MATCH(Zwischentabelle_Leistung!$C$6,Datenbasis!$B$2:$CA$2,0)+G$19)</f>
        <v>23</v>
      </c>
    </row>
    <row r="436" spans="1:7" x14ac:dyDescent="0.2">
      <c r="A436" s="2"/>
      <c r="B436" s="2" t="s">
        <v>809</v>
      </c>
      <c r="C436" s="3" t="s">
        <v>810</v>
      </c>
      <c r="D436" s="55">
        <f>INDEX(Datenbasis!$B$2:$CA$422,MATCH(Zwischentabelle_Leistung!$C436,Datenbasis!$B$2:$B$422),MATCH(Zwischentabelle_Leistung!$C$6,Datenbasis!$B$2:$CA$2,0)+D$19)</f>
        <v>50</v>
      </c>
      <c r="E436" s="55">
        <f>INDEX(Datenbasis!$B$2:$CA$422,MATCH(Zwischentabelle_Leistung!$C436,Datenbasis!$B$2:$B$422),MATCH(Zwischentabelle_Leistung!$C$6,Datenbasis!$B$2:$CA$2,0)+E$19)</f>
        <v>5</v>
      </c>
      <c r="F436" s="55">
        <f>INDEX(Datenbasis!$B$2:$CA$422,MATCH(Zwischentabelle_Leistung!$C436,Datenbasis!$B$2:$B$422),MATCH(Zwischentabelle_Leistung!$C$6,Datenbasis!$B$2:$CA$2,0)+F$19)</f>
        <v>40</v>
      </c>
      <c r="G436" s="55">
        <f>INDEX(Datenbasis!$B$2:$CA$422,MATCH(Zwischentabelle_Leistung!$C436,Datenbasis!$B$2:$B$422),MATCH(Zwischentabelle_Leistung!$C$6,Datenbasis!$B$2:$CA$2,0)+G$19)</f>
        <v>5</v>
      </c>
    </row>
    <row r="437" spans="1:7" x14ac:dyDescent="0.2">
      <c r="A437" s="2"/>
      <c r="B437" s="2" t="s">
        <v>73</v>
      </c>
      <c r="C437" s="3" t="s">
        <v>72</v>
      </c>
      <c r="D437" s="55">
        <f>INDEX(Datenbasis!$B$2:$CA$422,MATCH(Zwischentabelle_Leistung!$C437,Datenbasis!$B$2:$B$422),MATCH(Zwischentabelle_Leistung!$C$6,Datenbasis!$B$2:$CA$2,0)+D$19)</f>
        <v>119</v>
      </c>
      <c r="E437" s="55">
        <f>INDEX(Datenbasis!$B$2:$CA$422,MATCH(Zwischentabelle_Leistung!$C437,Datenbasis!$B$2:$B$422),MATCH(Zwischentabelle_Leistung!$C$6,Datenbasis!$B$2:$CA$2,0)+E$19)</f>
        <v>27</v>
      </c>
      <c r="F437" s="55">
        <f>INDEX(Datenbasis!$B$2:$CA$422,MATCH(Zwischentabelle_Leistung!$C437,Datenbasis!$B$2:$B$422),MATCH(Zwischentabelle_Leistung!$C$6,Datenbasis!$B$2:$CA$2,0)+F$19)</f>
        <v>72</v>
      </c>
      <c r="G437" s="55">
        <f>INDEX(Datenbasis!$B$2:$CA$422,MATCH(Zwischentabelle_Leistung!$C437,Datenbasis!$B$2:$B$422),MATCH(Zwischentabelle_Leistung!$C$6,Datenbasis!$B$2:$CA$2,0)+G$19)</f>
        <v>20</v>
      </c>
    </row>
    <row r="438" spans="1:7" x14ac:dyDescent="0.2">
      <c r="A438" s="2"/>
      <c r="B438" s="2" t="s">
        <v>75</v>
      </c>
      <c r="C438" s="3" t="s">
        <v>74</v>
      </c>
      <c r="D438" s="55">
        <f>INDEX(Datenbasis!$B$2:$CA$422,MATCH(Zwischentabelle_Leistung!$C438,Datenbasis!$B$2:$B$422),MATCH(Zwischentabelle_Leistung!$C$6,Datenbasis!$B$2:$CA$2,0)+D$19)</f>
        <v>39</v>
      </c>
      <c r="E438" s="55" t="str">
        <f>INDEX(Datenbasis!$B$2:$CA$422,MATCH(Zwischentabelle_Leistung!$C438,Datenbasis!$B$2:$B$422),MATCH(Zwischentabelle_Leistung!$C$6,Datenbasis!$B$2:$CA$2,0)+E$19)</f>
        <v>*</v>
      </c>
      <c r="F438" s="55" t="str">
        <f>INDEX(Datenbasis!$B$2:$CA$422,MATCH(Zwischentabelle_Leistung!$C438,Datenbasis!$B$2:$B$422),MATCH(Zwischentabelle_Leistung!$C$6,Datenbasis!$B$2:$CA$2,0)+F$19)</f>
        <v>*</v>
      </c>
      <c r="G438" s="55" t="str">
        <f>INDEX(Datenbasis!$B$2:$CA$422,MATCH(Zwischentabelle_Leistung!$C438,Datenbasis!$B$2:$B$422),MATCH(Zwischentabelle_Leistung!$C$6,Datenbasis!$B$2:$CA$2,0)+G$19)</f>
        <v>*</v>
      </c>
    </row>
    <row r="439" spans="1:7" x14ac:dyDescent="0.2">
      <c r="A439" s="2"/>
      <c r="B439" s="2" t="s">
        <v>380</v>
      </c>
      <c r="C439" s="3" t="s">
        <v>379</v>
      </c>
      <c r="D439" s="55">
        <f>INDEX(Datenbasis!$B$2:$CA$422,MATCH(Zwischentabelle_Leistung!$C439,Datenbasis!$B$2:$B$422),MATCH(Zwischentabelle_Leistung!$C$6,Datenbasis!$B$2:$CA$2,0)+D$19)</f>
        <v>961</v>
      </c>
      <c r="E439" s="55">
        <f>INDEX(Datenbasis!$B$2:$CA$422,MATCH(Zwischentabelle_Leistung!$C439,Datenbasis!$B$2:$B$422),MATCH(Zwischentabelle_Leistung!$C$6,Datenbasis!$B$2:$CA$2,0)+E$19)</f>
        <v>364</v>
      </c>
      <c r="F439" s="55">
        <f>INDEX(Datenbasis!$B$2:$CA$422,MATCH(Zwischentabelle_Leistung!$C439,Datenbasis!$B$2:$B$422),MATCH(Zwischentabelle_Leistung!$C$6,Datenbasis!$B$2:$CA$2,0)+F$19)</f>
        <v>531</v>
      </c>
      <c r="G439" s="55">
        <f>INDEX(Datenbasis!$B$2:$CA$422,MATCH(Zwischentabelle_Leistung!$C439,Datenbasis!$B$2:$B$422),MATCH(Zwischentabelle_Leistung!$C$6,Datenbasis!$B$2:$CA$2,0)+G$19)</f>
        <v>66</v>
      </c>
    </row>
    <row r="440" spans="1:7" x14ac:dyDescent="0.2">
      <c r="A440" s="2"/>
      <c r="B440" s="3"/>
    </row>
    <row r="441" spans="1:7" x14ac:dyDescent="0.2">
      <c r="A441" s="2"/>
      <c r="B441" s="3"/>
    </row>
    <row r="442" spans="1:7" x14ac:dyDescent="0.2">
      <c r="A442" s="2"/>
      <c r="B442" s="3"/>
    </row>
    <row r="443" spans="1:7" x14ac:dyDescent="0.2">
      <c r="A443" s="2"/>
      <c r="B443" s="3"/>
    </row>
    <row r="444" spans="1:7" x14ac:dyDescent="0.2">
      <c r="A444" s="2"/>
      <c r="B444" s="3"/>
    </row>
    <row r="445" spans="1:7" x14ac:dyDescent="0.2">
      <c r="A445" s="2"/>
      <c r="B445" s="3"/>
    </row>
    <row r="446" spans="1:7" x14ac:dyDescent="0.2">
      <c r="A446" s="2"/>
      <c r="B446" s="3"/>
    </row>
    <row r="447" spans="1:7" x14ac:dyDescent="0.2">
      <c r="A447" s="2"/>
      <c r="B447" s="3"/>
    </row>
    <row r="448" spans="1:7" x14ac:dyDescent="0.2">
      <c r="A448" s="2"/>
      <c r="B448" s="3"/>
    </row>
    <row r="449" spans="1:2" x14ac:dyDescent="0.2">
      <c r="A449" s="2"/>
      <c r="B449" s="3"/>
    </row>
    <row r="450" spans="1:2" x14ac:dyDescent="0.2">
      <c r="A450" s="2"/>
      <c r="B450" s="3"/>
    </row>
  </sheetData>
  <pageMargins left="0.7" right="0.7" top="0.78740157499999996" bottom="0.78740157499999996" header="0.3" footer="0.3"/>
  <pageSetup paperSize="9" scale="90" orientation="portrait" verticalDpi="0" r:id="rId1"/>
  <colBreaks count="1" manualBreakCount="1">
    <brk id="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9458" r:id="rId4" name="Drop Down 2">
              <controlPr defaultSize="0" print="0" autoLine="0" autoPict="0">
                <anchor moveWithCells="1">
                  <from>
                    <xdr:col>0</xdr:col>
                    <xdr:colOff>0</xdr:colOff>
                    <xdr:row>3</xdr:row>
                    <xdr:rowOff>0</xdr:rowOff>
                  </from>
                  <to>
                    <xdr:col>0</xdr:col>
                    <xdr:colOff>1438275</xdr:colOff>
                    <xdr:row>4</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tabColor rgb="FFFF0000"/>
  </sheetPr>
  <dimension ref="A1:L446"/>
  <sheetViews>
    <sheetView zoomScaleNormal="100" workbookViewId="0"/>
  </sheetViews>
  <sheetFormatPr baseColWidth="10" defaultRowHeight="14.25" x14ac:dyDescent="0.2"/>
  <cols>
    <col min="1" max="1" width="36.375" customWidth="1"/>
    <col min="2" max="2" width="31.375" bestFit="1" customWidth="1"/>
  </cols>
  <sheetData>
    <row r="1" spans="1:12" x14ac:dyDescent="0.2">
      <c r="A1" t="str">
        <f>INDEX(A10:A14,B9)</f>
        <v>Insgesamt</v>
      </c>
      <c r="E1">
        <v>1</v>
      </c>
      <c r="F1" t="s">
        <v>952</v>
      </c>
    </row>
    <row r="2" spans="1:12" x14ac:dyDescent="0.2">
      <c r="A2" t="s">
        <v>920</v>
      </c>
      <c r="E2">
        <v>2</v>
      </c>
      <c r="F2" t="s">
        <v>953</v>
      </c>
    </row>
    <row r="3" spans="1:12" x14ac:dyDescent="0.2">
      <c r="E3">
        <v>3</v>
      </c>
      <c r="F3" t="s">
        <v>954</v>
      </c>
    </row>
    <row r="4" spans="1:12" x14ac:dyDescent="0.2">
      <c r="E4">
        <v>4</v>
      </c>
      <c r="F4" t="s">
        <v>955</v>
      </c>
    </row>
    <row r="5" spans="1:12" x14ac:dyDescent="0.2">
      <c r="E5">
        <v>5</v>
      </c>
      <c r="F5" t="s">
        <v>956</v>
      </c>
    </row>
    <row r="8" spans="1:12" x14ac:dyDescent="0.2">
      <c r="E8" t="str">
        <f>VLOOKUP(B9,E1:F5,2)</f>
        <v>Bestand Leistungsberechtigte SGB II (LB) im Alter von unter 25 Jahren</v>
      </c>
    </row>
    <row r="9" spans="1:12" x14ac:dyDescent="0.2">
      <c r="A9" t="s">
        <v>812</v>
      </c>
      <c r="B9">
        <v>1</v>
      </c>
      <c r="C9" t="str">
        <f>CONCATENATE(2&amp;B9)</f>
        <v>21</v>
      </c>
    </row>
    <row r="10" spans="1:12" x14ac:dyDescent="0.2">
      <c r="A10" t="s">
        <v>961</v>
      </c>
    </row>
    <row r="11" spans="1:12" x14ac:dyDescent="0.2">
      <c r="A11" s="5" t="s">
        <v>811</v>
      </c>
    </row>
    <row r="12" spans="1:12" x14ac:dyDescent="0.2">
      <c r="A12" t="s">
        <v>925</v>
      </c>
    </row>
    <row r="13" spans="1:12" x14ac:dyDescent="0.2">
      <c r="A13" t="s">
        <v>434</v>
      </c>
    </row>
    <row r="14" spans="1:12" x14ac:dyDescent="0.2">
      <c r="A14" t="s">
        <v>919</v>
      </c>
    </row>
    <row r="15" spans="1:12" x14ac:dyDescent="0.2">
      <c r="D15" s="59" t="str">
        <f>C9</f>
        <v>21</v>
      </c>
      <c r="E15">
        <v>0</v>
      </c>
      <c r="F15">
        <v>1</v>
      </c>
      <c r="G15">
        <v>2</v>
      </c>
      <c r="H15">
        <v>3</v>
      </c>
      <c r="I15">
        <v>4</v>
      </c>
      <c r="J15">
        <v>5</v>
      </c>
      <c r="K15">
        <v>6</v>
      </c>
      <c r="L15">
        <v>7</v>
      </c>
    </row>
    <row r="16" spans="1:12" x14ac:dyDescent="0.2">
      <c r="B16" t="s">
        <v>852</v>
      </c>
      <c r="C16" s="3">
        <v>1001001</v>
      </c>
      <c r="D16" s="55">
        <f>INDEX(Datenbasis!$B$2:$CA$422,MATCH(Zwischentabelle_Alter!$C16,Datenbasis!$B$2:$B$422),MATCH(Zwischentabelle_Alter!$D$15,Datenbasis!$B$2:$CA$2,0))</f>
        <v>2258071</v>
      </c>
      <c r="E16" s="55">
        <f>INDEX(Datenbasis!$B$2:$CA$422,MATCH(Zwischentabelle_Alter!$C16,Datenbasis!$B$2:$B$422),MATCH(Zwischentabelle_Alter!$B$9,Datenbasis!$B$2:$CA$2,0)+E$15)</f>
        <v>530984</v>
      </c>
      <c r="F16" s="55">
        <f>INDEX(Datenbasis!$B$2:$CA$422,MATCH(Zwischentabelle_Alter!$C16,Datenbasis!$B$2:$B$422),MATCH(Zwischentabelle_Alter!$B$9,Datenbasis!$B$2:$CA$2,0)+F$15)</f>
        <v>34825</v>
      </c>
      <c r="G16" s="55">
        <f>INDEX(Datenbasis!$B$2:$CA$422,MATCH(Zwischentabelle_Alter!$C16,Datenbasis!$B$2:$B$422),MATCH(Zwischentabelle_Alter!$B$9,Datenbasis!$B$2:$CA$2,0)+G$15)</f>
        <v>16554</v>
      </c>
      <c r="H16" s="55">
        <f>INDEX(Datenbasis!$B$2:$CA$422,MATCH(Zwischentabelle_Alter!$C16,Datenbasis!$B$2:$B$422),MATCH(Zwischentabelle_Alter!$B$9,Datenbasis!$B$2:$CA$2,0)+H$15)</f>
        <v>324</v>
      </c>
      <c r="I16" s="55">
        <f>INDEX(Datenbasis!$B$2:$CA$422,MATCH(Zwischentabelle_Alter!$C16,Datenbasis!$B$2:$B$422),MATCH(Zwischentabelle_Alter!$B$9,Datenbasis!$B$2:$CA$2,0)+I$15)</f>
        <v>30731</v>
      </c>
      <c r="J16" s="55">
        <f>INDEX(Datenbasis!$B$2:$CA$422,MATCH(Zwischentabelle_Alter!$C16,Datenbasis!$B$2:$B$422),MATCH(Zwischentabelle_Alter!$B$9,Datenbasis!$B$2:$CA$2,0)+J$15)</f>
        <v>115979</v>
      </c>
      <c r="K16" s="55">
        <f>INDEX(Datenbasis!$B$2:$CA$422,MATCH(Zwischentabelle_Alter!$C16,Datenbasis!$B$2:$B$422),MATCH(Zwischentabelle_Alter!$B$9,Datenbasis!$B$2:$CA$2,0)+K$15)</f>
        <v>373379</v>
      </c>
      <c r="L16" s="55">
        <f>INDEX(Datenbasis!$B$2:$CA$422,MATCH(Zwischentabelle_Alter!$C16,Datenbasis!$B$2:$B$422),MATCH(Zwischentabelle_Alter!$B$9,Datenbasis!$B$2:$CA$2,0)+L$15)</f>
        <v>165080</v>
      </c>
    </row>
    <row r="17" spans="2:12" x14ac:dyDescent="0.2">
      <c r="B17" t="s">
        <v>853</v>
      </c>
      <c r="C17" s="3">
        <v>1001002</v>
      </c>
      <c r="D17" s="55">
        <f t="array" ref="D17">INDEX(Datenbasis!$B$2:$CA$422,MATCH(Zwischentabelle_Alter!$C17,Datenbasis!$B$2:$B$422),MATCH(Zwischentabelle_Alter!$D$15,Datenbasis!$B$2:$CA$2,0))</f>
        <v>1755649</v>
      </c>
      <c r="E17" s="55">
        <f>INDEX(Datenbasis!$B$2:$CA$422,MATCH(Zwischentabelle_Alter!$C17,Datenbasis!$B$2:$B$422),MATCH(Zwischentabelle_Alter!$B$9,Datenbasis!$B$2:$CA$2,0)+E$15)</f>
        <v>363630</v>
      </c>
      <c r="F17" s="55">
        <f>INDEX(Datenbasis!$B$2:$CA$422,MATCH(Zwischentabelle_Alter!$C17,Datenbasis!$B$2:$B$422),MATCH(Zwischentabelle_Alter!$B$9,Datenbasis!$B$2:$CA$2,0)+F$15)</f>
        <v>26925</v>
      </c>
      <c r="G17" s="55">
        <f>INDEX(Datenbasis!$B$2:$CA$422,MATCH(Zwischentabelle_Alter!$C17,Datenbasis!$B$2:$B$422),MATCH(Zwischentabelle_Alter!$B$9,Datenbasis!$B$2:$CA$2,0)+G$15)</f>
        <v>14756</v>
      </c>
      <c r="H17" s="55">
        <f>INDEX(Datenbasis!$B$2:$CA$422,MATCH(Zwischentabelle_Alter!$C17,Datenbasis!$B$2:$B$422),MATCH(Zwischentabelle_Alter!$B$9,Datenbasis!$B$2:$CA$2,0)+H$15)</f>
        <v>298</v>
      </c>
      <c r="I17" s="55">
        <f>INDEX(Datenbasis!$B$2:$CA$422,MATCH(Zwischentabelle_Alter!$C17,Datenbasis!$B$2:$B$422),MATCH(Zwischentabelle_Alter!$B$9,Datenbasis!$B$2:$CA$2,0)+I$15)</f>
        <v>26299</v>
      </c>
      <c r="J17" s="55">
        <f>INDEX(Datenbasis!$B$2:$CA$422,MATCH(Zwischentabelle_Alter!$C17,Datenbasis!$B$2:$B$422),MATCH(Zwischentabelle_Alter!$B$9,Datenbasis!$B$2:$CA$2,0)+J$15)</f>
        <v>43266</v>
      </c>
      <c r="K17" s="55">
        <f>INDEX(Datenbasis!$B$2:$CA$422,MATCH(Zwischentabelle_Alter!$C17,Datenbasis!$B$2:$B$422),MATCH(Zwischentabelle_Alter!$B$9,Datenbasis!$B$2:$CA$2,0)+K$15)</f>
        <v>258802</v>
      </c>
      <c r="L17" s="55">
        <f>INDEX(Datenbasis!$B$2:$CA$422,MATCH(Zwischentabelle_Alter!$C17,Datenbasis!$B$2:$B$422),MATCH(Zwischentabelle_Alter!$B$9,Datenbasis!$B$2:$CA$2,0)+L$15)</f>
        <v>131283</v>
      </c>
    </row>
    <row r="18" spans="2:12" x14ac:dyDescent="0.2">
      <c r="B18" t="s">
        <v>854</v>
      </c>
      <c r="C18" s="3">
        <v>1001003</v>
      </c>
      <c r="D18" s="55">
        <f t="array" ref="D18">INDEX(Datenbasis!$B$2:$CA$422,MATCH(Zwischentabelle_Alter!$C18,Datenbasis!$B$2:$B$422),MATCH(Zwischentabelle_Alter!$D$15,Datenbasis!$B$2:$CA$2,0))</f>
        <v>502422</v>
      </c>
      <c r="E18" s="55">
        <f>INDEX(Datenbasis!$B$2:$CA$422,MATCH(Zwischentabelle_Alter!$C18,Datenbasis!$B$2:$B$422),MATCH(Zwischentabelle_Alter!$B$9,Datenbasis!$B$2:$CA$2,0)+E$15)</f>
        <v>167354</v>
      </c>
      <c r="F18" s="55">
        <f>INDEX(Datenbasis!$B$2:$CA$422,MATCH(Zwischentabelle_Alter!$C18,Datenbasis!$B$2:$B$422),MATCH(Zwischentabelle_Alter!$B$9,Datenbasis!$B$2:$CA$2,0)+F$15)</f>
        <v>7900</v>
      </c>
      <c r="G18" s="55">
        <f>INDEX(Datenbasis!$B$2:$CA$422,MATCH(Zwischentabelle_Alter!$C18,Datenbasis!$B$2:$B$422),MATCH(Zwischentabelle_Alter!$B$9,Datenbasis!$B$2:$CA$2,0)+G$15)</f>
        <v>1798</v>
      </c>
      <c r="H18" s="55">
        <f>INDEX(Datenbasis!$B$2:$CA$422,MATCH(Zwischentabelle_Alter!$C18,Datenbasis!$B$2:$B$422),MATCH(Zwischentabelle_Alter!$B$9,Datenbasis!$B$2:$CA$2,0)+H$15)</f>
        <v>26</v>
      </c>
      <c r="I18" s="55">
        <f>INDEX(Datenbasis!$B$2:$CA$422,MATCH(Zwischentabelle_Alter!$C18,Datenbasis!$B$2:$B$422),MATCH(Zwischentabelle_Alter!$B$9,Datenbasis!$B$2:$CA$2,0)+I$15)</f>
        <v>4432</v>
      </c>
      <c r="J18" s="55">
        <f>INDEX(Datenbasis!$B$2:$CA$422,MATCH(Zwischentabelle_Alter!$C18,Datenbasis!$B$2:$B$422),MATCH(Zwischentabelle_Alter!$B$9,Datenbasis!$B$2:$CA$2,0)+J$15)</f>
        <v>72713</v>
      </c>
      <c r="K18" s="55">
        <f>INDEX(Datenbasis!$B$2:$CA$422,MATCH(Zwischentabelle_Alter!$C18,Datenbasis!$B$2:$B$422),MATCH(Zwischentabelle_Alter!$B$9,Datenbasis!$B$2:$CA$2,0)+K$15)</f>
        <v>114577</v>
      </c>
      <c r="L18" s="55">
        <f>INDEX(Datenbasis!$B$2:$CA$422,MATCH(Zwischentabelle_Alter!$C18,Datenbasis!$B$2:$B$422),MATCH(Zwischentabelle_Alter!$B$9,Datenbasis!$B$2:$CA$2,0)+L$15)</f>
        <v>33797</v>
      </c>
    </row>
    <row r="19" spans="2:12" x14ac:dyDescent="0.2">
      <c r="B19" t="s">
        <v>884</v>
      </c>
      <c r="C19" s="3">
        <v>1001004</v>
      </c>
      <c r="D19" s="55">
        <f t="array" ref="D19">INDEX(Datenbasis!$B$2:$CA$422,MATCH(Zwischentabelle_Alter!$C19,Datenbasis!$B$2:$B$422),MATCH(Zwischentabelle_Alter!$D$15,Datenbasis!$B$2:$CA$2,0))</f>
        <v>87368</v>
      </c>
      <c r="E19" s="55">
        <f>INDEX(Datenbasis!$B$2:$CA$422,MATCH(Zwischentabelle_Alter!$C19,Datenbasis!$B$2:$B$422),MATCH(Zwischentabelle_Alter!$B$9,Datenbasis!$B$2:$CA$2,0)+E$15)</f>
        <v>34785</v>
      </c>
      <c r="F19" s="55">
        <f>INDEX(Datenbasis!$B$2:$CA$422,MATCH(Zwischentabelle_Alter!$C19,Datenbasis!$B$2:$B$422),MATCH(Zwischentabelle_Alter!$B$9,Datenbasis!$B$2:$CA$2,0)+F$15)</f>
        <v>1768</v>
      </c>
      <c r="G19" s="55">
        <f>INDEX(Datenbasis!$B$2:$CA$422,MATCH(Zwischentabelle_Alter!$C19,Datenbasis!$B$2:$B$422),MATCH(Zwischentabelle_Alter!$B$9,Datenbasis!$B$2:$CA$2,0)+G$15)</f>
        <v>998</v>
      </c>
      <c r="H19" s="55">
        <f>INDEX(Datenbasis!$B$2:$CA$422,MATCH(Zwischentabelle_Alter!$C19,Datenbasis!$B$2:$B$422),MATCH(Zwischentabelle_Alter!$B$9,Datenbasis!$B$2:$CA$2,0)+H$15)</f>
        <v>0</v>
      </c>
      <c r="I19" s="55">
        <f>INDEX(Datenbasis!$B$2:$CA$422,MATCH(Zwischentabelle_Alter!$C19,Datenbasis!$B$2:$B$422),MATCH(Zwischentabelle_Alter!$B$9,Datenbasis!$B$2:$CA$2,0)+I$15)</f>
        <v>2455</v>
      </c>
      <c r="J19" s="55">
        <f>INDEX(Datenbasis!$B$2:$CA$422,MATCH(Zwischentabelle_Alter!$C19,Datenbasis!$B$2:$B$422),MATCH(Zwischentabelle_Alter!$B$9,Datenbasis!$B$2:$CA$2,0)+J$15)</f>
        <v>1361</v>
      </c>
      <c r="K19" s="55">
        <f>INDEX(Datenbasis!$B$2:$CA$422,MATCH(Zwischentabelle_Alter!$C19,Datenbasis!$B$2:$B$422),MATCH(Zwischentabelle_Alter!$B$9,Datenbasis!$B$2:$CA$2,0)+K$15)</f>
        <v>27878</v>
      </c>
      <c r="L19" s="55">
        <f>INDEX(Datenbasis!$B$2:$CA$422,MATCH(Zwischentabelle_Alter!$C19,Datenbasis!$B$2:$B$422),MATCH(Zwischentabelle_Alter!$B$9,Datenbasis!$B$2:$CA$2,0)+L$15)</f>
        <v>26516</v>
      </c>
    </row>
    <row r="20" spans="2:12" x14ac:dyDescent="0.2">
      <c r="B20" t="s">
        <v>869</v>
      </c>
      <c r="C20" s="3">
        <v>1001005</v>
      </c>
      <c r="D20" s="55">
        <f t="array" ref="D20">INDEX(Datenbasis!$B$2:$CA$422,MATCH(Zwischentabelle_Alter!$C20,Datenbasis!$B$2:$B$422),MATCH(Zwischentabelle_Alter!$D$15,Datenbasis!$B$2:$CA$2,0))</f>
        <v>75889</v>
      </c>
      <c r="E20" s="55">
        <f>INDEX(Datenbasis!$B$2:$CA$422,MATCH(Zwischentabelle_Alter!$C20,Datenbasis!$B$2:$B$422),MATCH(Zwischentabelle_Alter!$B$9,Datenbasis!$B$2:$CA$2,0)+E$15)</f>
        <v>22219</v>
      </c>
      <c r="F20" s="55">
        <f>INDEX(Datenbasis!$B$2:$CA$422,MATCH(Zwischentabelle_Alter!$C20,Datenbasis!$B$2:$B$422),MATCH(Zwischentabelle_Alter!$B$9,Datenbasis!$B$2:$CA$2,0)+F$15)</f>
        <v>194</v>
      </c>
      <c r="G20" s="55">
        <f>INDEX(Datenbasis!$B$2:$CA$422,MATCH(Zwischentabelle_Alter!$C20,Datenbasis!$B$2:$B$422),MATCH(Zwischentabelle_Alter!$B$9,Datenbasis!$B$2:$CA$2,0)+G$15)</f>
        <v>282</v>
      </c>
      <c r="H20" s="55">
        <f>INDEX(Datenbasis!$B$2:$CA$422,MATCH(Zwischentabelle_Alter!$C20,Datenbasis!$B$2:$B$422),MATCH(Zwischentabelle_Alter!$B$9,Datenbasis!$B$2:$CA$2,0)+H$15)</f>
        <v>0</v>
      </c>
      <c r="I20" s="55">
        <f>INDEX(Datenbasis!$B$2:$CA$422,MATCH(Zwischentabelle_Alter!$C20,Datenbasis!$B$2:$B$422),MATCH(Zwischentabelle_Alter!$B$9,Datenbasis!$B$2:$CA$2,0)+I$15)</f>
        <v>1348</v>
      </c>
      <c r="J20" s="55">
        <f>INDEX(Datenbasis!$B$2:$CA$422,MATCH(Zwischentabelle_Alter!$C20,Datenbasis!$B$2:$B$422),MATCH(Zwischentabelle_Alter!$B$9,Datenbasis!$B$2:$CA$2,0)+J$15)</f>
        <v>4459</v>
      </c>
      <c r="K20" s="55">
        <f>INDEX(Datenbasis!$B$2:$CA$422,MATCH(Zwischentabelle_Alter!$C20,Datenbasis!$B$2:$B$422),MATCH(Zwischentabelle_Alter!$B$9,Datenbasis!$B$2:$CA$2,0)+K$15)</f>
        <v>15425</v>
      </c>
      <c r="L20" s="55">
        <f>INDEX(Datenbasis!$B$2:$CA$422,MATCH(Zwischentabelle_Alter!$C20,Datenbasis!$B$2:$B$422),MATCH(Zwischentabelle_Alter!$B$9,Datenbasis!$B$2:$CA$2,0)+L$15)</f>
        <v>1506</v>
      </c>
    </row>
    <row r="21" spans="2:12" x14ac:dyDescent="0.2">
      <c r="B21" t="s">
        <v>870</v>
      </c>
      <c r="C21" s="3">
        <v>1001006</v>
      </c>
      <c r="D21" s="55">
        <f t="array" ref="D21">INDEX(Datenbasis!$B$2:$CA$422,MATCH(Zwischentabelle_Alter!$C21,Datenbasis!$B$2:$B$422),MATCH(Zwischentabelle_Alter!$D$15,Datenbasis!$B$2:$CA$2,0))</f>
        <v>228109</v>
      </c>
      <c r="E21" s="55">
        <f>INDEX(Datenbasis!$B$2:$CA$422,MATCH(Zwischentabelle_Alter!$C21,Datenbasis!$B$2:$B$422),MATCH(Zwischentabelle_Alter!$B$9,Datenbasis!$B$2:$CA$2,0)+E$15)</f>
        <v>39904</v>
      </c>
      <c r="F21" s="55">
        <f>INDEX(Datenbasis!$B$2:$CA$422,MATCH(Zwischentabelle_Alter!$C21,Datenbasis!$B$2:$B$422),MATCH(Zwischentabelle_Alter!$B$9,Datenbasis!$B$2:$CA$2,0)+F$15)</f>
        <v>1057</v>
      </c>
      <c r="G21" s="55">
        <f>INDEX(Datenbasis!$B$2:$CA$422,MATCH(Zwischentabelle_Alter!$C21,Datenbasis!$B$2:$B$422),MATCH(Zwischentabelle_Alter!$B$9,Datenbasis!$B$2:$CA$2,0)+G$15)</f>
        <v>1286</v>
      </c>
      <c r="H21" s="55">
        <f>INDEX(Datenbasis!$B$2:$CA$422,MATCH(Zwischentabelle_Alter!$C21,Datenbasis!$B$2:$B$422),MATCH(Zwischentabelle_Alter!$B$9,Datenbasis!$B$2:$CA$2,0)+H$15)</f>
        <v>22</v>
      </c>
      <c r="I21" s="55">
        <f>INDEX(Datenbasis!$B$2:$CA$422,MATCH(Zwischentabelle_Alter!$C21,Datenbasis!$B$2:$B$422),MATCH(Zwischentabelle_Alter!$B$9,Datenbasis!$B$2:$CA$2,0)+I$15)</f>
        <v>897</v>
      </c>
      <c r="J21" s="55">
        <f>INDEX(Datenbasis!$B$2:$CA$422,MATCH(Zwischentabelle_Alter!$C21,Datenbasis!$B$2:$B$422),MATCH(Zwischentabelle_Alter!$B$9,Datenbasis!$B$2:$CA$2,0)+J$15)</f>
        <v>10635</v>
      </c>
      <c r="K21" s="55">
        <f>INDEX(Datenbasis!$B$2:$CA$422,MATCH(Zwischentabelle_Alter!$C21,Datenbasis!$B$2:$B$422),MATCH(Zwischentabelle_Alter!$B$9,Datenbasis!$B$2:$CA$2,0)+K$15)</f>
        <v>21213</v>
      </c>
      <c r="L21" s="55">
        <f>INDEX(Datenbasis!$B$2:$CA$422,MATCH(Zwischentabelle_Alter!$C21,Datenbasis!$B$2:$B$422),MATCH(Zwischentabelle_Alter!$B$9,Datenbasis!$B$2:$CA$2,0)+L$15)</f>
        <v>18123</v>
      </c>
    </row>
    <row r="22" spans="2:12" x14ac:dyDescent="0.2">
      <c r="B22" t="s">
        <v>871</v>
      </c>
      <c r="C22" s="3">
        <v>1001007</v>
      </c>
      <c r="D22" s="55">
        <f t="array" ref="D22">INDEX(Datenbasis!$B$2:$CA$422,MATCH(Zwischentabelle_Alter!$C22,Datenbasis!$B$2:$B$422),MATCH(Zwischentabelle_Alter!$D$15,Datenbasis!$B$2:$CA$2,0))</f>
        <v>42698</v>
      </c>
      <c r="E22" s="55">
        <f>INDEX(Datenbasis!$B$2:$CA$422,MATCH(Zwischentabelle_Alter!$C22,Datenbasis!$B$2:$B$422),MATCH(Zwischentabelle_Alter!$B$9,Datenbasis!$B$2:$CA$2,0)+E$15)</f>
        <v>2719</v>
      </c>
      <c r="F22" s="55">
        <f>INDEX(Datenbasis!$B$2:$CA$422,MATCH(Zwischentabelle_Alter!$C22,Datenbasis!$B$2:$B$422),MATCH(Zwischentabelle_Alter!$B$9,Datenbasis!$B$2:$CA$2,0)+F$15)</f>
        <v>176</v>
      </c>
      <c r="G22" s="55">
        <f>INDEX(Datenbasis!$B$2:$CA$422,MATCH(Zwischentabelle_Alter!$C22,Datenbasis!$B$2:$B$422),MATCH(Zwischentabelle_Alter!$B$9,Datenbasis!$B$2:$CA$2,0)+G$15)</f>
        <v>143</v>
      </c>
      <c r="H22" s="55">
        <f>INDEX(Datenbasis!$B$2:$CA$422,MATCH(Zwischentabelle_Alter!$C22,Datenbasis!$B$2:$B$422),MATCH(Zwischentabelle_Alter!$B$9,Datenbasis!$B$2:$CA$2,0)+H$15)</f>
        <v>0</v>
      </c>
      <c r="I22" s="55">
        <f>INDEX(Datenbasis!$B$2:$CA$422,MATCH(Zwischentabelle_Alter!$C22,Datenbasis!$B$2:$B$422),MATCH(Zwischentabelle_Alter!$B$9,Datenbasis!$B$2:$CA$2,0)+I$15)</f>
        <v>276</v>
      </c>
      <c r="J22" s="55">
        <f>INDEX(Datenbasis!$B$2:$CA$422,MATCH(Zwischentabelle_Alter!$C22,Datenbasis!$B$2:$B$422),MATCH(Zwischentabelle_Alter!$B$9,Datenbasis!$B$2:$CA$2,0)+J$15)</f>
        <v>106</v>
      </c>
      <c r="K22" s="55">
        <f>INDEX(Datenbasis!$B$2:$CA$422,MATCH(Zwischentabelle_Alter!$C22,Datenbasis!$B$2:$B$422),MATCH(Zwischentabelle_Alter!$B$9,Datenbasis!$B$2:$CA$2,0)+K$15)</f>
        <v>2297</v>
      </c>
      <c r="L22" s="55">
        <f>INDEX(Datenbasis!$B$2:$CA$422,MATCH(Zwischentabelle_Alter!$C22,Datenbasis!$B$2:$B$422),MATCH(Zwischentabelle_Alter!$B$9,Datenbasis!$B$2:$CA$2,0)+L$15)</f>
        <v>489</v>
      </c>
    </row>
    <row r="23" spans="2:12" x14ac:dyDescent="0.2">
      <c r="B23" t="s">
        <v>872</v>
      </c>
      <c r="C23" s="3">
        <v>1001008</v>
      </c>
      <c r="D23" s="55">
        <f t="array" ref="D23">INDEX(Datenbasis!$B$2:$CA$422,MATCH(Zwischentabelle_Alter!$C23,Datenbasis!$B$2:$B$422),MATCH(Zwischentabelle_Alter!$D$15,Datenbasis!$B$2:$CA$2,0))</f>
        <v>674495</v>
      </c>
      <c r="E23" s="55">
        <f>INDEX(Datenbasis!$B$2:$CA$422,MATCH(Zwischentabelle_Alter!$C23,Datenbasis!$B$2:$B$422),MATCH(Zwischentabelle_Alter!$B$9,Datenbasis!$B$2:$CA$2,0)+E$15)</f>
        <v>149065</v>
      </c>
      <c r="F23" s="55">
        <f>INDEX(Datenbasis!$B$2:$CA$422,MATCH(Zwischentabelle_Alter!$C23,Datenbasis!$B$2:$B$422),MATCH(Zwischentabelle_Alter!$B$9,Datenbasis!$B$2:$CA$2,0)+F$15)</f>
        <v>22096</v>
      </c>
      <c r="G23" s="55">
        <f>INDEX(Datenbasis!$B$2:$CA$422,MATCH(Zwischentabelle_Alter!$C23,Datenbasis!$B$2:$B$422),MATCH(Zwischentabelle_Alter!$B$9,Datenbasis!$B$2:$CA$2,0)+G$15)</f>
        <v>10009</v>
      </c>
      <c r="H23" s="55">
        <f>INDEX(Datenbasis!$B$2:$CA$422,MATCH(Zwischentabelle_Alter!$C23,Datenbasis!$B$2:$B$422),MATCH(Zwischentabelle_Alter!$B$9,Datenbasis!$B$2:$CA$2,0)+H$15)</f>
        <v>136</v>
      </c>
      <c r="I23" s="55">
        <f>INDEX(Datenbasis!$B$2:$CA$422,MATCH(Zwischentabelle_Alter!$C23,Datenbasis!$B$2:$B$422),MATCH(Zwischentabelle_Alter!$B$9,Datenbasis!$B$2:$CA$2,0)+I$15)</f>
        <v>2949</v>
      </c>
      <c r="J23" s="55">
        <f>INDEX(Datenbasis!$B$2:$CA$422,MATCH(Zwischentabelle_Alter!$C23,Datenbasis!$B$2:$B$422),MATCH(Zwischentabelle_Alter!$B$9,Datenbasis!$B$2:$CA$2,0)+J$15)</f>
        <v>19714</v>
      </c>
      <c r="K23" s="55">
        <f>INDEX(Datenbasis!$B$2:$CA$422,MATCH(Zwischentabelle_Alter!$C23,Datenbasis!$B$2:$B$422),MATCH(Zwischentabelle_Alter!$B$9,Datenbasis!$B$2:$CA$2,0)+K$15)</f>
        <v>113795</v>
      </c>
      <c r="L23" s="55">
        <f>INDEX(Datenbasis!$B$2:$CA$422,MATCH(Zwischentabelle_Alter!$C23,Datenbasis!$B$2:$B$422),MATCH(Zwischentabelle_Alter!$B$9,Datenbasis!$B$2:$CA$2,0)+L$15)</f>
        <v>49620</v>
      </c>
    </row>
    <row r="24" spans="2:12" x14ac:dyDescent="0.2">
      <c r="B24" t="s">
        <v>873</v>
      </c>
      <c r="C24" s="3">
        <v>1001009</v>
      </c>
      <c r="D24" s="55">
        <f t="array" ref="D24">INDEX(Datenbasis!$B$2:$CA$422,MATCH(Zwischentabelle_Alter!$C24,Datenbasis!$B$2:$B$422),MATCH(Zwischentabelle_Alter!$D$15,Datenbasis!$B$2:$CA$2,0))</f>
        <v>175678</v>
      </c>
      <c r="E24" s="55">
        <f>INDEX(Datenbasis!$B$2:$CA$422,MATCH(Zwischentabelle_Alter!$C24,Datenbasis!$B$2:$B$422),MATCH(Zwischentabelle_Alter!$B$9,Datenbasis!$B$2:$CA$2,0)+E$15)</f>
        <v>30196</v>
      </c>
      <c r="F24" s="55">
        <f>INDEX(Datenbasis!$B$2:$CA$422,MATCH(Zwischentabelle_Alter!$C24,Datenbasis!$B$2:$B$422),MATCH(Zwischentabelle_Alter!$B$9,Datenbasis!$B$2:$CA$2,0)+F$15)</f>
        <v>28</v>
      </c>
      <c r="G24" s="55">
        <f>INDEX(Datenbasis!$B$2:$CA$422,MATCH(Zwischentabelle_Alter!$C24,Datenbasis!$B$2:$B$422),MATCH(Zwischentabelle_Alter!$B$9,Datenbasis!$B$2:$CA$2,0)+G$15)</f>
        <v>539</v>
      </c>
      <c r="H24" s="55">
        <f>INDEX(Datenbasis!$B$2:$CA$422,MATCH(Zwischentabelle_Alter!$C24,Datenbasis!$B$2:$B$422),MATCH(Zwischentabelle_Alter!$B$9,Datenbasis!$B$2:$CA$2,0)+H$15)</f>
        <v>79</v>
      </c>
      <c r="I24" s="55">
        <f>INDEX(Datenbasis!$B$2:$CA$422,MATCH(Zwischentabelle_Alter!$C24,Datenbasis!$B$2:$B$422),MATCH(Zwischentabelle_Alter!$B$9,Datenbasis!$B$2:$CA$2,0)+I$15)</f>
        <v>1583</v>
      </c>
      <c r="J24" s="55">
        <f>INDEX(Datenbasis!$B$2:$CA$422,MATCH(Zwischentabelle_Alter!$C24,Datenbasis!$B$2:$B$422),MATCH(Zwischentabelle_Alter!$B$9,Datenbasis!$B$2:$CA$2,0)+J$15)</f>
        <v>1903</v>
      </c>
      <c r="K24" s="55">
        <f>INDEX(Datenbasis!$B$2:$CA$422,MATCH(Zwischentabelle_Alter!$C24,Datenbasis!$B$2:$B$422),MATCH(Zwischentabelle_Alter!$B$9,Datenbasis!$B$2:$CA$2,0)+K$15)</f>
        <v>21763</v>
      </c>
      <c r="L24" s="55">
        <f>INDEX(Datenbasis!$B$2:$CA$422,MATCH(Zwischentabelle_Alter!$C24,Datenbasis!$B$2:$B$422),MATCH(Zwischentabelle_Alter!$B$9,Datenbasis!$B$2:$CA$2,0)+L$15)</f>
        <v>7641</v>
      </c>
    </row>
    <row r="25" spans="2:12" x14ac:dyDescent="0.2">
      <c r="B25" t="s">
        <v>874</v>
      </c>
      <c r="C25" s="3">
        <v>1001010</v>
      </c>
      <c r="D25" s="55">
        <f t="array" ref="D25">INDEX(Datenbasis!$B$2:$CA$422,MATCH(Zwischentabelle_Alter!$C25,Datenbasis!$B$2:$B$422),MATCH(Zwischentabelle_Alter!$D$15,Datenbasis!$B$2:$CA$2,0))</f>
        <v>92422</v>
      </c>
      <c r="E25" s="55">
        <f>INDEX(Datenbasis!$B$2:$CA$422,MATCH(Zwischentabelle_Alter!$C25,Datenbasis!$B$2:$B$422),MATCH(Zwischentabelle_Alter!$B$9,Datenbasis!$B$2:$CA$2,0)+E$15)</f>
        <v>10580</v>
      </c>
      <c r="F25" s="55">
        <f>INDEX(Datenbasis!$B$2:$CA$422,MATCH(Zwischentabelle_Alter!$C25,Datenbasis!$B$2:$B$422),MATCH(Zwischentabelle_Alter!$B$9,Datenbasis!$B$2:$CA$2,0)+F$15)</f>
        <v>17</v>
      </c>
      <c r="G25" s="55">
        <f>INDEX(Datenbasis!$B$2:$CA$422,MATCH(Zwischentabelle_Alter!$C25,Datenbasis!$B$2:$B$422),MATCH(Zwischentabelle_Alter!$B$9,Datenbasis!$B$2:$CA$2,0)+G$15)</f>
        <v>155</v>
      </c>
      <c r="H25" s="55" t="str">
        <f>INDEX(Datenbasis!$B$2:$CA$422,MATCH(Zwischentabelle_Alter!$C25,Datenbasis!$B$2:$B$422),MATCH(Zwischentabelle_Alter!$B$9,Datenbasis!$B$2:$CA$2,0)+H$15)</f>
        <v>*</v>
      </c>
      <c r="I25" s="55">
        <f>INDEX(Datenbasis!$B$2:$CA$422,MATCH(Zwischentabelle_Alter!$C25,Datenbasis!$B$2:$B$422),MATCH(Zwischentabelle_Alter!$B$9,Datenbasis!$B$2:$CA$2,0)+I$15)</f>
        <v>85</v>
      </c>
      <c r="J25" s="55">
        <f>INDEX(Datenbasis!$B$2:$CA$422,MATCH(Zwischentabelle_Alter!$C25,Datenbasis!$B$2:$B$422),MATCH(Zwischentabelle_Alter!$B$9,Datenbasis!$B$2:$CA$2,0)+J$15)</f>
        <v>698</v>
      </c>
      <c r="K25" s="55">
        <f>INDEX(Datenbasis!$B$2:$CA$422,MATCH(Zwischentabelle_Alter!$C25,Datenbasis!$B$2:$B$422),MATCH(Zwischentabelle_Alter!$B$9,Datenbasis!$B$2:$CA$2,0)+K$15)</f>
        <v>8252</v>
      </c>
      <c r="L25" s="55">
        <f>INDEX(Datenbasis!$B$2:$CA$422,MATCH(Zwischentabelle_Alter!$C25,Datenbasis!$B$2:$B$422),MATCH(Zwischentabelle_Alter!$B$9,Datenbasis!$B$2:$CA$2,0)+L$15)</f>
        <v>2411</v>
      </c>
    </row>
    <row r="26" spans="2:12" x14ac:dyDescent="0.2">
      <c r="B26" t="s">
        <v>875</v>
      </c>
      <c r="C26" s="3">
        <v>1001011</v>
      </c>
      <c r="D26" s="55">
        <f t="array" ref="D26">INDEX(Datenbasis!$B$2:$CA$422,MATCH(Zwischentabelle_Alter!$C26,Datenbasis!$B$2:$B$422),MATCH(Zwischentabelle_Alter!$D$15,Datenbasis!$B$2:$CA$2,0))</f>
        <v>182119</v>
      </c>
      <c r="E26" s="55">
        <f>INDEX(Datenbasis!$B$2:$CA$422,MATCH(Zwischentabelle_Alter!$C26,Datenbasis!$B$2:$B$422),MATCH(Zwischentabelle_Alter!$B$9,Datenbasis!$B$2:$CA$2,0)+E$15)</f>
        <v>38502</v>
      </c>
      <c r="F26" s="55">
        <f>INDEX(Datenbasis!$B$2:$CA$422,MATCH(Zwischentabelle_Alter!$C26,Datenbasis!$B$2:$B$422),MATCH(Zwischentabelle_Alter!$B$9,Datenbasis!$B$2:$CA$2,0)+F$15)</f>
        <v>355</v>
      </c>
      <c r="G26" s="55">
        <f>INDEX(Datenbasis!$B$2:$CA$422,MATCH(Zwischentabelle_Alter!$C26,Datenbasis!$B$2:$B$422),MATCH(Zwischentabelle_Alter!$B$9,Datenbasis!$B$2:$CA$2,0)+G$15)</f>
        <v>406</v>
      </c>
      <c r="H26" s="55">
        <f>INDEX(Datenbasis!$B$2:$CA$422,MATCH(Zwischentabelle_Alter!$C26,Datenbasis!$B$2:$B$422),MATCH(Zwischentabelle_Alter!$B$9,Datenbasis!$B$2:$CA$2,0)+H$15)</f>
        <v>47</v>
      </c>
      <c r="I26" s="55">
        <f>INDEX(Datenbasis!$B$2:$CA$422,MATCH(Zwischentabelle_Alter!$C26,Datenbasis!$B$2:$B$422),MATCH(Zwischentabelle_Alter!$B$9,Datenbasis!$B$2:$CA$2,0)+I$15)</f>
        <v>15469</v>
      </c>
      <c r="J26" s="55">
        <f>INDEX(Datenbasis!$B$2:$CA$422,MATCH(Zwischentabelle_Alter!$C26,Datenbasis!$B$2:$B$422),MATCH(Zwischentabelle_Alter!$B$9,Datenbasis!$B$2:$CA$2,0)+J$15)</f>
        <v>2242</v>
      </c>
      <c r="K26" s="55">
        <f>INDEX(Datenbasis!$B$2:$CA$422,MATCH(Zwischentabelle_Alter!$C26,Datenbasis!$B$2:$B$422),MATCH(Zwischentabelle_Alter!$B$9,Datenbasis!$B$2:$CA$2,0)+K$15)</f>
        <v>19516</v>
      </c>
      <c r="L26" s="55">
        <f>INDEX(Datenbasis!$B$2:$CA$422,MATCH(Zwischentabelle_Alter!$C26,Datenbasis!$B$2:$B$422),MATCH(Zwischentabelle_Alter!$B$9,Datenbasis!$B$2:$CA$2,0)+L$15)</f>
        <v>11546</v>
      </c>
    </row>
    <row r="27" spans="2:12" x14ac:dyDescent="0.2">
      <c r="B27" t="s">
        <v>876</v>
      </c>
      <c r="C27" s="3">
        <v>1001012</v>
      </c>
      <c r="D27" s="55">
        <f t="array" ref="D27">INDEX(Datenbasis!$B$2:$CA$422,MATCH(Zwischentabelle_Alter!$C27,Datenbasis!$B$2:$B$422),MATCH(Zwischentabelle_Alter!$D$15,Datenbasis!$B$2:$CA$2,0))</f>
        <v>162381</v>
      </c>
      <c r="E27" s="55">
        <f>INDEX(Datenbasis!$B$2:$CA$422,MATCH(Zwischentabelle_Alter!$C27,Datenbasis!$B$2:$B$422),MATCH(Zwischentabelle_Alter!$B$9,Datenbasis!$B$2:$CA$2,0)+E$15)</f>
        <v>31877</v>
      </c>
      <c r="F27" s="55">
        <f>INDEX(Datenbasis!$B$2:$CA$422,MATCH(Zwischentabelle_Alter!$C27,Datenbasis!$B$2:$B$422),MATCH(Zwischentabelle_Alter!$B$9,Datenbasis!$B$2:$CA$2,0)+F$15)</f>
        <v>1225</v>
      </c>
      <c r="G27" s="55">
        <f>INDEX(Datenbasis!$B$2:$CA$422,MATCH(Zwischentabelle_Alter!$C27,Datenbasis!$B$2:$B$422),MATCH(Zwischentabelle_Alter!$B$9,Datenbasis!$B$2:$CA$2,0)+G$15)</f>
        <v>890</v>
      </c>
      <c r="H27" s="55" t="str">
        <f>INDEX(Datenbasis!$B$2:$CA$422,MATCH(Zwischentabelle_Alter!$C27,Datenbasis!$B$2:$B$422),MATCH(Zwischentabelle_Alter!$B$9,Datenbasis!$B$2:$CA$2,0)+H$15)</f>
        <v>*</v>
      </c>
      <c r="I27" s="55">
        <f>INDEX(Datenbasis!$B$2:$CA$422,MATCH(Zwischentabelle_Alter!$C27,Datenbasis!$B$2:$B$422),MATCH(Zwischentabelle_Alter!$B$9,Datenbasis!$B$2:$CA$2,0)+I$15)</f>
        <v>54</v>
      </c>
      <c r="J27" s="55">
        <f>INDEX(Datenbasis!$B$2:$CA$422,MATCH(Zwischentabelle_Alter!$C27,Datenbasis!$B$2:$B$422),MATCH(Zwischentabelle_Alter!$B$9,Datenbasis!$B$2:$CA$2,0)+J$15)</f>
        <v>1962</v>
      </c>
      <c r="K27" s="55">
        <f>INDEX(Datenbasis!$B$2:$CA$422,MATCH(Zwischentabelle_Alter!$C27,Datenbasis!$B$2:$B$422),MATCH(Zwischentabelle_Alter!$B$9,Datenbasis!$B$2:$CA$2,0)+K$15)</f>
        <v>26287</v>
      </c>
      <c r="L27" s="55">
        <f>INDEX(Datenbasis!$B$2:$CA$422,MATCH(Zwischentabelle_Alter!$C27,Datenbasis!$B$2:$B$422),MATCH(Zwischentabelle_Alter!$B$9,Datenbasis!$B$2:$CA$2,0)+L$15)</f>
        <v>12949</v>
      </c>
    </row>
    <row r="28" spans="2:12" x14ac:dyDescent="0.2">
      <c r="B28" t="s">
        <v>877</v>
      </c>
      <c r="C28" s="3">
        <v>1001013</v>
      </c>
      <c r="D28" s="55">
        <f t="array" ref="D28">INDEX(Datenbasis!$B$2:$CA$422,MATCH(Zwischentabelle_Alter!$C28,Datenbasis!$B$2:$B$422),MATCH(Zwischentabelle_Alter!$D$15,Datenbasis!$B$2:$CA$2,0))</f>
        <v>34490</v>
      </c>
      <c r="E28" s="55">
        <f>INDEX(Datenbasis!$B$2:$CA$422,MATCH(Zwischentabelle_Alter!$C28,Datenbasis!$B$2:$B$422),MATCH(Zwischentabelle_Alter!$B$9,Datenbasis!$B$2:$CA$2,0)+E$15)</f>
        <v>3783</v>
      </c>
      <c r="F28" s="55">
        <f>INDEX(Datenbasis!$B$2:$CA$422,MATCH(Zwischentabelle_Alter!$C28,Datenbasis!$B$2:$B$422),MATCH(Zwischentabelle_Alter!$B$9,Datenbasis!$B$2:$CA$2,0)+F$15)</f>
        <v>9</v>
      </c>
      <c r="G28" s="55">
        <f>INDEX(Datenbasis!$B$2:$CA$422,MATCH(Zwischentabelle_Alter!$C28,Datenbasis!$B$2:$B$422),MATCH(Zwischentabelle_Alter!$B$9,Datenbasis!$B$2:$CA$2,0)+G$15)</f>
        <v>48</v>
      </c>
      <c r="H28" s="55">
        <f>INDEX(Datenbasis!$B$2:$CA$422,MATCH(Zwischentabelle_Alter!$C28,Datenbasis!$B$2:$B$422),MATCH(Zwischentabelle_Alter!$B$9,Datenbasis!$B$2:$CA$2,0)+H$15)</f>
        <v>0</v>
      </c>
      <c r="I28" s="55">
        <f>INDEX(Datenbasis!$B$2:$CA$422,MATCH(Zwischentabelle_Alter!$C28,Datenbasis!$B$2:$B$422),MATCH(Zwischentabelle_Alter!$B$9,Datenbasis!$B$2:$CA$2,0)+I$15)</f>
        <v>1183</v>
      </c>
      <c r="J28" s="55">
        <f>INDEX(Datenbasis!$B$2:$CA$422,MATCH(Zwischentabelle_Alter!$C28,Datenbasis!$B$2:$B$422),MATCH(Zwischentabelle_Alter!$B$9,Datenbasis!$B$2:$CA$2,0)+J$15)</f>
        <v>186</v>
      </c>
      <c r="K28" s="55">
        <f>INDEX(Datenbasis!$B$2:$CA$422,MATCH(Zwischentabelle_Alter!$C28,Datenbasis!$B$2:$B$422),MATCH(Zwischentabelle_Alter!$B$9,Datenbasis!$B$2:$CA$2,0)+K$15)</f>
        <v>2376</v>
      </c>
      <c r="L28" s="55">
        <f>INDEX(Datenbasis!$B$2:$CA$422,MATCH(Zwischentabelle_Alter!$C28,Datenbasis!$B$2:$B$422),MATCH(Zwischentabelle_Alter!$B$9,Datenbasis!$B$2:$CA$2,0)+L$15)</f>
        <v>482</v>
      </c>
    </row>
    <row r="29" spans="2:12" x14ac:dyDescent="0.2">
      <c r="B29" t="s">
        <v>878</v>
      </c>
      <c r="C29" s="3">
        <v>1001014</v>
      </c>
      <c r="D29" s="55">
        <f t="array" ref="D29">INDEX(Datenbasis!$B$2:$CA$422,MATCH(Zwischentabelle_Alter!$C29,Datenbasis!$B$2:$B$422),MATCH(Zwischentabelle_Alter!$D$15,Datenbasis!$B$2:$CA$2,0))</f>
        <v>201770</v>
      </c>
      <c r="E29" s="55">
        <f>INDEX(Datenbasis!$B$2:$CA$422,MATCH(Zwischentabelle_Alter!$C29,Datenbasis!$B$2:$B$422),MATCH(Zwischentabelle_Alter!$B$9,Datenbasis!$B$2:$CA$2,0)+E$15)</f>
        <v>89998</v>
      </c>
      <c r="F29" s="55">
        <f>INDEX(Datenbasis!$B$2:$CA$422,MATCH(Zwischentabelle_Alter!$C29,Datenbasis!$B$2:$B$422),MATCH(Zwischentabelle_Alter!$B$9,Datenbasis!$B$2:$CA$2,0)+F$15)</f>
        <v>4827</v>
      </c>
      <c r="G29" s="55">
        <f>INDEX(Datenbasis!$B$2:$CA$422,MATCH(Zwischentabelle_Alter!$C29,Datenbasis!$B$2:$B$422),MATCH(Zwischentabelle_Alter!$B$9,Datenbasis!$B$2:$CA$2,0)+G$15)</f>
        <v>892</v>
      </c>
      <c r="H29" s="55">
        <f>INDEX(Datenbasis!$B$2:$CA$422,MATCH(Zwischentabelle_Alter!$C29,Datenbasis!$B$2:$B$422),MATCH(Zwischentabelle_Alter!$B$9,Datenbasis!$B$2:$CA$2,0)+H$15)</f>
        <v>14</v>
      </c>
      <c r="I29" s="55">
        <f>INDEX(Datenbasis!$B$2:$CA$422,MATCH(Zwischentabelle_Alter!$C29,Datenbasis!$B$2:$B$422),MATCH(Zwischentabelle_Alter!$B$9,Datenbasis!$B$2:$CA$2,0)+I$15)</f>
        <v>131</v>
      </c>
      <c r="J29" s="55">
        <f>INDEX(Datenbasis!$B$2:$CA$422,MATCH(Zwischentabelle_Alter!$C29,Datenbasis!$B$2:$B$422),MATCH(Zwischentabelle_Alter!$B$9,Datenbasis!$B$2:$CA$2,0)+J$15)</f>
        <v>68687</v>
      </c>
      <c r="K29" s="55">
        <f>INDEX(Datenbasis!$B$2:$CA$422,MATCH(Zwischentabelle_Alter!$C29,Datenbasis!$B$2:$B$422),MATCH(Zwischentabelle_Alter!$B$9,Datenbasis!$B$2:$CA$2,0)+K$15)</f>
        <v>49302</v>
      </c>
      <c r="L29" s="55">
        <f>INDEX(Datenbasis!$B$2:$CA$422,MATCH(Zwischentabelle_Alter!$C29,Datenbasis!$B$2:$B$422),MATCH(Zwischentabelle_Alter!$B$9,Datenbasis!$B$2:$CA$2,0)+L$15)</f>
        <v>10104</v>
      </c>
    </row>
    <row r="30" spans="2:12" x14ac:dyDescent="0.2">
      <c r="B30" t="s">
        <v>879</v>
      </c>
      <c r="C30" s="3">
        <v>1001015</v>
      </c>
      <c r="D30" s="55">
        <f t="array" ref="D30">INDEX(Datenbasis!$B$2:$CA$422,MATCH(Zwischentabelle_Alter!$C30,Datenbasis!$B$2:$B$422),MATCH(Zwischentabelle_Alter!$D$15,Datenbasis!$B$2:$CA$2,0))</f>
        <v>56098</v>
      </c>
      <c r="E30" s="55">
        <f>INDEX(Datenbasis!$B$2:$CA$422,MATCH(Zwischentabelle_Alter!$C30,Datenbasis!$B$2:$B$422),MATCH(Zwischentabelle_Alter!$B$9,Datenbasis!$B$2:$CA$2,0)+E$15)</f>
        <v>12259</v>
      </c>
      <c r="F30" s="55">
        <f>INDEX(Datenbasis!$B$2:$CA$422,MATCH(Zwischentabelle_Alter!$C30,Datenbasis!$B$2:$B$422),MATCH(Zwischentabelle_Alter!$B$9,Datenbasis!$B$2:$CA$2,0)+F$15)</f>
        <v>106</v>
      </c>
      <c r="G30" s="55">
        <f>INDEX(Datenbasis!$B$2:$CA$422,MATCH(Zwischentabelle_Alter!$C30,Datenbasis!$B$2:$B$422),MATCH(Zwischentabelle_Alter!$B$9,Datenbasis!$B$2:$CA$2,0)+G$15)</f>
        <v>247</v>
      </c>
      <c r="H30" s="55">
        <f>INDEX(Datenbasis!$B$2:$CA$422,MATCH(Zwischentabelle_Alter!$C30,Datenbasis!$B$2:$B$422),MATCH(Zwischentabelle_Alter!$B$9,Datenbasis!$B$2:$CA$2,0)+H$15)</f>
        <v>0</v>
      </c>
      <c r="I30" s="55">
        <f>INDEX(Datenbasis!$B$2:$CA$422,MATCH(Zwischentabelle_Alter!$C30,Datenbasis!$B$2:$B$422),MATCH(Zwischentabelle_Alter!$B$9,Datenbasis!$B$2:$CA$2,0)+I$15)</f>
        <v>454</v>
      </c>
      <c r="J30" s="55">
        <f>INDEX(Datenbasis!$B$2:$CA$422,MATCH(Zwischentabelle_Alter!$C30,Datenbasis!$B$2:$B$422),MATCH(Zwischentabelle_Alter!$B$9,Datenbasis!$B$2:$CA$2,0)+J$15)</f>
        <v>707</v>
      </c>
      <c r="K30" s="55">
        <f>INDEX(Datenbasis!$B$2:$CA$422,MATCH(Zwischentabelle_Alter!$C30,Datenbasis!$B$2:$B$422),MATCH(Zwischentabelle_Alter!$B$9,Datenbasis!$B$2:$CA$2,0)+K$15)</f>
        <v>9449</v>
      </c>
      <c r="L30" s="55">
        <f>INDEX(Datenbasis!$B$2:$CA$422,MATCH(Zwischentabelle_Alter!$C30,Datenbasis!$B$2:$B$422),MATCH(Zwischentabelle_Alter!$B$9,Datenbasis!$B$2:$CA$2,0)+L$15)</f>
        <v>3544</v>
      </c>
    </row>
    <row r="31" spans="2:12" x14ac:dyDescent="0.2">
      <c r="B31" t="s">
        <v>880</v>
      </c>
      <c r="C31" s="3">
        <v>1001016</v>
      </c>
      <c r="D31" s="55">
        <f t="array" ref="D31">INDEX(Datenbasis!$B$2:$CA$422,MATCH(Zwischentabelle_Alter!$C31,Datenbasis!$B$2:$B$422),MATCH(Zwischentabelle_Alter!$D$15,Datenbasis!$B$2:$CA$2,0))</f>
        <v>42370</v>
      </c>
      <c r="E31" s="55">
        <f>INDEX(Datenbasis!$B$2:$CA$422,MATCH(Zwischentabelle_Alter!$C31,Datenbasis!$B$2:$B$422),MATCH(Zwischentabelle_Alter!$B$9,Datenbasis!$B$2:$CA$2,0)+E$15)</f>
        <v>13267</v>
      </c>
      <c r="F31" s="55">
        <f>INDEX(Datenbasis!$B$2:$CA$422,MATCH(Zwischentabelle_Alter!$C31,Datenbasis!$B$2:$B$422),MATCH(Zwischentabelle_Alter!$B$9,Datenbasis!$B$2:$CA$2,0)+F$15)</f>
        <v>2211</v>
      </c>
      <c r="G31" s="55">
        <f>INDEX(Datenbasis!$B$2:$CA$422,MATCH(Zwischentabelle_Alter!$C31,Datenbasis!$B$2:$B$422),MATCH(Zwischentabelle_Alter!$B$9,Datenbasis!$B$2:$CA$2,0)+G$15)</f>
        <v>67</v>
      </c>
      <c r="H31" s="55">
        <f>INDEX(Datenbasis!$B$2:$CA$422,MATCH(Zwischentabelle_Alter!$C31,Datenbasis!$B$2:$B$422),MATCH(Zwischentabelle_Alter!$B$9,Datenbasis!$B$2:$CA$2,0)+H$15)</f>
        <v>0</v>
      </c>
      <c r="I31" s="55">
        <f>INDEX(Datenbasis!$B$2:$CA$422,MATCH(Zwischentabelle_Alter!$C31,Datenbasis!$B$2:$B$422),MATCH(Zwischentabelle_Alter!$B$9,Datenbasis!$B$2:$CA$2,0)+I$15)</f>
        <v>34</v>
      </c>
      <c r="J31" s="55">
        <f>INDEX(Datenbasis!$B$2:$CA$422,MATCH(Zwischentabelle_Alter!$C31,Datenbasis!$B$2:$B$422),MATCH(Zwischentabelle_Alter!$B$9,Datenbasis!$B$2:$CA$2,0)+J$15)</f>
        <v>562</v>
      </c>
      <c r="K31" s="55">
        <f>INDEX(Datenbasis!$B$2:$CA$422,MATCH(Zwischentabelle_Alter!$C31,Datenbasis!$B$2:$B$422),MATCH(Zwischentabelle_Alter!$B$9,Datenbasis!$B$2:$CA$2,0)+K$15)</f>
        <v>11953</v>
      </c>
      <c r="L31" s="55">
        <f>INDEX(Datenbasis!$B$2:$CA$422,MATCH(Zwischentabelle_Alter!$C31,Datenbasis!$B$2:$B$422),MATCH(Zwischentabelle_Alter!$B$9,Datenbasis!$B$2:$CA$2,0)+L$15)</f>
        <v>8090</v>
      </c>
    </row>
    <row r="32" spans="2:12" x14ac:dyDescent="0.2">
      <c r="B32" t="s">
        <v>881</v>
      </c>
      <c r="C32" s="3">
        <v>1001017</v>
      </c>
      <c r="D32" s="55">
        <f t="array" ref="D32">INDEX(Datenbasis!$B$2:$CA$422,MATCH(Zwischentabelle_Alter!$C32,Datenbasis!$B$2:$B$422),MATCH(Zwischentabelle_Alter!$D$15,Datenbasis!$B$2:$CA$2,0))</f>
        <v>89563</v>
      </c>
      <c r="E32" s="55">
        <f>INDEX(Datenbasis!$B$2:$CA$422,MATCH(Zwischentabelle_Alter!$C32,Datenbasis!$B$2:$B$422),MATCH(Zwischentabelle_Alter!$B$9,Datenbasis!$B$2:$CA$2,0)+E$15)</f>
        <v>27321</v>
      </c>
      <c r="F32" s="55">
        <f>INDEX(Datenbasis!$B$2:$CA$422,MATCH(Zwischentabelle_Alter!$C32,Datenbasis!$B$2:$B$422),MATCH(Zwischentabelle_Alter!$B$9,Datenbasis!$B$2:$CA$2,0)+F$15)</f>
        <v>716</v>
      </c>
      <c r="G32" s="55">
        <f>INDEX(Datenbasis!$B$2:$CA$422,MATCH(Zwischentabelle_Alter!$C32,Datenbasis!$B$2:$B$422),MATCH(Zwischentabelle_Alter!$B$9,Datenbasis!$B$2:$CA$2,0)+G$15)</f>
        <v>453</v>
      </c>
      <c r="H32" s="55" t="str">
        <f>INDEX(Datenbasis!$B$2:$CA$422,MATCH(Zwischentabelle_Alter!$C32,Datenbasis!$B$2:$B$422),MATCH(Zwischentabelle_Alter!$B$9,Datenbasis!$B$2:$CA$2,0)+H$15)</f>
        <v>*</v>
      </c>
      <c r="I32" s="55">
        <f>INDEX(Datenbasis!$B$2:$CA$422,MATCH(Zwischentabelle_Alter!$C32,Datenbasis!$B$2:$B$422),MATCH(Zwischentabelle_Alter!$B$9,Datenbasis!$B$2:$CA$2,0)+I$15)</f>
        <v>3761</v>
      </c>
      <c r="J32" s="55">
        <f>INDEX(Datenbasis!$B$2:$CA$422,MATCH(Zwischentabelle_Alter!$C32,Datenbasis!$B$2:$B$422),MATCH(Zwischentabelle_Alter!$B$9,Datenbasis!$B$2:$CA$2,0)+J$15)</f>
        <v>1201</v>
      </c>
      <c r="K32" s="55">
        <f>INDEX(Datenbasis!$B$2:$CA$422,MATCH(Zwischentabelle_Alter!$C32,Datenbasis!$B$2:$B$422),MATCH(Zwischentabelle_Alter!$B$9,Datenbasis!$B$2:$CA$2,0)+K$15)</f>
        <v>23847</v>
      </c>
      <c r="L32" s="55">
        <f>INDEX(Datenbasis!$B$2:$CA$422,MATCH(Zwischentabelle_Alter!$C32,Datenbasis!$B$2:$B$422),MATCH(Zwischentabelle_Alter!$B$9,Datenbasis!$B$2:$CA$2,0)+L$15)</f>
        <v>6549</v>
      </c>
    </row>
    <row r="33" spans="1:12" x14ac:dyDescent="0.2">
      <c r="B33" t="s">
        <v>882</v>
      </c>
      <c r="C33" s="3">
        <v>1001018</v>
      </c>
      <c r="D33" s="55">
        <f t="array" ref="D33">INDEX(Datenbasis!$B$2:$CA$422,MATCH(Zwischentabelle_Alter!$C33,Datenbasis!$B$2:$B$422),MATCH(Zwischentabelle_Alter!$D$15,Datenbasis!$B$2:$CA$2,0))</f>
        <v>66599</v>
      </c>
      <c r="E33" s="55">
        <f>INDEX(Datenbasis!$B$2:$CA$422,MATCH(Zwischentabelle_Alter!$C33,Datenbasis!$B$2:$B$422),MATCH(Zwischentabelle_Alter!$B$9,Datenbasis!$B$2:$CA$2,0)+E$15)</f>
        <v>16437</v>
      </c>
      <c r="F33" s="55">
        <f>INDEX(Datenbasis!$B$2:$CA$422,MATCH(Zwischentabelle_Alter!$C33,Datenbasis!$B$2:$B$422),MATCH(Zwischentabelle_Alter!$B$9,Datenbasis!$B$2:$CA$2,0)+F$15)</f>
        <v>21</v>
      </c>
      <c r="G33" s="55">
        <f>INDEX(Datenbasis!$B$2:$CA$422,MATCH(Zwischentabelle_Alter!$C33,Datenbasis!$B$2:$B$422),MATCH(Zwischentabelle_Alter!$B$9,Datenbasis!$B$2:$CA$2,0)+G$15)</f>
        <v>89</v>
      </c>
      <c r="H33" s="55" t="str">
        <f>INDEX(Datenbasis!$B$2:$CA$422,MATCH(Zwischentabelle_Alter!$C33,Datenbasis!$B$2:$B$422),MATCH(Zwischentabelle_Alter!$B$9,Datenbasis!$B$2:$CA$2,0)+H$15)</f>
        <v>*</v>
      </c>
      <c r="I33" s="55">
        <f>INDEX(Datenbasis!$B$2:$CA$422,MATCH(Zwischentabelle_Alter!$C33,Datenbasis!$B$2:$B$422),MATCH(Zwischentabelle_Alter!$B$9,Datenbasis!$B$2:$CA$2,0)+I$15)</f>
        <v>17</v>
      </c>
      <c r="J33" s="55">
        <f>INDEX(Datenbasis!$B$2:$CA$422,MATCH(Zwischentabelle_Alter!$C33,Datenbasis!$B$2:$B$422),MATCH(Zwischentabelle_Alter!$B$9,Datenbasis!$B$2:$CA$2,0)+J$15)</f>
        <v>1368</v>
      </c>
      <c r="K33" s="55">
        <f>INDEX(Datenbasis!$B$2:$CA$422,MATCH(Zwischentabelle_Alter!$C33,Datenbasis!$B$2:$B$422),MATCH(Zwischentabelle_Alter!$B$9,Datenbasis!$B$2:$CA$2,0)+K$15)</f>
        <v>13617</v>
      </c>
      <c r="L33" s="55">
        <f>INDEX(Datenbasis!$B$2:$CA$422,MATCH(Zwischentabelle_Alter!$C33,Datenbasis!$B$2:$B$422),MATCH(Zwischentabelle_Alter!$B$9,Datenbasis!$B$2:$CA$2,0)+L$15)</f>
        <v>3435</v>
      </c>
    </row>
    <row r="34" spans="1:12" x14ac:dyDescent="0.2">
      <c r="B34" t="s">
        <v>883</v>
      </c>
      <c r="C34" s="3">
        <v>1001019</v>
      </c>
      <c r="D34" s="55">
        <f t="array" ref="D34">INDEX(Datenbasis!$B$2:$CA$422,MATCH(Zwischentabelle_Alter!$C34,Datenbasis!$B$2:$B$422),MATCH(Zwischentabelle_Alter!$D$15,Datenbasis!$B$2:$CA$2,0))</f>
        <v>46022</v>
      </c>
      <c r="E34" s="55">
        <f>INDEX(Datenbasis!$B$2:$CA$422,MATCH(Zwischentabelle_Alter!$C34,Datenbasis!$B$2:$B$422),MATCH(Zwischentabelle_Alter!$B$9,Datenbasis!$B$2:$CA$2,0)+E$15)</f>
        <v>8072</v>
      </c>
      <c r="F34" s="55">
        <f>INDEX(Datenbasis!$B$2:$CA$422,MATCH(Zwischentabelle_Alter!$C34,Datenbasis!$B$2:$B$422),MATCH(Zwischentabelle_Alter!$B$9,Datenbasis!$B$2:$CA$2,0)+F$15)</f>
        <v>19</v>
      </c>
      <c r="G34" s="55">
        <f>INDEX(Datenbasis!$B$2:$CA$422,MATCH(Zwischentabelle_Alter!$C34,Datenbasis!$B$2:$B$422),MATCH(Zwischentabelle_Alter!$B$9,Datenbasis!$B$2:$CA$2,0)+G$15)</f>
        <v>50</v>
      </c>
      <c r="H34" s="55">
        <f>INDEX(Datenbasis!$B$2:$CA$422,MATCH(Zwischentabelle_Alter!$C34,Datenbasis!$B$2:$B$422),MATCH(Zwischentabelle_Alter!$B$9,Datenbasis!$B$2:$CA$2,0)+H$15)</f>
        <v>8</v>
      </c>
      <c r="I34" s="55">
        <f>INDEX(Datenbasis!$B$2:$CA$422,MATCH(Zwischentabelle_Alter!$C34,Datenbasis!$B$2:$B$422),MATCH(Zwischentabelle_Alter!$B$9,Datenbasis!$B$2:$CA$2,0)+I$15)</f>
        <v>35</v>
      </c>
      <c r="J34" s="55">
        <f>INDEX(Datenbasis!$B$2:$CA$422,MATCH(Zwischentabelle_Alter!$C34,Datenbasis!$B$2:$B$422),MATCH(Zwischentabelle_Alter!$B$9,Datenbasis!$B$2:$CA$2,0)+J$15)</f>
        <v>188</v>
      </c>
      <c r="K34" s="55">
        <f>INDEX(Datenbasis!$B$2:$CA$422,MATCH(Zwischentabelle_Alter!$C34,Datenbasis!$B$2:$B$422),MATCH(Zwischentabelle_Alter!$B$9,Datenbasis!$B$2:$CA$2,0)+K$15)</f>
        <v>6409</v>
      </c>
      <c r="L34" s="55">
        <f>INDEX(Datenbasis!$B$2:$CA$422,MATCH(Zwischentabelle_Alter!$C34,Datenbasis!$B$2:$B$422),MATCH(Zwischentabelle_Alter!$B$9,Datenbasis!$B$2:$CA$2,0)+L$15)</f>
        <v>2075</v>
      </c>
    </row>
    <row r="35" spans="1:12" x14ac:dyDescent="0.2">
      <c r="B35" s="2" t="s">
        <v>435</v>
      </c>
      <c r="C35" s="3" t="s">
        <v>436</v>
      </c>
      <c r="D35" s="55">
        <f t="array" ref="D35">INDEX(Datenbasis!$B$2:$CA$422,MATCH(Zwischentabelle_Alter!$C35,Datenbasis!$B$2:$B$422),MATCH(Zwischentabelle_Alter!$D$15,Datenbasis!$B$2:$CA$2,0))</f>
        <v>4938</v>
      </c>
      <c r="E35" s="55">
        <f>INDEX(Datenbasis!$B$2:$CA$422,MATCH(Zwischentabelle_Alter!$C35,Datenbasis!$B$2:$B$422),MATCH(Zwischentabelle_Alter!$B$9,Datenbasis!$B$2:$CA$2,0)+E$15)</f>
        <v>1738</v>
      </c>
      <c r="F35" s="55">
        <f>INDEX(Datenbasis!$B$2:$CA$422,MATCH(Zwischentabelle_Alter!$C35,Datenbasis!$B$2:$B$422),MATCH(Zwischentabelle_Alter!$B$9,Datenbasis!$B$2:$CA$2,0)+F$15)</f>
        <v>0</v>
      </c>
      <c r="G35" s="55">
        <f>INDEX(Datenbasis!$B$2:$CA$422,MATCH(Zwischentabelle_Alter!$C35,Datenbasis!$B$2:$B$422),MATCH(Zwischentabelle_Alter!$B$9,Datenbasis!$B$2:$CA$2,0)+G$15)</f>
        <v>0</v>
      </c>
      <c r="H35" s="55">
        <f>INDEX(Datenbasis!$B$2:$CA$422,MATCH(Zwischentabelle_Alter!$C35,Datenbasis!$B$2:$B$422),MATCH(Zwischentabelle_Alter!$B$9,Datenbasis!$B$2:$CA$2,0)+H$15)</f>
        <v>0</v>
      </c>
      <c r="I35" s="55">
        <f>INDEX(Datenbasis!$B$2:$CA$422,MATCH(Zwischentabelle_Alter!$C35,Datenbasis!$B$2:$B$422),MATCH(Zwischentabelle_Alter!$B$9,Datenbasis!$B$2:$CA$2,0)+I$15)</f>
        <v>271</v>
      </c>
      <c r="J35" s="55">
        <f>INDEX(Datenbasis!$B$2:$CA$422,MATCH(Zwischentabelle_Alter!$C35,Datenbasis!$B$2:$B$422),MATCH(Zwischentabelle_Alter!$B$9,Datenbasis!$B$2:$CA$2,0)+J$15)</f>
        <v>151</v>
      </c>
      <c r="K35" s="55">
        <f>INDEX(Datenbasis!$B$2:$CA$422,MATCH(Zwischentabelle_Alter!$C35,Datenbasis!$B$2:$B$422),MATCH(Zwischentabelle_Alter!$B$9,Datenbasis!$B$2:$CA$2,0)+K$15)</f>
        <v>1180</v>
      </c>
      <c r="L35" s="55">
        <f>INDEX(Datenbasis!$B$2:$CA$422,MATCH(Zwischentabelle_Alter!$C35,Datenbasis!$B$2:$B$422),MATCH(Zwischentabelle_Alter!$B$9,Datenbasis!$B$2:$CA$2,0)+L$15)</f>
        <v>1367</v>
      </c>
    </row>
    <row r="36" spans="1:12" x14ac:dyDescent="0.2">
      <c r="B36" s="2" t="s">
        <v>437</v>
      </c>
      <c r="C36" s="3" t="s">
        <v>438</v>
      </c>
      <c r="D36" s="55">
        <f t="array" ref="D36">INDEX(Datenbasis!$B$2:$CA$422,MATCH(Zwischentabelle_Alter!$C36,Datenbasis!$B$2:$B$422),MATCH(Zwischentabelle_Alter!$D$15,Datenbasis!$B$2:$CA$2,0))</f>
        <v>13323</v>
      </c>
      <c r="E36" s="55">
        <f>INDEX(Datenbasis!$B$2:$CA$422,MATCH(Zwischentabelle_Alter!$C36,Datenbasis!$B$2:$B$422),MATCH(Zwischentabelle_Alter!$B$9,Datenbasis!$B$2:$CA$2,0)+E$15)</f>
        <v>6977</v>
      </c>
      <c r="F36" s="55">
        <f>INDEX(Datenbasis!$B$2:$CA$422,MATCH(Zwischentabelle_Alter!$C36,Datenbasis!$B$2:$B$422),MATCH(Zwischentabelle_Alter!$B$9,Datenbasis!$B$2:$CA$2,0)+F$15)</f>
        <v>155</v>
      </c>
      <c r="G36" s="55">
        <f>INDEX(Datenbasis!$B$2:$CA$422,MATCH(Zwischentabelle_Alter!$C36,Datenbasis!$B$2:$B$422),MATCH(Zwischentabelle_Alter!$B$9,Datenbasis!$B$2:$CA$2,0)+G$15)</f>
        <v>46</v>
      </c>
      <c r="H36" s="55">
        <f>INDEX(Datenbasis!$B$2:$CA$422,MATCH(Zwischentabelle_Alter!$C36,Datenbasis!$B$2:$B$422),MATCH(Zwischentabelle_Alter!$B$9,Datenbasis!$B$2:$CA$2,0)+H$15)</f>
        <v>0</v>
      </c>
      <c r="I36" s="55">
        <f>INDEX(Datenbasis!$B$2:$CA$422,MATCH(Zwischentabelle_Alter!$C36,Datenbasis!$B$2:$B$422),MATCH(Zwischentabelle_Alter!$B$9,Datenbasis!$B$2:$CA$2,0)+I$15)</f>
        <v>710</v>
      </c>
      <c r="J36" s="55">
        <f>INDEX(Datenbasis!$B$2:$CA$422,MATCH(Zwischentabelle_Alter!$C36,Datenbasis!$B$2:$B$422),MATCH(Zwischentabelle_Alter!$B$9,Datenbasis!$B$2:$CA$2,0)+J$15)</f>
        <v>238</v>
      </c>
      <c r="K36" s="55">
        <f>INDEX(Datenbasis!$B$2:$CA$422,MATCH(Zwischentabelle_Alter!$C36,Datenbasis!$B$2:$B$422),MATCH(Zwischentabelle_Alter!$B$9,Datenbasis!$B$2:$CA$2,0)+K$15)</f>
        <v>6207</v>
      </c>
      <c r="L36" s="55">
        <f>INDEX(Datenbasis!$B$2:$CA$422,MATCH(Zwischentabelle_Alter!$C36,Datenbasis!$B$2:$B$422),MATCH(Zwischentabelle_Alter!$B$9,Datenbasis!$B$2:$CA$2,0)+L$15)</f>
        <v>6265</v>
      </c>
    </row>
    <row r="37" spans="1:12" x14ac:dyDescent="0.2">
      <c r="B37" s="2" t="s">
        <v>439</v>
      </c>
      <c r="C37" s="3" t="s">
        <v>440</v>
      </c>
      <c r="D37" s="55">
        <f t="array" ref="D37">INDEX(Datenbasis!$B$2:$CA$422,MATCH(Zwischentabelle_Alter!$C37,Datenbasis!$B$2:$B$422),MATCH(Zwischentabelle_Alter!$D$15,Datenbasis!$B$2:$CA$2,0))</f>
        <v>10088</v>
      </c>
      <c r="E37" s="55">
        <f>INDEX(Datenbasis!$B$2:$CA$422,MATCH(Zwischentabelle_Alter!$C37,Datenbasis!$B$2:$B$422),MATCH(Zwischentabelle_Alter!$B$9,Datenbasis!$B$2:$CA$2,0)+E$15)</f>
        <v>6264</v>
      </c>
      <c r="F37" s="55">
        <f>INDEX(Datenbasis!$B$2:$CA$422,MATCH(Zwischentabelle_Alter!$C37,Datenbasis!$B$2:$B$422),MATCH(Zwischentabelle_Alter!$B$9,Datenbasis!$B$2:$CA$2,0)+F$15)</f>
        <v>397</v>
      </c>
      <c r="G37" s="55">
        <f>INDEX(Datenbasis!$B$2:$CA$422,MATCH(Zwischentabelle_Alter!$C37,Datenbasis!$B$2:$B$422),MATCH(Zwischentabelle_Alter!$B$9,Datenbasis!$B$2:$CA$2,0)+G$15)</f>
        <v>822</v>
      </c>
      <c r="H37" s="55">
        <f>INDEX(Datenbasis!$B$2:$CA$422,MATCH(Zwischentabelle_Alter!$C37,Datenbasis!$B$2:$B$422),MATCH(Zwischentabelle_Alter!$B$9,Datenbasis!$B$2:$CA$2,0)+H$15)</f>
        <v>0</v>
      </c>
      <c r="I37" s="55">
        <f>INDEX(Datenbasis!$B$2:$CA$422,MATCH(Zwischentabelle_Alter!$C37,Datenbasis!$B$2:$B$422),MATCH(Zwischentabelle_Alter!$B$9,Datenbasis!$B$2:$CA$2,0)+I$15)</f>
        <v>590</v>
      </c>
      <c r="J37" s="55">
        <f>INDEX(Datenbasis!$B$2:$CA$422,MATCH(Zwischentabelle_Alter!$C37,Datenbasis!$B$2:$B$422),MATCH(Zwischentabelle_Alter!$B$9,Datenbasis!$B$2:$CA$2,0)+J$15)</f>
        <v>283</v>
      </c>
      <c r="K37" s="55">
        <f>INDEX(Datenbasis!$B$2:$CA$422,MATCH(Zwischentabelle_Alter!$C37,Datenbasis!$B$2:$B$422),MATCH(Zwischentabelle_Alter!$B$9,Datenbasis!$B$2:$CA$2,0)+K$15)</f>
        <v>4960</v>
      </c>
      <c r="L37" s="55">
        <f>INDEX(Datenbasis!$B$2:$CA$422,MATCH(Zwischentabelle_Alter!$C37,Datenbasis!$B$2:$B$422),MATCH(Zwischentabelle_Alter!$B$9,Datenbasis!$B$2:$CA$2,0)+L$15)</f>
        <v>6003</v>
      </c>
    </row>
    <row r="38" spans="1:12" x14ac:dyDescent="0.2">
      <c r="B38" s="2" t="s">
        <v>441</v>
      </c>
      <c r="C38" s="3" t="s">
        <v>442</v>
      </c>
      <c r="D38" s="55">
        <f t="array" ref="D38">INDEX(Datenbasis!$B$2:$CA$422,MATCH(Zwischentabelle_Alter!$C38,Datenbasis!$B$2:$B$422),MATCH(Zwischentabelle_Alter!$D$15,Datenbasis!$B$2:$CA$2,0))</f>
        <v>4046</v>
      </c>
      <c r="E38" s="55">
        <f>INDEX(Datenbasis!$B$2:$CA$422,MATCH(Zwischentabelle_Alter!$C38,Datenbasis!$B$2:$B$422),MATCH(Zwischentabelle_Alter!$B$9,Datenbasis!$B$2:$CA$2,0)+E$15)</f>
        <v>1996</v>
      </c>
      <c r="F38" s="55">
        <f>INDEX(Datenbasis!$B$2:$CA$422,MATCH(Zwischentabelle_Alter!$C38,Datenbasis!$B$2:$B$422),MATCH(Zwischentabelle_Alter!$B$9,Datenbasis!$B$2:$CA$2,0)+F$15)</f>
        <v>250</v>
      </c>
      <c r="G38" s="55">
        <f>INDEX(Datenbasis!$B$2:$CA$422,MATCH(Zwischentabelle_Alter!$C38,Datenbasis!$B$2:$B$422),MATCH(Zwischentabelle_Alter!$B$9,Datenbasis!$B$2:$CA$2,0)+G$15)</f>
        <v>6</v>
      </c>
      <c r="H38" s="55">
        <f>INDEX(Datenbasis!$B$2:$CA$422,MATCH(Zwischentabelle_Alter!$C38,Datenbasis!$B$2:$B$422),MATCH(Zwischentabelle_Alter!$B$9,Datenbasis!$B$2:$CA$2,0)+H$15)</f>
        <v>0</v>
      </c>
      <c r="I38" s="55">
        <f>INDEX(Datenbasis!$B$2:$CA$422,MATCH(Zwischentabelle_Alter!$C38,Datenbasis!$B$2:$B$422),MATCH(Zwischentabelle_Alter!$B$9,Datenbasis!$B$2:$CA$2,0)+I$15)</f>
        <v>60</v>
      </c>
      <c r="J38" s="55">
        <f>INDEX(Datenbasis!$B$2:$CA$422,MATCH(Zwischentabelle_Alter!$C38,Datenbasis!$B$2:$B$422),MATCH(Zwischentabelle_Alter!$B$9,Datenbasis!$B$2:$CA$2,0)+J$15)</f>
        <v>23</v>
      </c>
      <c r="K38" s="55">
        <f>INDEX(Datenbasis!$B$2:$CA$422,MATCH(Zwischentabelle_Alter!$C38,Datenbasis!$B$2:$B$422),MATCH(Zwischentabelle_Alter!$B$9,Datenbasis!$B$2:$CA$2,0)+K$15)</f>
        <v>1879</v>
      </c>
      <c r="L38" s="55">
        <f>INDEX(Datenbasis!$B$2:$CA$422,MATCH(Zwischentabelle_Alter!$C38,Datenbasis!$B$2:$B$422),MATCH(Zwischentabelle_Alter!$B$9,Datenbasis!$B$2:$CA$2,0)+L$15)</f>
        <v>1913</v>
      </c>
    </row>
    <row r="39" spans="1:12" x14ac:dyDescent="0.2">
      <c r="B39" s="2" t="s">
        <v>443</v>
      </c>
      <c r="C39" s="3" t="s">
        <v>444</v>
      </c>
      <c r="D39" s="55">
        <f t="array" ref="D39">INDEX(Datenbasis!$B$2:$CA$422,MATCH(Zwischentabelle_Alter!$C39,Datenbasis!$B$2:$B$422),MATCH(Zwischentabelle_Alter!$D$15,Datenbasis!$B$2:$CA$2,0))</f>
        <v>4396</v>
      </c>
      <c r="E39" s="55">
        <f>INDEX(Datenbasis!$B$2:$CA$422,MATCH(Zwischentabelle_Alter!$C39,Datenbasis!$B$2:$B$422),MATCH(Zwischentabelle_Alter!$B$9,Datenbasis!$B$2:$CA$2,0)+E$15)</f>
        <v>1218</v>
      </c>
      <c r="F39" s="55">
        <f>INDEX(Datenbasis!$B$2:$CA$422,MATCH(Zwischentabelle_Alter!$C39,Datenbasis!$B$2:$B$422),MATCH(Zwischentabelle_Alter!$B$9,Datenbasis!$B$2:$CA$2,0)+F$15)</f>
        <v>55</v>
      </c>
      <c r="G39" s="55">
        <f>INDEX(Datenbasis!$B$2:$CA$422,MATCH(Zwischentabelle_Alter!$C39,Datenbasis!$B$2:$B$422),MATCH(Zwischentabelle_Alter!$B$9,Datenbasis!$B$2:$CA$2,0)+G$15)</f>
        <v>3</v>
      </c>
      <c r="H39" s="55">
        <f>INDEX(Datenbasis!$B$2:$CA$422,MATCH(Zwischentabelle_Alter!$C39,Datenbasis!$B$2:$B$422),MATCH(Zwischentabelle_Alter!$B$9,Datenbasis!$B$2:$CA$2,0)+H$15)</f>
        <v>0</v>
      </c>
      <c r="I39" s="55">
        <f>INDEX(Datenbasis!$B$2:$CA$422,MATCH(Zwischentabelle_Alter!$C39,Datenbasis!$B$2:$B$422),MATCH(Zwischentabelle_Alter!$B$9,Datenbasis!$B$2:$CA$2,0)+I$15)</f>
        <v>59</v>
      </c>
      <c r="J39" s="55">
        <f>INDEX(Datenbasis!$B$2:$CA$422,MATCH(Zwischentabelle_Alter!$C39,Datenbasis!$B$2:$B$422),MATCH(Zwischentabelle_Alter!$B$9,Datenbasis!$B$2:$CA$2,0)+J$15)</f>
        <v>33</v>
      </c>
      <c r="K39" s="55">
        <f>INDEX(Datenbasis!$B$2:$CA$422,MATCH(Zwischentabelle_Alter!$C39,Datenbasis!$B$2:$B$422),MATCH(Zwischentabelle_Alter!$B$9,Datenbasis!$B$2:$CA$2,0)+K$15)</f>
        <v>936</v>
      </c>
      <c r="L39" s="55">
        <f>INDEX(Datenbasis!$B$2:$CA$422,MATCH(Zwischentabelle_Alter!$C39,Datenbasis!$B$2:$B$422),MATCH(Zwischentabelle_Alter!$B$9,Datenbasis!$B$2:$CA$2,0)+L$15)</f>
        <v>650</v>
      </c>
    </row>
    <row r="40" spans="1:12" x14ac:dyDescent="0.2">
      <c r="B40" s="2" t="s">
        <v>445</v>
      </c>
      <c r="C40" s="3" t="s">
        <v>446</v>
      </c>
      <c r="D40" s="55">
        <f t="array" ref="D40">INDEX(Datenbasis!$B$2:$CA$422,MATCH(Zwischentabelle_Alter!$C40,Datenbasis!$B$2:$B$422),MATCH(Zwischentabelle_Alter!$D$15,Datenbasis!$B$2:$CA$2,0))</f>
        <v>5021</v>
      </c>
      <c r="E40" s="55">
        <f>INDEX(Datenbasis!$B$2:$CA$422,MATCH(Zwischentabelle_Alter!$C40,Datenbasis!$B$2:$B$422),MATCH(Zwischentabelle_Alter!$B$9,Datenbasis!$B$2:$CA$2,0)+E$15)</f>
        <v>1717</v>
      </c>
      <c r="F40" s="55">
        <f>INDEX(Datenbasis!$B$2:$CA$422,MATCH(Zwischentabelle_Alter!$C40,Datenbasis!$B$2:$B$422),MATCH(Zwischentabelle_Alter!$B$9,Datenbasis!$B$2:$CA$2,0)+F$15)</f>
        <v>0</v>
      </c>
      <c r="G40" s="55">
        <f>INDEX(Datenbasis!$B$2:$CA$422,MATCH(Zwischentabelle_Alter!$C40,Datenbasis!$B$2:$B$422),MATCH(Zwischentabelle_Alter!$B$9,Datenbasis!$B$2:$CA$2,0)+G$15)</f>
        <v>4</v>
      </c>
      <c r="H40" s="55">
        <f>INDEX(Datenbasis!$B$2:$CA$422,MATCH(Zwischentabelle_Alter!$C40,Datenbasis!$B$2:$B$422),MATCH(Zwischentabelle_Alter!$B$9,Datenbasis!$B$2:$CA$2,0)+H$15)</f>
        <v>0</v>
      </c>
      <c r="I40" s="55">
        <f>INDEX(Datenbasis!$B$2:$CA$422,MATCH(Zwischentabelle_Alter!$C40,Datenbasis!$B$2:$B$422),MATCH(Zwischentabelle_Alter!$B$9,Datenbasis!$B$2:$CA$2,0)+I$15)</f>
        <v>165</v>
      </c>
      <c r="J40" s="55">
        <f>INDEX(Datenbasis!$B$2:$CA$422,MATCH(Zwischentabelle_Alter!$C40,Datenbasis!$B$2:$B$422),MATCH(Zwischentabelle_Alter!$B$9,Datenbasis!$B$2:$CA$2,0)+J$15)</f>
        <v>66</v>
      </c>
      <c r="K40" s="55">
        <f>INDEX(Datenbasis!$B$2:$CA$422,MATCH(Zwischentabelle_Alter!$C40,Datenbasis!$B$2:$B$422),MATCH(Zwischentabelle_Alter!$B$9,Datenbasis!$B$2:$CA$2,0)+K$15)</f>
        <v>1315</v>
      </c>
      <c r="L40" s="55">
        <f>INDEX(Datenbasis!$B$2:$CA$422,MATCH(Zwischentabelle_Alter!$C40,Datenbasis!$B$2:$B$422),MATCH(Zwischentabelle_Alter!$B$9,Datenbasis!$B$2:$CA$2,0)+L$15)</f>
        <v>551</v>
      </c>
    </row>
    <row r="41" spans="1:12" x14ac:dyDescent="0.2">
      <c r="B41" s="2" t="s">
        <v>77</v>
      </c>
      <c r="C41" s="3" t="s">
        <v>76</v>
      </c>
      <c r="D41" s="55">
        <f t="array" ref="D41">INDEX(Datenbasis!$B$2:$CA$422,MATCH(Zwischentabelle_Alter!$C41,Datenbasis!$B$2:$B$422),MATCH(Zwischentabelle_Alter!$D$15,Datenbasis!$B$2:$CA$2,0))</f>
        <v>3837</v>
      </c>
      <c r="E41" s="55">
        <f>INDEX(Datenbasis!$B$2:$CA$422,MATCH(Zwischentabelle_Alter!$C41,Datenbasis!$B$2:$B$422),MATCH(Zwischentabelle_Alter!$B$9,Datenbasis!$B$2:$CA$2,0)+E$15)</f>
        <v>2761</v>
      </c>
      <c r="F41" s="55">
        <f>INDEX(Datenbasis!$B$2:$CA$422,MATCH(Zwischentabelle_Alter!$C41,Datenbasis!$B$2:$B$422),MATCH(Zwischentabelle_Alter!$B$9,Datenbasis!$B$2:$CA$2,0)+F$15)</f>
        <v>490</v>
      </c>
      <c r="G41" s="55">
        <f>INDEX(Datenbasis!$B$2:$CA$422,MATCH(Zwischentabelle_Alter!$C41,Datenbasis!$B$2:$B$422),MATCH(Zwischentabelle_Alter!$B$9,Datenbasis!$B$2:$CA$2,0)+G$15)</f>
        <v>3</v>
      </c>
      <c r="H41" s="55">
        <f>INDEX(Datenbasis!$B$2:$CA$422,MATCH(Zwischentabelle_Alter!$C41,Datenbasis!$B$2:$B$422),MATCH(Zwischentabelle_Alter!$B$9,Datenbasis!$B$2:$CA$2,0)+H$15)</f>
        <v>0</v>
      </c>
      <c r="I41" s="55">
        <f>INDEX(Datenbasis!$B$2:$CA$422,MATCH(Zwischentabelle_Alter!$C41,Datenbasis!$B$2:$B$422),MATCH(Zwischentabelle_Alter!$B$9,Datenbasis!$B$2:$CA$2,0)+I$15)</f>
        <v>28</v>
      </c>
      <c r="J41" s="55">
        <f>INDEX(Datenbasis!$B$2:$CA$422,MATCH(Zwischentabelle_Alter!$C41,Datenbasis!$B$2:$B$422),MATCH(Zwischentabelle_Alter!$B$9,Datenbasis!$B$2:$CA$2,0)+J$15)</f>
        <v>49</v>
      </c>
      <c r="K41" s="55">
        <f>INDEX(Datenbasis!$B$2:$CA$422,MATCH(Zwischentabelle_Alter!$C41,Datenbasis!$B$2:$B$422),MATCH(Zwischentabelle_Alter!$B$9,Datenbasis!$B$2:$CA$2,0)+K$15)</f>
        <v>2629</v>
      </c>
      <c r="L41" s="55">
        <f>INDEX(Datenbasis!$B$2:$CA$422,MATCH(Zwischentabelle_Alter!$C41,Datenbasis!$B$2:$B$422),MATCH(Zwischentabelle_Alter!$B$9,Datenbasis!$B$2:$CA$2,0)+L$15)</f>
        <v>2611</v>
      </c>
    </row>
    <row r="42" spans="1:12" x14ac:dyDescent="0.2">
      <c r="B42" s="2" t="s">
        <v>447</v>
      </c>
      <c r="C42" s="3" t="s">
        <v>448</v>
      </c>
      <c r="D42" s="55">
        <f t="array" ref="D42">INDEX(Datenbasis!$B$2:$CA$422,MATCH(Zwischentabelle_Alter!$C42,Datenbasis!$B$2:$B$422),MATCH(Zwischentabelle_Alter!$D$15,Datenbasis!$B$2:$CA$2,0))</f>
        <v>4484</v>
      </c>
      <c r="E42" s="55">
        <f>INDEX(Datenbasis!$B$2:$CA$422,MATCH(Zwischentabelle_Alter!$C42,Datenbasis!$B$2:$B$422),MATCH(Zwischentabelle_Alter!$B$9,Datenbasis!$B$2:$CA$2,0)+E$15)</f>
        <v>2180</v>
      </c>
      <c r="F42" s="55" t="str">
        <f>INDEX(Datenbasis!$B$2:$CA$422,MATCH(Zwischentabelle_Alter!$C42,Datenbasis!$B$2:$B$422),MATCH(Zwischentabelle_Alter!$B$9,Datenbasis!$B$2:$CA$2,0)+F$15)</f>
        <v>*</v>
      </c>
      <c r="G42" s="55">
        <f>INDEX(Datenbasis!$B$2:$CA$422,MATCH(Zwischentabelle_Alter!$C42,Datenbasis!$B$2:$B$422),MATCH(Zwischentabelle_Alter!$B$9,Datenbasis!$B$2:$CA$2,0)+G$15)</f>
        <v>9</v>
      </c>
      <c r="H42" s="55">
        <f>INDEX(Datenbasis!$B$2:$CA$422,MATCH(Zwischentabelle_Alter!$C42,Datenbasis!$B$2:$B$422),MATCH(Zwischentabelle_Alter!$B$9,Datenbasis!$B$2:$CA$2,0)+H$15)</f>
        <v>0</v>
      </c>
      <c r="I42" s="55">
        <f>INDEX(Datenbasis!$B$2:$CA$422,MATCH(Zwischentabelle_Alter!$C42,Datenbasis!$B$2:$B$422),MATCH(Zwischentabelle_Alter!$B$9,Datenbasis!$B$2:$CA$2,0)+I$15)</f>
        <v>109</v>
      </c>
      <c r="J42" s="55">
        <f>INDEX(Datenbasis!$B$2:$CA$422,MATCH(Zwischentabelle_Alter!$C42,Datenbasis!$B$2:$B$422),MATCH(Zwischentabelle_Alter!$B$9,Datenbasis!$B$2:$CA$2,0)+J$15)</f>
        <v>71</v>
      </c>
      <c r="K42" s="55">
        <f>INDEX(Datenbasis!$B$2:$CA$422,MATCH(Zwischentabelle_Alter!$C42,Datenbasis!$B$2:$B$422),MATCH(Zwischentabelle_Alter!$B$9,Datenbasis!$B$2:$CA$2,0)+K$15)</f>
        <v>1548</v>
      </c>
      <c r="L42" s="55">
        <f>INDEX(Datenbasis!$B$2:$CA$422,MATCH(Zwischentabelle_Alter!$C42,Datenbasis!$B$2:$B$422),MATCH(Zwischentabelle_Alter!$B$9,Datenbasis!$B$2:$CA$2,0)+L$15)</f>
        <v>2009</v>
      </c>
    </row>
    <row r="43" spans="1:12" x14ac:dyDescent="0.2">
      <c r="B43" s="2" t="s">
        <v>449</v>
      </c>
      <c r="C43" s="3" t="s">
        <v>450</v>
      </c>
      <c r="D43" s="55">
        <f t="array" ref="D43">INDEX(Datenbasis!$B$2:$CA$422,MATCH(Zwischentabelle_Alter!$C43,Datenbasis!$B$2:$B$422),MATCH(Zwischentabelle_Alter!$D$15,Datenbasis!$B$2:$CA$2,0))</f>
        <v>9000</v>
      </c>
      <c r="E43" s="55">
        <f>INDEX(Datenbasis!$B$2:$CA$422,MATCH(Zwischentabelle_Alter!$C43,Datenbasis!$B$2:$B$422),MATCH(Zwischentabelle_Alter!$B$9,Datenbasis!$B$2:$CA$2,0)+E$15)</f>
        <v>2125</v>
      </c>
      <c r="F43" s="55">
        <f>INDEX(Datenbasis!$B$2:$CA$422,MATCH(Zwischentabelle_Alter!$C43,Datenbasis!$B$2:$B$422),MATCH(Zwischentabelle_Alter!$B$9,Datenbasis!$B$2:$CA$2,0)+F$15)</f>
        <v>0</v>
      </c>
      <c r="G43" s="55">
        <f>INDEX(Datenbasis!$B$2:$CA$422,MATCH(Zwischentabelle_Alter!$C43,Datenbasis!$B$2:$B$422),MATCH(Zwischentabelle_Alter!$B$9,Datenbasis!$B$2:$CA$2,0)+G$15)</f>
        <v>31</v>
      </c>
      <c r="H43" s="55">
        <f>INDEX(Datenbasis!$B$2:$CA$422,MATCH(Zwischentabelle_Alter!$C43,Datenbasis!$B$2:$B$422),MATCH(Zwischentabelle_Alter!$B$9,Datenbasis!$B$2:$CA$2,0)+H$15)</f>
        <v>0</v>
      </c>
      <c r="I43" s="55">
        <f>INDEX(Datenbasis!$B$2:$CA$422,MATCH(Zwischentabelle_Alter!$C43,Datenbasis!$B$2:$B$422),MATCH(Zwischentabelle_Alter!$B$9,Datenbasis!$B$2:$CA$2,0)+I$15)</f>
        <v>78</v>
      </c>
      <c r="J43" s="55">
        <f>INDEX(Datenbasis!$B$2:$CA$422,MATCH(Zwischentabelle_Alter!$C43,Datenbasis!$B$2:$B$422),MATCH(Zwischentabelle_Alter!$B$9,Datenbasis!$B$2:$CA$2,0)+J$15)</f>
        <v>20</v>
      </c>
      <c r="K43" s="55">
        <f>INDEX(Datenbasis!$B$2:$CA$422,MATCH(Zwischentabelle_Alter!$C43,Datenbasis!$B$2:$B$422),MATCH(Zwischentabelle_Alter!$B$9,Datenbasis!$B$2:$CA$2,0)+K$15)</f>
        <v>1619</v>
      </c>
      <c r="L43" s="55">
        <f>INDEX(Datenbasis!$B$2:$CA$422,MATCH(Zwischentabelle_Alter!$C43,Datenbasis!$B$2:$B$422),MATCH(Zwischentabelle_Alter!$B$9,Datenbasis!$B$2:$CA$2,0)+L$15)</f>
        <v>811</v>
      </c>
    </row>
    <row r="44" spans="1:12" x14ac:dyDescent="0.2">
      <c r="B44" s="2" t="s">
        <v>451</v>
      </c>
      <c r="C44" s="3" t="s">
        <v>452</v>
      </c>
      <c r="D44" s="55">
        <f t="array" ref="D44">INDEX(Datenbasis!$B$2:$CA$422,MATCH(Zwischentabelle_Alter!$C44,Datenbasis!$B$2:$B$422),MATCH(Zwischentabelle_Alter!$D$15,Datenbasis!$B$2:$CA$2,0))</f>
        <v>2973</v>
      </c>
      <c r="E44" s="55">
        <f>INDEX(Datenbasis!$B$2:$CA$422,MATCH(Zwischentabelle_Alter!$C44,Datenbasis!$B$2:$B$422),MATCH(Zwischentabelle_Alter!$B$9,Datenbasis!$B$2:$CA$2,0)+E$15)</f>
        <v>935</v>
      </c>
      <c r="F44" s="55">
        <f>INDEX(Datenbasis!$B$2:$CA$422,MATCH(Zwischentabelle_Alter!$C44,Datenbasis!$B$2:$B$422),MATCH(Zwischentabelle_Alter!$B$9,Datenbasis!$B$2:$CA$2,0)+F$15)</f>
        <v>0</v>
      </c>
      <c r="G44" s="55" t="str">
        <f>INDEX(Datenbasis!$B$2:$CA$422,MATCH(Zwischentabelle_Alter!$C44,Datenbasis!$B$2:$B$422),MATCH(Zwischentabelle_Alter!$B$9,Datenbasis!$B$2:$CA$2,0)+G$15)</f>
        <v>*</v>
      </c>
      <c r="H44" s="55">
        <f>INDEX(Datenbasis!$B$2:$CA$422,MATCH(Zwischentabelle_Alter!$C44,Datenbasis!$B$2:$B$422),MATCH(Zwischentabelle_Alter!$B$9,Datenbasis!$B$2:$CA$2,0)+H$15)</f>
        <v>0</v>
      </c>
      <c r="I44" s="55">
        <f>INDEX(Datenbasis!$B$2:$CA$422,MATCH(Zwischentabelle_Alter!$C44,Datenbasis!$B$2:$B$422),MATCH(Zwischentabelle_Alter!$B$9,Datenbasis!$B$2:$CA$2,0)+I$15)</f>
        <v>85</v>
      </c>
      <c r="J44" s="55">
        <f>INDEX(Datenbasis!$B$2:$CA$422,MATCH(Zwischentabelle_Alter!$C44,Datenbasis!$B$2:$B$422),MATCH(Zwischentabelle_Alter!$B$9,Datenbasis!$B$2:$CA$2,0)+J$15)</f>
        <v>176</v>
      </c>
      <c r="K44" s="55">
        <f>INDEX(Datenbasis!$B$2:$CA$422,MATCH(Zwischentabelle_Alter!$C44,Datenbasis!$B$2:$B$422),MATCH(Zwischentabelle_Alter!$B$9,Datenbasis!$B$2:$CA$2,0)+K$15)</f>
        <v>500</v>
      </c>
      <c r="L44" s="55">
        <f>INDEX(Datenbasis!$B$2:$CA$422,MATCH(Zwischentabelle_Alter!$C44,Datenbasis!$B$2:$B$422),MATCH(Zwischentabelle_Alter!$B$9,Datenbasis!$B$2:$CA$2,0)+L$15)</f>
        <v>499</v>
      </c>
    </row>
    <row r="45" spans="1:12" x14ac:dyDescent="0.2">
      <c r="B45" s="2" t="s">
        <v>453</v>
      </c>
      <c r="C45" s="3" t="s">
        <v>454</v>
      </c>
      <c r="D45" s="55">
        <f t="array" ref="D45">INDEX(Datenbasis!$B$2:$CA$422,MATCH(Zwischentabelle_Alter!$C45,Datenbasis!$B$2:$B$422),MATCH(Zwischentabelle_Alter!$D$15,Datenbasis!$B$2:$CA$2,0))</f>
        <v>6367</v>
      </c>
      <c r="E45" s="55">
        <f>INDEX(Datenbasis!$B$2:$CA$422,MATCH(Zwischentabelle_Alter!$C45,Datenbasis!$B$2:$B$422),MATCH(Zwischentabelle_Alter!$B$9,Datenbasis!$B$2:$CA$2,0)+E$15)</f>
        <v>2333</v>
      </c>
      <c r="F45" s="55" t="str">
        <f>INDEX(Datenbasis!$B$2:$CA$422,MATCH(Zwischentabelle_Alter!$C45,Datenbasis!$B$2:$B$422),MATCH(Zwischentabelle_Alter!$B$9,Datenbasis!$B$2:$CA$2,0)+F$15)</f>
        <v>*</v>
      </c>
      <c r="G45" s="55" t="str">
        <f>INDEX(Datenbasis!$B$2:$CA$422,MATCH(Zwischentabelle_Alter!$C45,Datenbasis!$B$2:$B$422),MATCH(Zwischentabelle_Alter!$B$9,Datenbasis!$B$2:$CA$2,0)+G$15)</f>
        <v>*</v>
      </c>
      <c r="H45" s="55">
        <f>INDEX(Datenbasis!$B$2:$CA$422,MATCH(Zwischentabelle_Alter!$C45,Datenbasis!$B$2:$B$422),MATCH(Zwischentabelle_Alter!$B$9,Datenbasis!$B$2:$CA$2,0)+H$15)</f>
        <v>0</v>
      </c>
      <c r="I45" s="55">
        <f>INDEX(Datenbasis!$B$2:$CA$422,MATCH(Zwischentabelle_Alter!$C45,Datenbasis!$B$2:$B$422),MATCH(Zwischentabelle_Alter!$B$9,Datenbasis!$B$2:$CA$2,0)+I$15)</f>
        <v>51</v>
      </c>
      <c r="J45" s="55">
        <f>INDEX(Datenbasis!$B$2:$CA$422,MATCH(Zwischentabelle_Alter!$C45,Datenbasis!$B$2:$B$422),MATCH(Zwischentabelle_Alter!$B$9,Datenbasis!$B$2:$CA$2,0)+J$15)</f>
        <v>14</v>
      </c>
      <c r="K45" s="55">
        <f>INDEX(Datenbasis!$B$2:$CA$422,MATCH(Zwischentabelle_Alter!$C45,Datenbasis!$B$2:$B$422),MATCH(Zwischentabelle_Alter!$B$9,Datenbasis!$B$2:$CA$2,0)+K$15)</f>
        <v>1644</v>
      </c>
      <c r="L45" s="55">
        <f>INDEX(Datenbasis!$B$2:$CA$422,MATCH(Zwischentabelle_Alter!$C45,Datenbasis!$B$2:$B$422),MATCH(Zwischentabelle_Alter!$B$9,Datenbasis!$B$2:$CA$2,0)+L$15)</f>
        <v>1753</v>
      </c>
    </row>
    <row r="46" spans="1:12" x14ac:dyDescent="0.2">
      <c r="A46" s="2"/>
      <c r="B46" s="2" t="s">
        <v>79</v>
      </c>
      <c r="C46" s="3" t="s">
        <v>78</v>
      </c>
      <c r="D46" s="55">
        <f t="array" ref="D46">INDEX(Datenbasis!$B$2:$CA$422,MATCH(Zwischentabelle_Alter!$C46,Datenbasis!$B$2:$B$422),MATCH(Zwischentabelle_Alter!$D$15,Datenbasis!$B$2:$CA$2,0))</f>
        <v>4172</v>
      </c>
      <c r="E46" s="55">
        <f>INDEX(Datenbasis!$B$2:$CA$422,MATCH(Zwischentabelle_Alter!$C46,Datenbasis!$B$2:$B$422),MATCH(Zwischentabelle_Alter!$B$9,Datenbasis!$B$2:$CA$2,0)+E$15)</f>
        <v>439</v>
      </c>
      <c r="F46" s="55">
        <f>INDEX(Datenbasis!$B$2:$CA$422,MATCH(Zwischentabelle_Alter!$C46,Datenbasis!$B$2:$B$422),MATCH(Zwischentabelle_Alter!$B$9,Datenbasis!$B$2:$CA$2,0)+F$15)</f>
        <v>391</v>
      </c>
      <c r="G46" s="55">
        <f>INDEX(Datenbasis!$B$2:$CA$422,MATCH(Zwischentabelle_Alter!$C46,Datenbasis!$B$2:$B$422),MATCH(Zwischentabelle_Alter!$B$9,Datenbasis!$B$2:$CA$2,0)+G$15)</f>
        <v>20</v>
      </c>
      <c r="H46" s="55">
        <f>INDEX(Datenbasis!$B$2:$CA$422,MATCH(Zwischentabelle_Alter!$C46,Datenbasis!$B$2:$B$422),MATCH(Zwischentabelle_Alter!$B$9,Datenbasis!$B$2:$CA$2,0)+H$15)</f>
        <v>0</v>
      </c>
      <c r="I46" s="55">
        <f>INDEX(Datenbasis!$B$2:$CA$422,MATCH(Zwischentabelle_Alter!$C46,Datenbasis!$B$2:$B$422),MATCH(Zwischentabelle_Alter!$B$9,Datenbasis!$B$2:$CA$2,0)+I$15)</f>
        <v>53</v>
      </c>
      <c r="J46" s="55">
        <f>INDEX(Datenbasis!$B$2:$CA$422,MATCH(Zwischentabelle_Alter!$C46,Datenbasis!$B$2:$B$422),MATCH(Zwischentabelle_Alter!$B$9,Datenbasis!$B$2:$CA$2,0)+J$15)</f>
        <v>7</v>
      </c>
      <c r="K46" s="55">
        <f>INDEX(Datenbasis!$B$2:$CA$422,MATCH(Zwischentabelle_Alter!$C46,Datenbasis!$B$2:$B$422),MATCH(Zwischentabelle_Alter!$B$9,Datenbasis!$B$2:$CA$2,0)+K$15)</f>
        <v>392</v>
      </c>
      <c r="L46" s="55">
        <f>INDEX(Datenbasis!$B$2:$CA$422,MATCH(Zwischentabelle_Alter!$C46,Datenbasis!$B$2:$B$422),MATCH(Zwischentabelle_Alter!$B$9,Datenbasis!$B$2:$CA$2,0)+L$15)</f>
        <v>398</v>
      </c>
    </row>
    <row r="47" spans="1:12" x14ac:dyDescent="0.2">
      <c r="A47" s="2"/>
      <c r="B47" s="2" t="s">
        <v>455</v>
      </c>
      <c r="C47" s="3" t="s">
        <v>456</v>
      </c>
      <c r="D47" s="55">
        <f t="array" ref="D47">INDEX(Datenbasis!$B$2:$CA$422,MATCH(Zwischentabelle_Alter!$C47,Datenbasis!$B$2:$B$422),MATCH(Zwischentabelle_Alter!$D$15,Datenbasis!$B$2:$CA$2,0))</f>
        <v>6151</v>
      </c>
      <c r="E47" s="55">
        <f>INDEX(Datenbasis!$B$2:$CA$422,MATCH(Zwischentabelle_Alter!$C47,Datenbasis!$B$2:$B$422),MATCH(Zwischentabelle_Alter!$B$9,Datenbasis!$B$2:$CA$2,0)+E$15)</f>
        <v>1920</v>
      </c>
      <c r="F47" s="55">
        <f>INDEX(Datenbasis!$B$2:$CA$422,MATCH(Zwischentabelle_Alter!$C47,Datenbasis!$B$2:$B$422),MATCH(Zwischentabelle_Alter!$B$9,Datenbasis!$B$2:$CA$2,0)+F$15)</f>
        <v>0</v>
      </c>
      <c r="G47" s="55">
        <f>INDEX(Datenbasis!$B$2:$CA$422,MATCH(Zwischentabelle_Alter!$C47,Datenbasis!$B$2:$B$422),MATCH(Zwischentabelle_Alter!$B$9,Datenbasis!$B$2:$CA$2,0)+G$15)</f>
        <v>15</v>
      </c>
      <c r="H47" s="55">
        <f>INDEX(Datenbasis!$B$2:$CA$422,MATCH(Zwischentabelle_Alter!$C47,Datenbasis!$B$2:$B$422),MATCH(Zwischentabelle_Alter!$B$9,Datenbasis!$B$2:$CA$2,0)+H$15)</f>
        <v>0</v>
      </c>
      <c r="I47" s="55">
        <f>INDEX(Datenbasis!$B$2:$CA$422,MATCH(Zwischentabelle_Alter!$C47,Datenbasis!$B$2:$B$422),MATCH(Zwischentabelle_Alter!$B$9,Datenbasis!$B$2:$CA$2,0)+I$15)</f>
        <v>93</v>
      </c>
      <c r="J47" s="55">
        <f>INDEX(Datenbasis!$B$2:$CA$422,MATCH(Zwischentabelle_Alter!$C47,Datenbasis!$B$2:$B$422),MATCH(Zwischentabelle_Alter!$B$9,Datenbasis!$B$2:$CA$2,0)+J$15)</f>
        <v>163</v>
      </c>
      <c r="K47" s="55">
        <f>INDEX(Datenbasis!$B$2:$CA$422,MATCH(Zwischentabelle_Alter!$C47,Datenbasis!$B$2:$B$422),MATCH(Zwischentabelle_Alter!$B$9,Datenbasis!$B$2:$CA$2,0)+K$15)</f>
        <v>1421</v>
      </c>
      <c r="L47" s="55">
        <f>INDEX(Datenbasis!$B$2:$CA$422,MATCH(Zwischentabelle_Alter!$C47,Datenbasis!$B$2:$B$422),MATCH(Zwischentabelle_Alter!$B$9,Datenbasis!$B$2:$CA$2,0)+L$15)</f>
        <v>937</v>
      </c>
    </row>
    <row r="48" spans="1:12" x14ac:dyDescent="0.2">
      <c r="A48" s="2"/>
      <c r="B48" s="2" t="s">
        <v>457</v>
      </c>
      <c r="C48" s="3" t="s">
        <v>458</v>
      </c>
      <c r="D48" s="55">
        <f t="array" ref="D48">INDEX(Datenbasis!$B$2:$CA$422,MATCH(Zwischentabelle_Alter!$C48,Datenbasis!$B$2:$B$422),MATCH(Zwischentabelle_Alter!$D$15,Datenbasis!$B$2:$CA$2,0))</f>
        <v>3720</v>
      </c>
      <c r="E48" s="55">
        <f>INDEX(Datenbasis!$B$2:$CA$422,MATCH(Zwischentabelle_Alter!$C48,Datenbasis!$B$2:$B$422),MATCH(Zwischentabelle_Alter!$B$9,Datenbasis!$B$2:$CA$2,0)+E$15)</f>
        <v>706</v>
      </c>
      <c r="F48" s="55">
        <f>INDEX(Datenbasis!$B$2:$CA$422,MATCH(Zwischentabelle_Alter!$C48,Datenbasis!$B$2:$B$422),MATCH(Zwischentabelle_Alter!$B$9,Datenbasis!$B$2:$CA$2,0)+F$15)</f>
        <v>0</v>
      </c>
      <c r="G48" s="55">
        <f>INDEX(Datenbasis!$B$2:$CA$422,MATCH(Zwischentabelle_Alter!$C48,Datenbasis!$B$2:$B$422),MATCH(Zwischentabelle_Alter!$B$9,Datenbasis!$B$2:$CA$2,0)+G$15)</f>
        <v>11</v>
      </c>
      <c r="H48" s="55">
        <f>INDEX(Datenbasis!$B$2:$CA$422,MATCH(Zwischentabelle_Alter!$C48,Datenbasis!$B$2:$B$422),MATCH(Zwischentabelle_Alter!$B$9,Datenbasis!$B$2:$CA$2,0)+H$15)</f>
        <v>0</v>
      </c>
      <c r="I48" s="55">
        <f>INDEX(Datenbasis!$B$2:$CA$422,MATCH(Zwischentabelle_Alter!$C48,Datenbasis!$B$2:$B$422),MATCH(Zwischentabelle_Alter!$B$9,Datenbasis!$B$2:$CA$2,0)+I$15)</f>
        <v>43</v>
      </c>
      <c r="J48" s="55">
        <f>INDEX(Datenbasis!$B$2:$CA$422,MATCH(Zwischentabelle_Alter!$C48,Datenbasis!$B$2:$B$422),MATCH(Zwischentabelle_Alter!$B$9,Datenbasis!$B$2:$CA$2,0)+J$15)</f>
        <v>3</v>
      </c>
      <c r="K48" s="55">
        <f>INDEX(Datenbasis!$B$2:$CA$422,MATCH(Zwischentabelle_Alter!$C48,Datenbasis!$B$2:$B$422),MATCH(Zwischentabelle_Alter!$B$9,Datenbasis!$B$2:$CA$2,0)+K$15)</f>
        <v>498</v>
      </c>
      <c r="L48" s="55">
        <f>INDEX(Datenbasis!$B$2:$CA$422,MATCH(Zwischentabelle_Alter!$C48,Datenbasis!$B$2:$B$422),MATCH(Zwischentabelle_Alter!$B$9,Datenbasis!$B$2:$CA$2,0)+L$15)</f>
        <v>325</v>
      </c>
    </row>
    <row r="49" spans="1:12" x14ac:dyDescent="0.2">
      <c r="A49" s="2"/>
      <c r="B49" s="2" t="s">
        <v>459</v>
      </c>
      <c r="C49" s="3" t="s">
        <v>460</v>
      </c>
      <c r="D49" s="55">
        <f t="array" ref="D49">INDEX(Datenbasis!$B$2:$CA$422,MATCH(Zwischentabelle_Alter!$C49,Datenbasis!$B$2:$B$422),MATCH(Zwischentabelle_Alter!$D$15,Datenbasis!$B$2:$CA$2,0))</f>
        <v>4852</v>
      </c>
      <c r="E49" s="55">
        <f>INDEX(Datenbasis!$B$2:$CA$422,MATCH(Zwischentabelle_Alter!$C49,Datenbasis!$B$2:$B$422),MATCH(Zwischentabelle_Alter!$B$9,Datenbasis!$B$2:$CA$2,0)+E$15)</f>
        <v>1476</v>
      </c>
      <c r="F49" s="55">
        <f>INDEX(Datenbasis!$B$2:$CA$422,MATCH(Zwischentabelle_Alter!$C49,Datenbasis!$B$2:$B$422),MATCH(Zwischentabelle_Alter!$B$9,Datenbasis!$B$2:$CA$2,0)+F$15)</f>
        <v>0</v>
      </c>
      <c r="G49" s="55">
        <f>INDEX(Datenbasis!$B$2:$CA$422,MATCH(Zwischentabelle_Alter!$C49,Datenbasis!$B$2:$B$422),MATCH(Zwischentabelle_Alter!$B$9,Datenbasis!$B$2:$CA$2,0)+G$15)</f>
        <v>25</v>
      </c>
      <c r="H49" s="55">
        <f>INDEX(Datenbasis!$B$2:$CA$422,MATCH(Zwischentabelle_Alter!$C49,Datenbasis!$B$2:$B$422),MATCH(Zwischentabelle_Alter!$B$9,Datenbasis!$B$2:$CA$2,0)+H$15)</f>
        <v>0</v>
      </c>
      <c r="I49" s="55">
        <f>INDEX(Datenbasis!$B$2:$CA$422,MATCH(Zwischentabelle_Alter!$C49,Datenbasis!$B$2:$B$422),MATCH(Zwischentabelle_Alter!$B$9,Datenbasis!$B$2:$CA$2,0)+I$15)</f>
        <v>60</v>
      </c>
      <c r="J49" s="55">
        <f>INDEX(Datenbasis!$B$2:$CA$422,MATCH(Zwischentabelle_Alter!$C49,Datenbasis!$B$2:$B$422),MATCH(Zwischentabelle_Alter!$B$9,Datenbasis!$B$2:$CA$2,0)+J$15)</f>
        <v>64</v>
      </c>
      <c r="K49" s="55">
        <f>INDEX(Datenbasis!$B$2:$CA$422,MATCH(Zwischentabelle_Alter!$C49,Datenbasis!$B$2:$B$422),MATCH(Zwischentabelle_Alter!$B$9,Datenbasis!$B$2:$CA$2,0)+K$15)</f>
        <v>1150</v>
      </c>
      <c r="L49" s="55">
        <f>INDEX(Datenbasis!$B$2:$CA$422,MATCH(Zwischentabelle_Alter!$C49,Datenbasis!$B$2:$B$422),MATCH(Zwischentabelle_Alter!$B$9,Datenbasis!$B$2:$CA$2,0)+L$15)</f>
        <v>424</v>
      </c>
    </row>
    <row r="50" spans="1:12" x14ac:dyDescent="0.2">
      <c r="A50" s="2"/>
      <c r="B50" s="2" t="s">
        <v>461</v>
      </c>
      <c r="C50" s="3" t="s">
        <v>462</v>
      </c>
      <c r="D50" s="55">
        <f t="array" ref="D50">INDEX(Datenbasis!$B$2:$CA$422,MATCH(Zwischentabelle_Alter!$C50,Datenbasis!$B$2:$B$422),MATCH(Zwischentabelle_Alter!$D$15,Datenbasis!$B$2:$CA$2,0))</f>
        <v>75889</v>
      </c>
      <c r="E50" s="55">
        <f>INDEX(Datenbasis!$B$2:$CA$422,MATCH(Zwischentabelle_Alter!$C50,Datenbasis!$B$2:$B$422),MATCH(Zwischentabelle_Alter!$B$9,Datenbasis!$B$2:$CA$2,0)+E$15)</f>
        <v>22219</v>
      </c>
      <c r="F50" s="55">
        <f>INDEX(Datenbasis!$B$2:$CA$422,MATCH(Zwischentabelle_Alter!$C50,Datenbasis!$B$2:$B$422),MATCH(Zwischentabelle_Alter!$B$9,Datenbasis!$B$2:$CA$2,0)+F$15)</f>
        <v>194</v>
      </c>
      <c r="G50" s="55">
        <f>INDEX(Datenbasis!$B$2:$CA$422,MATCH(Zwischentabelle_Alter!$C50,Datenbasis!$B$2:$B$422),MATCH(Zwischentabelle_Alter!$B$9,Datenbasis!$B$2:$CA$2,0)+G$15)</f>
        <v>282</v>
      </c>
      <c r="H50" s="55">
        <f>INDEX(Datenbasis!$B$2:$CA$422,MATCH(Zwischentabelle_Alter!$C50,Datenbasis!$B$2:$B$422),MATCH(Zwischentabelle_Alter!$B$9,Datenbasis!$B$2:$CA$2,0)+H$15)</f>
        <v>0</v>
      </c>
      <c r="I50" s="55">
        <f>INDEX(Datenbasis!$B$2:$CA$422,MATCH(Zwischentabelle_Alter!$C50,Datenbasis!$B$2:$B$422),MATCH(Zwischentabelle_Alter!$B$9,Datenbasis!$B$2:$CA$2,0)+I$15)</f>
        <v>1348</v>
      </c>
      <c r="J50" s="55">
        <f>INDEX(Datenbasis!$B$2:$CA$422,MATCH(Zwischentabelle_Alter!$C50,Datenbasis!$B$2:$B$422),MATCH(Zwischentabelle_Alter!$B$9,Datenbasis!$B$2:$CA$2,0)+J$15)</f>
        <v>4459</v>
      </c>
      <c r="K50" s="55">
        <f>INDEX(Datenbasis!$B$2:$CA$422,MATCH(Zwischentabelle_Alter!$C50,Datenbasis!$B$2:$B$422),MATCH(Zwischentabelle_Alter!$B$9,Datenbasis!$B$2:$CA$2,0)+K$15)</f>
        <v>15425</v>
      </c>
      <c r="L50" s="55">
        <f>INDEX(Datenbasis!$B$2:$CA$422,MATCH(Zwischentabelle_Alter!$C50,Datenbasis!$B$2:$B$422),MATCH(Zwischentabelle_Alter!$B$9,Datenbasis!$B$2:$CA$2,0)+L$15)</f>
        <v>1506</v>
      </c>
    </row>
    <row r="51" spans="1:12" x14ac:dyDescent="0.2">
      <c r="A51" s="2"/>
      <c r="B51" s="2" t="s">
        <v>463</v>
      </c>
      <c r="C51" s="3" t="s">
        <v>464</v>
      </c>
      <c r="D51" s="55">
        <f t="array" ref="D51">INDEX(Datenbasis!$B$2:$CA$422,MATCH(Zwischentabelle_Alter!$C51,Datenbasis!$B$2:$B$422),MATCH(Zwischentabelle_Alter!$D$15,Datenbasis!$B$2:$CA$2,0))</f>
        <v>6288</v>
      </c>
      <c r="E51" s="55">
        <f>INDEX(Datenbasis!$B$2:$CA$422,MATCH(Zwischentabelle_Alter!$C51,Datenbasis!$B$2:$B$422),MATCH(Zwischentabelle_Alter!$B$9,Datenbasis!$B$2:$CA$2,0)+E$15)</f>
        <v>1314</v>
      </c>
      <c r="F51" s="55">
        <f>INDEX(Datenbasis!$B$2:$CA$422,MATCH(Zwischentabelle_Alter!$C51,Datenbasis!$B$2:$B$422),MATCH(Zwischentabelle_Alter!$B$9,Datenbasis!$B$2:$CA$2,0)+F$15)</f>
        <v>0</v>
      </c>
      <c r="G51" s="55">
        <f>INDEX(Datenbasis!$B$2:$CA$422,MATCH(Zwischentabelle_Alter!$C51,Datenbasis!$B$2:$B$422),MATCH(Zwischentabelle_Alter!$B$9,Datenbasis!$B$2:$CA$2,0)+G$15)</f>
        <v>13</v>
      </c>
      <c r="H51" s="55">
        <f>INDEX(Datenbasis!$B$2:$CA$422,MATCH(Zwischentabelle_Alter!$C51,Datenbasis!$B$2:$B$422),MATCH(Zwischentabelle_Alter!$B$9,Datenbasis!$B$2:$CA$2,0)+H$15)</f>
        <v>0</v>
      </c>
      <c r="I51" s="55">
        <f>INDEX(Datenbasis!$B$2:$CA$422,MATCH(Zwischentabelle_Alter!$C51,Datenbasis!$B$2:$B$422),MATCH(Zwischentabelle_Alter!$B$9,Datenbasis!$B$2:$CA$2,0)+I$15)</f>
        <v>3</v>
      </c>
      <c r="J51" s="55">
        <f>INDEX(Datenbasis!$B$2:$CA$422,MATCH(Zwischentabelle_Alter!$C51,Datenbasis!$B$2:$B$422),MATCH(Zwischentabelle_Alter!$B$9,Datenbasis!$B$2:$CA$2,0)+J$15)</f>
        <v>83</v>
      </c>
      <c r="K51" s="55">
        <f>INDEX(Datenbasis!$B$2:$CA$422,MATCH(Zwischentabelle_Alter!$C51,Datenbasis!$B$2:$B$422),MATCH(Zwischentabelle_Alter!$B$9,Datenbasis!$B$2:$CA$2,0)+K$15)</f>
        <v>1076</v>
      </c>
      <c r="L51" s="55">
        <f>INDEX(Datenbasis!$B$2:$CA$422,MATCH(Zwischentabelle_Alter!$C51,Datenbasis!$B$2:$B$422),MATCH(Zwischentabelle_Alter!$B$9,Datenbasis!$B$2:$CA$2,0)+L$15)</f>
        <v>244</v>
      </c>
    </row>
    <row r="52" spans="1:12" x14ac:dyDescent="0.2">
      <c r="A52" s="2"/>
      <c r="B52" s="2" t="s">
        <v>465</v>
      </c>
      <c r="C52" s="3" t="s">
        <v>466</v>
      </c>
      <c r="D52" s="55">
        <f t="array" ref="D52">INDEX(Datenbasis!$B$2:$CA$422,MATCH(Zwischentabelle_Alter!$C52,Datenbasis!$B$2:$B$422),MATCH(Zwischentabelle_Alter!$D$15,Datenbasis!$B$2:$CA$2,0))</f>
        <v>6343</v>
      </c>
      <c r="E52" s="55">
        <f>INDEX(Datenbasis!$B$2:$CA$422,MATCH(Zwischentabelle_Alter!$C52,Datenbasis!$B$2:$B$422),MATCH(Zwischentabelle_Alter!$B$9,Datenbasis!$B$2:$CA$2,0)+E$15)</f>
        <v>1211</v>
      </c>
      <c r="F52" s="55">
        <f>INDEX(Datenbasis!$B$2:$CA$422,MATCH(Zwischentabelle_Alter!$C52,Datenbasis!$B$2:$B$422),MATCH(Zwischentabelle_Alter!$B$9,Datenbasis!$B$2:$CA$2,0)+F$15)</f>
        <v>0</v>
      </c>
      <c r="G52" s="55" t="str">
        <f>INDEX(Datenbasis!$B$2:$CA$422,MATCH(Zwischentabelle_Alter!$C52,Datenbasis!$B$2:$B$422),MATCH(Zwischentabelle_Alter!$B$9,Datenbasis!$B$2:$CA$2,0)+G$15)</f>
        <v>*</v>
      </c>
      <c r="H52" s="55">
        <f>INDEX(Datenbasis!$B$2:$CA$422,MATCH(Zwischentabelle_Alter!$C52,Datenbasis!$B$2:$B$422),MATCH(Zwischentabelle_Alter!$B$9,Datenbasis!$B$2:$CA$2,0)+H$15)</f>
        <v>0</v>
      </c>
      <c r="I52" s="55">
        <f>INDEX(Datenbasis!$B$2:$CA$422,MATCH(Zwischentabelle_Alter!$C52,Datenbasis!$B$2:$B$422),MATCH(Zwischentabelle_Alter!$B$9,Datenbasis!$B$2:$CA$2,0)+I$15)</f>
        <v>33</v>
      </c>
      <c r="J52" s="55">
        <f>INDEX(Datenbasis!$B$2:$CA$422,MATCH(Zwischentabelle_Alter!$C52,Datenbasis!$B$2:$B$422),MATCH(Zwischentabelle_Alter!$B$9,Datenbasis!$B$2:$CA$2,0)+J$15)</f>
        <v>296</v>
      </c>
      <c r="K52" s="55">
        <f>INDEX(Datenbasis!$B$2:$CA$422,MATCH(Zwischentabelle_Alter!$C52,Datenbasis!$B$2:$B$422),MATCH(Zwischentabelle_Alter!$B$9,Datenbasis!$B$2:$CA$2,0)+K$15)</f>
        <v>688</v>
      </c>
      <c r="L52" s="55">
        <f>INDEX(Datenbasis!$B$2:$CA$422,MATCH(Zwischentabelle_Alter!$C52,Datenbasis!$B$2:$B$422),MATCH(Zwischentabelle_Alter!$B$9,Datenbasis!$B$2:$CA$2,0)+L$15)</f>
        <v>300</v>
      </c>
    </row>
    <row r="53" spans="1:12" x14ac:dyDescent="0.2">
      <c r="A53" s="2"/>
      <c r="B53" s="2" t="s">
        <v>467</v>
      </c>
      <c r="C53" s="3" t="s">
        <v>468</v>
      </c>
      <c r="D53" s="55">
        <f t="array" ref="D53">INDEX(Datenbasis!$B$2:$CA$422,MATCH(Zwischentabelle_Alter!$C53,Datenbasis!$B$2:$B$422),MATCH(Zwischentabelle_Alter!$D$15,Datenbasis!$B$2:$CA$2,0))</f>
        <v>3765</v>
      </c>
      <c r="E53" s="55">
        <f>INDEX(Datenbasis!$B$2:$CA$422,MATCH(Zwischentabelle_Alter!$C53,Datenbasis!$B$2:$B$422),MATCH(Zwischentabelle_Alter!$B$9,Datenbasis!$B$2:$CA$2,0)+E$15)</f>
        <v>1831</v>
      </c>
      <c r="F53" s="55">
        <f>INDEX(Datenbasis!$B$2:$CA$422,MATCH(Zwischentabelle_Alter!$C53,Datenbasis!$B$2:$B$422),MATCH(Zwischentabelle_Alter!$B$9,Datenbasis!$B$2:$CA$2,0)+F$15)</f>
        <v>48</v>
      </c>
      <c r="G53" s="55">
        <f>INDEX(Datenbasis!$B$2:$CA$422,MATCH(Zwischentabelle_Alter!$C53,Datenbasis!$B$2:$B$422),MATCH(Zwischentabelle_Alter!$B$9,Datenbasis!$B$2:$CA$2,0)+G$15)</f>
        <v>4</v>
      </c>
      <c r="H53" s="55">
        <f>INDEX(Datenbasis!$B$2:$CA$422,MATCH(Zwischentabelle_Alter!$C53,Datenbasis!$B$2:$B$422),MATCH(Zwischentabelle_Alter!$B$9,Datenbasis!$B$2:$CA$2,0)+H$15)</f>
        <v>0</v>
      </c>
      <c r="I53" s="55">
        <f>INDEX(Datenbasis!$B$2:$CA$422,MATCH(Zwischentabelle_Alter!$C53,Datenbasis!$B$2:$B$422),MATCH(Zwischentabelle_Alter!$B$9,Datenbasis!$B$2:$CA$2,0)+I$15)</f>
        <v>0</v>
      </c>
      <c r="J53" s="55">
        <f>INDEX(Datenbasis!$B$2:$CA$422,MATCH(Zwischentabelle_Alter!$C53,Datenbasis!$B$2:$B$422),MATCH(Zwischentabelle_Alter!$B$9,Datenbasis!$B$2:$CA$2,0)+J$15)</f>
        <v>129</v>
      </c>
      <c r="K53" s="55">
        <f>INDEX(Datenbasis!$B$2:$CA$422,MATCH(Zwischentabelle_Alter!$C53,Datenbasis!$B$2:$B$422),MATCH(Zwischentabelle_Alter!$B$9,Datenbasis!$B$2:$CA$2,0)+K$15)</f>
        <v>1686</v>
      </c>
      <c r="L53" s="55">
        <f>INDEX(Datenbasis!$B$2:$CA$422,MATCH(Zwischentabelle_Alter!$C53,Datenbasis!$B$2:$B$422),MATCH(Zwischentabelle_Alter!$B$9,Datenbasis!$B$2:$CA$2,0)+L$15)</f>
        <v>1193</v>
      </c>
    </row>
    <row r="54" spans="1:12" x14ac:dyDescent="0.2">
      <c r="A54" s="2"/>
      <c r="B54" s="2" t="s">
        <v>469</v>
      </c>
      <c r="C54" s="3" t="s">
        <v>470</v>
      </c>
      <c r="D54" s="55">
        <f t="array" ref="D54">INDEX(Datenbasis!$B$2:$CA$422,MATCH(Zwischentabelle_Alter!$C54,Datenbasis!$B$2:$B$422),MATCH(Zwischentabelle_Alter!$D$15,Datenbasis!$B$2:$CA$2,0))</f>
        <v>3328</v>
      </c>
      <c r="E54" s="55">
        <f>INDEX(Datenbasis!$B$2:$CA$422,MATCH(Zwischentabelle_Alter!$C54,Datenbasis!$B$2:$B$422),MATCH(Zwischentabelle_Alter!$B$9,Datenbasis!$B$2:$CA$2,0)+E$15)</f>
        <v>278</v>
      </c>
      <c r="F54" s="55">
        <f>INDEX(Datenbasis!$B$2:$CA$422,MATCH(Zwischentabelle_Alter!$C54,Datenbasis!$B$2:$B$422),MATCH(Zwischentabelle_Alter!$B$9,Datenbasis!$B$2:$CA$2,0)+F$15)</f>
        <v>0</v>
      </c>
      <c r="G54" s="55" t="str">
        <f>INDEX(Datenbasis!$B$2:$CA$422,MATCH(Zwischentabelle_Alter!$C54,Datenbasis!$B$2:$B$422),MATCH(Zwischentabelle_Alter!$B$9,Datenbasis!$B$2:$CA$2,0)+G$15)</f>
        <v>*</v>
      </c>
      <c r="H54" s="55">
        <f>INDEX(Datenbasis!$B$2:$CA$422,MATCH(Zwischentabelle_Alter!$C54,Datenbasis!$B$2:$B$422),MATCH(Zwischentabelle_Alter!$B$9,Datenbasis!$B$2:$CA$2,0)+H$15)</f>
        <v>0</v>
      </c>
      <c r="I54" s="55">
        <f>INDEX(Datenbasis!$B$2:$CA$422,MATCH(Zwischentabelle_Alter!$C54,Datenbasis!$B$2:$B$422),MATCH(Zwischentabelle_Alter!$B$9,Datenbasis!$B$2:$CA$2,0)+I$15)</f>
        <v>30</v>
      </c>
      <c r="J54" s="55">
        <f>INDEX(Datenbasis!$B$2:$CA$422,MATCH(Zwischentabelle_Alter!$C54,Datenbasis!$B$2:$B$422),MATCH(Zwischentabelle_Alter!$B$9,Datenbasis!$B$2:$CA$2,0)+J$15)</f>
        <v>27</v>
      </c>
      <c r="K54" s="55">
        <f>INDEX(Datenbasis!$B$2:$CA$422,MATCH(Zwischentabelle_Alter!$C54,Datenbasis!$B$2:$B$422),MATCH(Zwischentabelle_Alter!$B$9,Datenbasis!$B$2:$CA$2,0)+K$15)</f>
        <v>10</v>
      </c>
      <c r="L54" s="55">
        <f>INDEX(Datenbasis!$B$2:$CA$422,MATCH(Zwischentabelle_Alter!$C54,Datenbasis!$B$2:$B$422),MATCH(Zwischentabelle_Alter!$B$9,Datenbasis!$B$2:$CA$2,0)+L$15)</f>
        <v>215</v>
      </c>
    </row>
    <row r="55" spans="1:12" x14ac:dyDescent="0.2">
      <c r="A55" s="2"/>
      <c r="B55" s="2" t="s">
        <v>382</v>
      </c>
      <c r="C55" s="3" t="s">
        <v>381</v>
      </c>
      <c r="D55" s="55">
        <f t="array" ref="D55">INDEX(Datenbasis!$B$2:$CA$422,MATCH(Zwischentabelle_Alter!$C55,Datenbasis!$B$2:$B$422),MATCH(Zwischentabelle_Alter!$D$15,Datenbasis!$B$2:$CA$2,0))</f>
        <v>4297</v>
      </c>
      <c r="E55" s="55">
        <f>INDEX(Datenbasis!$B$2:$CA$422,MATCH(Zwischentabelle_Alter!$C55,Datenbasis!$B$2:$B$422),MATCH(Zwischentabelle_Alter!$B$9,Datenbasis!$B$2:$CA$2,0)+E$15)</f>
        <v>301</v>
      </c>
      <c r="F55" s="55">
        <f>INDEX(Datenbasis!$B$2:$CA$422,MATCH(Zwischentabelle_Alter!$C55,Datenbasis!$B$2:$B$422),MATCH(Zwischentabelle_Alter!$B$9,Datenbasis!$B$2:$CA$2,0)+F$15)</f>
        <v>0</v>
      </c>
      <c r="G55" s="55">
        <f>INDEX(Datenbasis!$B$2:$CA$422,MATCH(Zwischentabelle_Alter!$C55,Datenbasis!$B$2:$B$422),MATCH(Zwischentabelle_Alter!$B$9,Datenbasis!$B$2:$CA$2,0)+G$15)</f>
        <v>4</v>
      </c>
      <c r="H55" s="55">
        <f>INDEX(Datenbasis!$B$2:$CA$422,MATCH(Zwischentabelle_Alter!$C55,Datenbasis!$B$2:$B$422),MATCH(Zwischentabelle_Alter!$B$9,Datenbasis!$B$2:$CA$2,0)+H$15)</f>
        <v>0</v>
      </c>
      <c r="I55" s="55" t="str">
        <f>INDEX(Datenbasis!$B$2:$CA$422,MATCH(Zwischentabelle_Alter!$C55,Datenbasis!$B$2:$B$422),MATCH(Zwischentabelle_Alter!$B$9,Datenbasis!$B$2:$CA$2,0)+I$15)</f>
        <v>*</v>
      </c>
      <c r="J55" s="55" t="str">
        <f>INDEX(Datenbasis!$B$2:$CA$422,MATCH(Zwischentabelle_Alter!$C55,Datenbasis!$B$2:$B$422),MATCH(Zwischentabelle_Alter!$B$9,Datenbasis!$B$2:$CA$2,0)+J$15)</f>
        <v>*</v>
      </c>
      <c r="K55" s="55">
        <f>INDEX(Datenbasis!$B$2:$CA$422,MATCH(Zwischentabelle_Alter!$C55,Datenbasis!$B$2:$B$422),MATCH(Zwischentabelle_Alter!$B$9,Datenbasis!$B$2:$CA$2,0)+K$15)</f>
        <v>47</v>
      </c>
      <c r="L55" s="55">
        <f>INDEX(Datenbasis!$B$2:$CA$422,MATCH(Zwischentabelle_Alter!$C55,Datenbasis!$B$2:$B$422),MATCH(Zwischentabelle_Alter!$B$9,Datenbasis!$B$2:$CA$2,0)+L$15)</f>
        <v>258</v>
      </c>
    </row>
    <row r="56" spans="1:12" x14ac:dyDescent="0.2">
      <c r="A56" s="2"/>
      <c r="B56" s="2" t="s">
        <v>471</v>
      </c>
      <c r="C56" s="3" t="s">
        <v>472</v>
      </c>
      <c r="D56" s="55">
        <f t="array" ref="D56">INDEX(Datenbasis!$B$2:$CA$422,MATCH(Zwischentabelle_Alter!$C56,Datenbasis!$B$2:$B$422),MATCH(Zwischentabelle_Alter!$D$15,Datenbasis!$B$2:$CA$2,0))</f>
        <v>2373</v>
      </c>
      <c r="E56" s="55">
        <f>INDEX(Datenbasis!$B$2:$CA$422,MATCH(Zwischentabelle_Alter!$C56,Datenbasis!$B$2:$B$422),MATCH(Zwischentabelle_Alter!$B$9,Datenbasis!$B$2:$CA$2,0)+E$15)</f>
        <v>144</v>
      </c>
      <c r="F56" s="55">
        <f>INDEX(Datenbasis!$B$2:$CA$422,MATCH(Zwischentabelle_Alter!$C56,Datenbasis!$B$2:$B$422),MATCH(Zwischentabelle_Alter!$B$9,Datenbasis!$B$2:$CA$2,0)+F$15)</f>
        <v>0</v>
      </c>
      <c r="G56" s="55">
        <f>INDEX(Datenbasis!$B$2:$CA$422,MATCH(Zwischentabelle_Alter!$C56,Datenbasis!$B$2:$B$422),MATCH(Zwischentabelle_Alter!$B$9,Datenbasis!$B$2:$CA$2,0)+G$15)</f>
        <v>5</v>
      </c>
      <c r="H56" s="55">
        <f>INDEX(Datenbasis!$B$2:$CA$422,MATCH(Zwischentabelle_Alter!$C56,Datenbasis!$B$2:$B$422),MATCH(Zwischentabelle_Alter!$B$9,Datenbasis!$B$2:$CA$2,0)+H$15)</f>
        <v>0</v>
      </c>
      <c r="I56" s="55">
        <f>INDEX(Datenbasis!$B$2:$CA$422,MATCH(Zwischentabelle_Alter!$C56,Datenbasis!$B$2:$B$422),MATCH(Zwischentabelle_Alter!$B$9,Datenbasis!$B$2:$CA$2,0)+I$15)</f>
        <v>15</v>
      </c>
      <c r="J56" s="55">
        <f>INDEX(Datenbasis!$B$2:$CA$422,MATCH(Zwischentabelle_Alter!$C56,Datenbasis!$B$2:$B$422),MATCH(Zwischentabelle_Alter!$B$9,Datenbasis!$B$2:$CA$2,0)+J$15)</f>
        <v>28</v>
      </c>
      <c r="K56" s="55">
        <f>INDEX(Datenbasis!$B$2:$CA$422,MATCH(Zwischentabelle_Alter!$C56,Datenbasis!$B$2:$B$422),MATCH(Zwischentabelle_Alter!$B$9,Datenbasis!$B$2:$CA$2,0)+K$15)</f>
        <v>30</v>
      </c>
      <c r="L56" s="55">
        <f>INDEX(Datenbasis!$B$2:$CA$422,MATCH(Zwischentabelle_Alter!$C56,Datenbasis!$B$2:$B$422),MATCH(Zwischentabelle_Alter!$B$9,Datenbasis!$B$2:$CA$2,0)+L$15)</f>
        <v>72</v>
      </c>
    </row>
    <row r="57" spans="1:12" x14ac:dyDescent="0.2">
      <c r="A57" s="2"/>
      <c r="B57" s="2" t="s">
        <v>473</v>
      </c>
      <c r="C57" s="3" t="s">
        <v>474</v>
      </c>
      <c r="D57" s="55">
        <f t="array" ref="D57">INDEX(Datenbasis!$B$2:$CA$422,MATCH(Zwischentabelle_Alter!$C57,Datenbasis!$B$2:$B$422),MATCH(Zwischentabelle_Alter!$D$15,Datenbasis!$B$2:$CA$2,0))</f>
        <v>3274</v>
      </c>
      <c r="E57" s="55">
        <f>INDEX(Datenbasis!$B$2:$CA$422,MATCH(Zwischentabelle_Alter!$C57,Datenbasis!$B$2:$B$422),MATCH(Zwischentabelle_Alter!$B$9,Datenbasis!$B$2:$CA$2,0)+E$15)</f>
        <v>167</v>
      </c>
      <c r="F57" s="55">
        <f>INDEX(Datenbasis!$B$2:$CA$422,MATCH(Zwischentabelle_Alter!$C57,Datenbasis!$B$2:$B$422),MATCH(Zwischentabelle_Alter!$B$9,Datenbasis!$B$2:$CA$2,0)+F$15)</f>
        <v>0</v>
      </c>
      <c r="G57" s="55">
        <f>INDEX(Datenbasis!$B$2:$CA$422,MATCH(Zwischentabelle_Alter!$C57,Datenbasis!$B$2:$B$422),MATCH(Zwischentabelle_Alter!$B$9,Datenbasis!$B$2:$CA$2,0)+G$15)</f>
        <v>14</v>
      </c>
      <c r="H57" s="55">
        <f>INDEX(Datenbasis!$B$2:$CA$422,MATCH(Zwischentabelle_Alter!$C57,Datenbasis!$B$2:$B$422),MATCH(Zwischentabelle_Alter!$B$9,Datenbasis!$B$2:$CA$2,0)+H$15)</f>
        <v>0</v>
      </c>
      <c r="I57" s="55">
        <f>INDEX(Datenbasis!$B$2:$CA$422,MATCH(Zwischentabelle_Alter!$C57,Datenbasis!$B$2:$B$422),MATCH(Zwischentabelle_Alter!$B$9,Datenbasis!$B$2:$CA$2,0)+I$15)</f>
        <v>36</v>
      </c>
      <c r="J57" s="55">
        <f>INDEX(Datenbasis!$B$2:$CA$422,MATCH(Zwischentabelle_Alter!$C57,Datenbasis!$B$2:$B$422),MATCH(Zwischentabelle_Alter!$B$9,Datenbasis!$B$2:$CA$2,0)+J$15)</f>
        <v>0</v>
      </c>
      <c r="K57" s="55">
        <f>INDEX(Datenbasis!$B$2:$CA$422,MATCH(Zwischentabelle_Alter!$C57,Datenbasis!$B$2:$B$422),MATCH(Zwischentabelle_Alter!$B$9,Datenbasis!$B$2:$CA$2,0)+K$15)</f>
        <v>115</v>
      </c>
      <c r="L57" s="55" t="str">
        <f>INDEX(Datenbasis!$B$2:$CA$422,MATCH(Zwischentabelle_Alter!$C57,Datenbasis!$B$2:$B$422),MATCH(Zwischentabelle_Alter!$B$9,Datenbasis!$B$2:$CA$2,0)+L$15)</f>
        <v>*</v>
      </c>
    </row>
    <row r="58" spans="1:12" x14ac:dyDescent="0.2">
      <c r="A58" s="2"/>
      <c r="B58" s="2" t="s">
        <v>82</v>
      </c>
      <c r="C58" s="3" t="s">
        <v>81</v>
      </c>
      <c r="D58" s="55">
        <f t="array" ref="D58">INDEX(Datenbasis!$B$2:$CA$422,MATCH(Zwischentabelle_Alter!$C58,Datenbasis!$B$2:$B$422),MATCH(Zwischentabelle_Alter!$D$15,Datenbasis!$B$2:$CA$2,0))</f>
        <v>4222</v>
      </c>
      <c r="E58" s="55">
        <f>INDEX(Datenbasis!$B$2:$CA$422,MATCH(Zwischentabelle_Alter!$C58,Datenbasis!$B$2:$B$422),MATCH(Zwischentabelle_Alter!$B$9,Datenbasis!$B$2:$CA$2,0)+E$15)</f>
        <v>1499</v>
      </c>
      <c r="F58" s="55">
        <f>INDEX(Datenbasis!$B$2:$CA$422,MATCH(Zwischentabelle_Alter!$C58,Datenbasis!$B$2:$B$422),MATCH(Zwischentabelle_Alter!$B$9,Datenbasis!$B$2:$CA$2,0)+F$15)</f>
        <v>74</v>
      </c>
      <c r="G58" s="55">
        <f>INDEX(Datenbasis!$B$2:$CA$422,MATCH(Zwischentabelle_Alter!$C58,Datenbasis!$B$2:$B$422),MATCH(Zwischentabelle_Alter!$B$9,Datenbasis!$B$2:$CA$2,0)+G$15)</f>
        <v>23</v>
      </c>
      <c r="H58" s="55">
        <f>INDEX(Datenbasis!$B$2:$CA$422,MATCH(Zwischentabelle_Alter!$C58,Datenbasis!$B$2:$B$422),MATCH(Zwischentabelle_Alter!$B$9,Datenbasis!$B$2:$CA$2,0)+H$15)</f>
        <v>0</v>
      </c>
      <c r="I58" s="55" t="str">
        <f>INDEX(Datenbasis!$B$2:$CA$422,MATCH(Zwischentabelle_Alter!$C58,Datenbasis!$B$2:$B$422),MATCH(Zwischentabelle_Alter!$B$9,Datenbasis!$B$2:$CA$2,0)+I$15)</f>
        <v>*</v>
      </c>
      <c r="J58" s="55">
        <f>INDEX(Datenbasis!$B$2:$CA$422,MATCH(Zwischentabelle_Alter!$C58,Datenbasis!$B$2:$B$422),MATCH(Zwischentabelle_Alter!$B$9,Datenbasis!$B$2:$CA$2,0)+J$15)</f>
        <v>152</v>
      </c>
      <c r="K58" s="55">
        <f>INDEX(Datenbasis!$B$2:$CA$422,MATCH(Zwischentabelle_Alter!$C58,Datenbasis!$B$2:$B$422),MATCH(Zwischentabelle_Alter!$B$9,Datenbasis!$B$2:$CA$2,0)+K$15)</f>
        <v>1164</v>
      </c>
      <c r="L58" s="55">
        <f>INDEX(Datenbasis!$B$2:$CA$422,MATCH(Zwischentabelle_Alter!$C58,Datenbasis!$B$2:$B$422),MATCH(Zwischentabelle_Alter!$B$9,Datenbasis!$B$2:$CA$2,0)+L$15)</f>
        <v>645</v>
      </c>
    </row>
    <row r="59" spans="1:12" x14ac:dyDescent="0.2">
      <c r="A59" s="2"/>
      <c r="B59" s="2" t="s">
        <v>475</v>
      </c>
      <c r="C59" s="3" t="s">
        <v>476</v>
      </c>
      <c r="D59" s="55">
        <f t="array" ref="D59">INDEX(Datenbasis!$B$2:$CA$422,MATCH(Zwischentabelle_Alter!$C59,Datenbasis!$B$2:$B$422),MATCH(Zwischentabelle_Alter!$D$15,Datenbasis!$B$2:$CA$2,0))</f>
        <v>2818</v>
      </c>
      <c r="E59" s="55">
        <f>INDEX(Datenbasis!$B$2:$CA$422,MATCH(Zwischentabelle_Alter!$C59,Datenbasis!$B$2:$B$422),MATCH(Zwischentabelle_Alter!$B$9,Datenbasis!$B$2:$CA$2,0)+E$15)</f>
        <v>649</v>
      </c>
      <c r="F59" s="55">
        <f>INDEX(Datenbasis!$B$2:$CA$422,MATCH(Zwischentabelle_Alter!$C59,Datenbasis!$B$2:$B$422),MATCH(Zwischentabelle_Alter!$B$9,Datenbasis!$B$2:$CA$2,0)+F$15)</f>
        <v>0</v>
      </c>
      <c r="G59" s="55" t="str">
        <f>INDEX(Datenbasis!$B$2:$CA$422,MATCH(Zwischentabelle_Alter!$C59,Datenbasis!$B$2:$B$422),MATCH(Zwischentabelle_Alter!$B$9,Datenbasis!$B$2:$CA$2,0)+G$15)</f>
        <v>*</v>
      </c>
      <c r="H59" s="55">
        <f>INDEX(Datenbasis!$B$2:$CA$422,MATCH(Zwischentabelle_Alter!$C59,Datenbasis!$B$2:$B$422),MATCH(Zwischentabelle_Alter!$B$9,Datenbasis!$B$2:$CA$2,0)+H$15)</f>
        <v>0</v>
      </c>
      <c r="I59" s="55">
        <f>INDEX(Datenbasis!$B$2:$CA$422,MATCH(Zwischentabelle_Alter!$C59,Datenbasis!$B$2:$B$422),MATCH(Zwischentabelle_Alter!$B$9,Datenbasis!$B$2:$CA$2,0)+I$15)</f>
        <v>0</v>
      </c>
      <c r="J59" s="55">
        <f>INDEX(Datenbasis!$B$2:$CA$422,MATCH(Zwischentabelle_Alter!$C59,Datenbasis!$B$2:$B$422),MATCH(Zwischentabelle_Alter!$B$9,Datenbasis!$B$2:$CA$2,0)+J$15)</f>
        <v>43</v>
      </c>
      <c r="K59" s="55">
        <f>INDEX(Datenbasis!$B$2:$CA$422,MATCH(Zwischentabelle_Alter!$C59,Datenbasis!$B$2:$B$422),MATCH(Zwischentabelle_Alter!$B$9,Datenbasis!$B$2:$CA$2,0)+K$15)</f>
        <v>544</v>
      </c>
      <c r="L59" s="55">
        <f>INDEX(Datenbasis!$B$2:$CA$422,MATCH(Zwischentabelle_Alter!$C59,Datenbasis!$B$2:$B$422),MATCH(Zwischentabelle_Alter!$B$9,Datenbasis!$B$2:$CA$2,0)+L$15)</f>
        <v>164</v>
      </c>
    </row>
    <row r="60" spans="1:12" x14ac:dyDescent="0.2">
      <c r="A60" s="2"/>
      <c r="B60" s="2" t="s">
        <v>80</v>
      </c>
      <c r="C60" s="3" t="s">
        <v>959</v>
      </c>
      <c r="D60" s="55">
        <f t="array" ref="D60">INDEX(Datenbasis!$B$2:$CA$422,MATCH(Zwischentabelle_Alter!$C60,Datenbasis!$B$2:$B$422),MATCH(Zwischentabelle_Alter!$D$15,Datenbasis!$B$2:$CA$2,0))</f>
        <v>7706</v>
      </c>
      <c r="E60" s="55">
        <f>INDEX(Datenbasis!$B$2:$CA$422,MATCH(Zwischentabelle_Alter!$C60,Datenbasis!$B$2:$B$422),MATCH(Zwischentabelle_Alter!$B$9,Datenbasis!$B$2:$CA$2,0)+E$15)</f>
        <v>552</v>
      </c>
      <c r="F60" s="55">
        <f>INDEX(Datenbasis!$B$2:$CA$422,MATCH(Zwischentabelle_Alter!$C60,Datenbasis!$B$2:$B$422),MATCH(Zwischentabelle_Alter!$B$9,Datenbasis!$B$2:$CA$2,0)+F$15)</f>
        <v>13</v>
      </c>
      <c r="G60" s="55">
        <f>INDEX(Datenbasis!$B$2:$CA$422,MATCH(Zwischentabelle_Alter!$C60,Datenbasis!$B$2:$B$422),MATCH(Zwischentabelle_Alter!$B$9,Datenbasis!$B$2:$CA$2,0)+G$15)</f>
        <v>39</v>
      </c>
      <c r="H60" s="55" t="str">
        <f>INDEX(Datenbasis!$B$2:$CA$422,MATCH(Zwischentabelle_Alter!$C60,Datenbasis!$B$2:$B$422),MATCH(Zwischentabelle_Alter!$B$9,Datenbasis!$B$2:$CA$2,0)+H$15)</f>
        <v>*</v>
      </c>
      <c r="I60" s="55">
        <f>INDEX(Datenbasis!$B$2:$CA$422,MATCH(Zwischentabelle_Alter!$C60,Datenbasis!$B$2:$B$422),MATCH(Zwischentabelle_Alter!$B$9,Datenbasis!$B$2:$CA$2,0)+I$15)</f>
        <v>41</v>
      </c>
      <c r="J60" s="55">
        <f>INDEX(Datenbasis!$B$2:$CA$422,MATCH(Zwischentabelle_Alter!$C60,Datenbasis!$B$2:$B$422),MATCH(Zwischentabelle_Alter!$B$9,Datenbasis!$B$2:$CA$2,0)+J$15)</f>
        <v>128</v>
      </c>
      <c r="K60" s="55">
        <f>INDEX(Datenbasis!$B$2:$CA$422,MATCH(Zwischentabelle_Alter!$C60,Datenbasis!$B$2:$B$422),MATCH(Zwischentabelle_Alter!$B$9,Datenbasis!$B$2:$CA$2,0)+K$15)</f>
        <v>79</v>
      </c>
      <c r="L60" s="55">
        <f>INDEX(Datenbasis!$B$2:$CA$422,MATCH(Zwischentabelle_Alter!$C60,Datenbasis!$B$2:$B$422),MATCH(Zwischentabelle_Alter!$B$9,Datenbasis!$B$2:$CA$2,0)+L$15)</f>
        <v>269</v>
      </c>
    </row>
    <row r="61" spans="1:12" x14ac:dyDescent="0.2">
      <c r="A61" s="2"/>
      <c r="B61" s="2" t="s">
        <v>477</v>
      </c>
      <c r="C61" s="3" t="s">
        <v>478</v>
      </c>
      <c r="D61" s="55">
        <f t="array" ref="D61">INDEX(Datenbasis!$B$2:$CA$422,MATCH(Zwischentabelle_Alter!$C61,Datenbasis!$B$2:$B$422),MATCH(Zwischentabelle_Alter!$D$15,Datenbasis!$B$2:$CA$2,0))</f>
        <v>47602</v>
      </c>
      <c r="E61" s="55">
        <f>INDEX(Datenbasis!$B$2:$CA$422,MATCH(Zwischentabelle_Alter!$C61,Datenbasis!$B$2:$B$422),MATCH(Zwischentabelle_Alter!$B$9,Datenbasis!$B$2:$CA$2,0)+E$15)</f>
        <v>8099</v>
      </c>
      <c r="F61" s="55">
        <f>INDEX(Datenbasis!$B$2:$CA$422,MATCH(Zwischentabelle_Alter!$C61,Datenbasis!$B$2:$B$422),MATCH(Zwischentabelle_Alter!$B$9,Datenbasis!$B$2:$CA$2,0)+F$15)</f>
        <v>3</v>
      </c>
      <c r="G61" s="55">
        <f>INDEX(Datenbasis!$B$2:$CA$422,MATCH(Zwischentabelle_Alter!$C61,Datenbasis!$B$2:$B$422),MATCH(Zwischentabelle_Alter!$B$9,Datenbasis!$B$2:$CA$2,0)+G$15)</f>
        <v>162</v>
      </c>
      <c r="H61" s="55">
        <f>INDEX(Datenbasis!$B$2:$CA$422,MATCH(Zwischentabelle_Alter!$C61,Datenbasis!$B$2:$B$422),MATCH(Zwischentabelle_Alter!$B$9,Datenbasis!$B$2:$CA$2,0)+H$15)</f>
        <v>4</v>
      </c>
      <c r="I61" s="55">
        <f>INDEX(Datenbasis!$B$2:$CA$422,MATCH(Zwischentabelle_Alter!$C61,Datenbasis!$B$2:$B$422),MATCH(Zwischentabelle_Alter!$B$9,Datenbasis!$B$2:$CA$2,0)+I$15)</f>
        <v>184</v>
      </c>
      <c r="J61" s="55">
        <f>INDEX(Datenbasis!$B$2:$CA$422,MATCH(Zwischentabelle_Alter!$C61,Datenbasis!$B$2:$B$422),MATCH(Zwischentabelle_Alter!$B$9,Datenbasis!$B$2:$CA$2,0)+J$15)</f>
        <v>5404</v>
      </c>
      <c r="K61" s="55">
        <f>INDEX(Datenbasis!$B$2:$CA$422,MATCH(Zwischentabelle_Alter!$C61,Datenbasis!$B$2:$B$422),MATCH(Zwischentabelle_Alter!$B$9,Datenbasis!$B$2:$CA$2,0)+K$15)</f>
        <v>419</v>
      </c>
      <c r="L61" s="55">
        <f>INDEX(Datenbasis!$B$2:$CA$422,MATCH(Zwischentabelle_Alter!$C61,Datenbasis!$B$2:$B$422),MATCH(Zwischentabelle_Alter!$B$9,Datenbasis!$B$2:$CA$2,0)+L$15)</f>
        <v>2584</v>
      </c>
    </row>
    <row r="62" spans="1:12" x14ac:dyDescent="0.2">
      <c r="A62" s="2"/>
      <c r="B62" s="2" t="s">
        <v>84</v>
      </c>
      <c r="C62" s="3" t="s">
        <v>83</v>
      </c>
      <c r="D62" s="55">
        <f t="array" ref="D62">INDEX(Datenbasis!$B$2:$CA$422,MATCH(Zwischentabelle_Alter!$C62,Datenbasis!$B$2:$B$422),MATCH(Zwischentabelle_Alter!$D$15,Datenbasis!$B$2:$CA$2,0))</f>
        <v>5299</v>
      </c>
      <c r="E62" s="55">
        <f>INDEX(Datenbasis!$B$2:$CA$422,MATCH(Zwischentabelle_Alter!$C62,Datenbasis!$B$2:$B$422),MATCH(Zwischentabelle_Alter!$B$9,Datenbasis!$B$2:$CA$2,0)+E$15)</f>
        <v>372</v>
      </c>
      <c r="F62" s="55">
        <f>INDEX(Datenbasis!$B$2:$CA$422,MATCH(Zwischentabelle_Alter!$C62,Datenbasis!$B$2:$B$422),MATCH(Zwischentabelle_Alter!$B$9,Datenbasis!$B$2:$CA$2,0)+F$15)</f>
        <v>4</v>
      </c>
      <c r="G62" s="55">
        <f>INDEX(Datenbasis!$B$2:$CA$422,MATCH(Zwischentabelle_Alter!$C62,Datenbasis!$B$2:$B$422),MATCH(Zwischentabelle_Alter!$B$9,Datenbasis!$B$2:$CA$2,0)+G$15)</f>
        <v>3</v>
      </c>
      <c r="H62" s="55">
        <f>INDEX(Datenbasis!$B$2:$CA$422,MATCH(Zwischentabelle_Alter!$C62,Datenbasis!$B$2:$B$422),MATCH(Zwischentabelle_Alter!$B$9,Datenbasis!$B$2:$CA$2,0)+H$15)</f>
        <v>0</v>
      </c>
      <c r="I62" s="55">
        <f>INDEX(Datenbasis!$B$2:$CA$422,MATCH(Zwischentabelle_Alter!$C62,Datenbasis!$B$2:$B$422),MATCH(Zwischentabelle_Alter!$B$9,Datenbasis!$B$2:$CA$2,0)+I$15)</f>
        <v>20</v>
      </c>
      <c r="J62" s="55">
        <f>INDEX(Datenbasis!$B$2:$CA$422,MATCH(Zwischentabelle_Alter!$C62,Datenbasis!$B$2:$B$422),MATCH(Zwischentabelle_Alter!$B$9,Datenbasis!$B$2:$CA$2,0)+J$15)</f>
        <v>25</v>
      </c>
      <c r="K62" s="55">
        <f>INDEX(Datenbasis!$B$2:$CA$422,MATCH(Zwischentabelle_Alter!$C62,Datenbasis!$B$2:$B$422),MATCH(Zwischentabelle_Alter!$B$9,Datenbasis!$B$2:$CA$2,0)+K$15)</f>
        <v>63</v>
      </c>
      <c r="L62" s="55">
        <f>INDEX(Datenbasis!$B$2:$CA$422,MATCH(Zwischentabelle_Alter!$C62,Datenbasis!$B$2:$B$422),MATCH(Zwischentabelle_Alter!$B$9,Datenbasis!$B$2:$CA$2,0)+L$15)</f>
        <v>273</v>
      </c>
    </row>
    <row r="63" spans="1:12" x14ac:dyDescent="0.2">
      <c r="A63" s="2"/>
      <c r="B63" s="2" t="s">
        <v>479</v>
      </c>
      <c r="C63" s="3" t="s">
        <v>480</v>
      </c>
      <c r="D63" s="55">
        <f t="array" ref="D63">INDEX(Datenbasis!$B$2:$CA$422,MATCH(Zwischentabelle_Alter!$C63,Datenbasis!$B$2:$B$422),MATCH(Zwischentabelle_Alter!$D$15,Datenbasis!$B$2:$CA$2,0))</f>
        <v>5707</v>
      </c>
      <c r="E63" s="55">
        <f>INDEX(Datenbasis!$B$2:$CA$422,MATCH(Zwischentabelle_Alter!$C63,Datenbasis!$B$2:$B$422),MATCH(Zwischentabelle_Alter!$B$9,Datenbasis!$B$2:$CA$2,0)+E$15)</f>
        <v>1466</v>
      </c>
      <c r="F63" s="55">
        <f>INDEX(Datenbasis!$B$2:$CA$422,MATCH(Zwischentabelle_Alter!$C63,Datenbasis!$B$2:$B$422),MATCH(Zwischentabelle_Alter!$B$9,Datenbasis!$B$2:$CA$2,0)+F$15)</f>
        <v>0</v>
      </c>
      <c r="G63" s="55" t="str">
        <f>INDEX(Datenbasis!$B$2:$CA$422,MATCH(Zwischentabelle_Alter!$C63,Datenbasis!$B$2:$B$422),MATCH(Zwischentabelle_Alter!$B$9,Datenbasis!$B$2:$CA$2,0)+G$15)</f>
        <v>*</v>
      </c>
      <c r="H63" s="55">
        <f>INDEX(Datenbasis!$B$2:$CA$422,MATCH(Zwischentabelle_Alter!$C63,Datenbasis!$B$2:$B$422),MATCH(Zwischentabelle_Alter!$B$9,Datenbasis!$B$2:$CA$2,0)+H$15)</f>
        <v>0</v>
      </c>
      <c r="I63" s="55">
        <f>INDEX(Datenbasis!$B$2:$CA$422,MATCH(Zwischentabelle_Alter!$C63,Datenbasis!$B$2:$B$422),MATCH(Zwischentabelle_Alter!$B$9,Datenbasis!$B$2:$CA$2,0)+I$15)</f>
        <v>22</v>
      </c>
      <c r="J63" s="55">
        <f>INDEX(Datenbasis!$B$2:$CA$422,MATCH(Zwischentabelle_Alter!$C63,Datenbasis!$B$2:$B$422),MATCH(Zwischentabelle_Alter!$B$9,Datenbasis!$B$2:$CA$2,0)+J$15)</f>
        <v>665</v>
      </c>
      <c r="K63" s="55">
        <f>INDEX(Datenbasis!$B$2:$CA$422,MATCH(Zwischentabelle_Alter!$C63,Datenbasis!$B$2:$B$422),MATCH(Zwischentabelle_Alter!$B$9,Datenbasis!$B$2:$CA$2,0)+K$15)</f>
        <v>878</v>
      </c>
      <c r="L63" s="55">
        <f>INDEX(Datenbasis!$B$2:$CA$422,MATCH(Zwischentabelle_Alter!$C63,Datenbasis!$B$2:$B$422),MATCH(Zwischentabelle_Alter!$B$9,Datenbasis!$B$2:$CA$2,0)+L$15)</f>
        <v>266</v>
      </c>
    </row>
    <row r="64" spans="1:12" x14ac:dyDescent="0.2">
      <c r="A64" s="2"/>
      <c r="B64" s="2" t="s">
        <v>384</v>
      </c>
      <c r="C64" s="3" t="s">
        <v>383</v>
      </c>
      <c r="D64" s="55">
        <f t="array" ref="D64">INDEX(Datenbasis!$B$2:$CA$422,MATCH(Zwischentabelle_Alter!$C64,Datenbasis!$B$2:$B$422),MATCH(Zwischentabelle_Alter!$D$15,Datenbasis!$B$2:$CA$2,0))</f>
        <v>8253</v>
      </c>
      <c r="E64" s="55">
        <f>INDEX(Datenbasis!$B$2:$CA$422,MATCH(Zwischentabelle_Alter!$C64,Datenbasis!$B$2:$B$422),MATCH(Zwischentabelle_Alter!$B$9,Datenbasis!$B$2:$CA$2,0)+E$15)</f>
        <v>1090</v>
      </c>
      <c r="F64" s="55" t="str">
        <f>INDEX(Datenbasis!$B$2:$CA$422,MATCH(Zwischentabelle_Alter!$C64,Datenbasis!$B$2:$B$422),MATCH(Zwischentabelle_Alter!$B$9,Datenbasis!$B$2:$CA$2,0)+F$15)</f>
        <v>*</v>
      </c>
      <c r="G64" s="55">
        <f>INDEX(Datenbasis!$B$2:$CA$422,MATCH(Zwischentabelle_Alter!$C64,Datenbasis!$B$2:$B$422),MATCH(Zwischentabelle_Alter!$B$9,Datenbasis!$B$2:$CA$2,0)+G$15)</f>
        <v>10</v>
      </c>
      <c r="H64" s="55">
        <f>INDEX(Datenbasis!$B$2:$CA$422,MATCH(Zwischentabelle_Alter!$C64,Datenbasis!$B$2:$B$422),MATCH(Zwischentabelle_Alter!$B$9,Datenbasis!$B$2:$CA$2,0)+H$15)</f>
        <v>0</v>
      </c>
      <c r="I64" s="55">
        <f>INDEX(Datenbasis!$B$2:$CA$422,MATCH(Zwischentabelle_Alter!$C64,Datenbasis!$B$2:$B$422),MATCH(Zwischentabelle_Alter!$B$9,Datenbasis!$B$2:$CA$2,0)+I$15)</f>
        <v>71</v>
      </c>
      <c r="J64" s="55">
        <f>INDEX(Datenbasis!$B$2:$CA$422,MATCH(Zwischentabelle_Alter!$C64,Datenbasis!$B$2:$B$422),MATCH(Zwischentabelle_Alter!$B$9,Datenbasis!$B$2:$CA$2,0)+J$15)</f>
        <v>95</v>
      </c>
      <c r="K64" s="55">
        <f>INDEX(Datenbasis!$B$2:$CA$422,MATCH(Zwischentabelle_Alter!$C64,Datenbasis!$B$2:$B$422),MATCH(Zwischentabelle_Alter!$B$9,Datenbasis!$B$2:$CA$2,0)+K$15)</f>
        <v>670</v>
      </c>
      <c r="L64" s="55">
        <f>INDEX(Datenbasis!$B$2:$CA$422,MATCH(Zwischentabelle_Alter!$C64,Datenbasis!$B$2:$B$422),MATCH(Zwischentabelle_Alter!$B$9,Datenbasis!$B$2:$CA$2,0)+L$15)</f>
        <v>314</v>
      </c>
    </row>
    <row r="65" spans="1:12" x14ac:dyDescent="0.2">
      <c r="A65" s="2"/>
      <c r="B65" s="2" t="s">
        <v>481</v>
      </c>
      <c r="C65" s="3" t="s">
        <v>482</v>
      </c>
      <c r="D65" s="55">
        <f t="array" ref="D65">INDEX(Datenbasis!$B$2:$CA$422,MATCH(Zwischentabelle_Alter!$C65,Datenbasis!$B$2:$B$422),MATCH(Zwischentabelle_Alter!$D$15,Datenbasis!$B$2:$CA$2,0))</f>
        <v>2009</v>
      </c>
      <c r="E65" s="55">
        <f>INDEX(Datenbasis!$B$2:$CA$422,MATCH(Zwischentabelle_Alter!$C65,Datenbasis!$B$2:$B$422),MATCH(Zwischentabelle_Alter!$B$9,Datenbasis!$B$2:$CA$2,0)+E$15)</f>
        <v>128</v>
      </c>
      <c r="F65" s="55">
        <f>INDEX(Datenbasis!$B$2:$CA$422,MATCH(Zwischentabelle_Alter!$C65,Datenbasis!$B$2:$B$422),MATCH(Zwischentabelle_Alter!$B$9,Datenbasis!$B$2:$CA$2,0)+F$15)</f>
        <v>0</v>
      </c>
      <c r="G65" s="55">
        <f>INDEX(Datenbasis!$B$2:$CA$422,MATCH(Zwischentabelle_Alter!$C65,Datenbasis!$B$2:$B$422),MATCH(Zwischentabelle_Alter!$B$9,Datenbasis!$B$2:$CA$2,0)+G$15)</f>
        <v>8</v>
      </c>
      <c r="H65" s="55">
        <f>INDEX(Datenbasis!$B$2:$CA$422,MATCH(Zwischentabelle_Alter!$C65,Datenbasis!$B$2:$B$422),MATCH(Zwischentabelle_Alter!$B$9,Datenbasis!$B$2:$CA$2,0)+H$15)</f>
        <v>0</v>
      </c>
      <c r="I65" s="55">
        <f>INDEX(Datenbasis!$B$2:$CA$422,MATCH(Zwischentabelle_Alter!$C65,Datenbasis!$B$2:$B$422),MATCH(Zwischentabelle_Alter!$B$9,Datenbasis!$B$2:$CA$2,0)+I$15)</f>
        <v>5</v>
      </c>
      <c r="J65" s="55">
        <f>INDEX(Datenbasis!$B$2:$CA$422,MATCH(Zwischentabelle_Alter!$C65,Datenbasis!$B$2:$B$422),MATCH(Zwischentabelle_Alter!$B$9,Datenbasis!$B$2:$CA$2,0)+J$15)</f>
        <v>14</v>
      </c>
      <c r="K65" s="55">
        <f>INDEX(Datenbasis!$B$2:$CA$422,MATCH(Zwischentabelle_Alter!$C65,Datenbasis!$B$2:$B$422),MATCH(Zwischentabelle_Alter!$B$9,Datenbasis!$B$2:$CA$2,0)+K$15)</f>
        <v>33</v>
      </c>
      <c r="L65" s="55">
        <f>INDEX(Datenbasis!$B$2:$CA$422,MATCH(Zwischentabelle_Alter!$C65,Datenbasis!$B$2:$B$422),MATCH(Zwischentabelle_Alter!$B$9,Datenbasis!$B$2:$CA$2,0)+L$15)</f>
        <v>73</v>
      </c>
    </row>
    <row r="66" spans="1:12" x14ac:dyDescent="0.2">
      <c r="A66" s="2"/>
      <c r="B66" s="2" t="s">
        <v>483</v>
      </c>
      <c r="C66" s="3" t="s">
        <v>484</v>
      </c>
      <c r="D66" s="55">
        <f t="array" ref="D66">INDEX(Datenbasis!$B$2:$CA$422,MATCH(Zwischentabelle_Alter!$C66,Datenbasis!$B$2:$B$422),MATCH(Zwischentabelle_Alter!$D$15,Datenbasis!$B$2:$CA$2,0))</f>
        <v>4171</v>
      </c>
      <c r="E66" s="55">
        <f>INDEX(Datenbasis!$B$2:$CA$422,MATCH(Zwischentabelle_Alter!$C66,Datenbasis!$B$2:$B$422),MATCH(Zwischentabelle_Alter!$B$9,Datenbasis!$B$2:$CA$2,0)+E$15)</f>
        <v>927</v>
      </c>
      <c r="F66" s="55" t="str">
        <f>INDEX(Datenbasis!$B$2:$CA$422,MATCH(Zwischentabelle_Alter!$C66,Datenbasis!$B$2:$B$422),MATCH(Zwischentabelle_Alter!$B$9,Datenbasis!$B$2:$CA$2,0)+F$15)</f>
        <v>*</v>
      </c>
      <c r="G66" s="55">
        <f>INDEX(Datenbasis!$B$2:$CA$422,MATCH(Zwischentabelle_Alter!$C66,Datenbasis!$B$2:$B$422),MATCH(Zwischentabelle_Alter!$B$9,Datenbasis!$B$2:$CA$2,0)+G$15)</f>
        <v>3</v>
      </c>
      <c r="H66" s="55">
        <f>INDEX(Datenbasis!$B$2:$CA$422,MATCH(Zwischentabelle_Alter!$C66,Datenbasis!$B$2:$B$422),MATCH(Zwischentabelle_Alter!$B$9,Datenbasis!$B$2:$CA$2,0)+H$15)</f>
        <v>0</v>
      </c>
      <c r="I66" s="55">
        <f>INDEX(Datenbasis!$B$2:$CA$422,MATCH(Zwischentabelle_Alter!$C66,Datenbasis!$B$2:$B$422),MATCH(Zwischentabelle_Alter!$B$9,Datenbasis!$B$2:$CA$2,0)+I$15)</f>
        <v>16</v>
      </c>
      <c r="J66" s="55">
        <f>INDEX(Datenbasis!$B$2:$CA$422,MATCH(Zwischentabelle_Alter!$C66,Datenbasis!$B$2:$B$422),MATCH(Zwischentabelle_Alter!$B$9,Datenbasis!$B$2:$CA$2,0)+J$15)</f>
        <v>180</v>
      </c>
      <c r="K66" s="55">
        <f>INDEX(Datenbasis!$B$2:$CA$422,MATCH(Zwischentabelle_Alter!$C66,Datenbasis!$B$2:$B$422),MATCH(Zwischentabelle_Alter!$B$9,Datenbasis!$B$2:$CA$2,0)+K$15)</f>
        <v>752</v>
      </c>
      <c r="L66" s="55">
        <f>INDEX(Datenbasis!$B$2:$CA$422,MATCH(Zwischentabelle_Alter!$C66,Datenbasis!$B$2:$B$422),MATCH(Zwischentabelle_Alter!$B$9,Datenbasis!$B$2:$CA$2,0)+L$15)</f>
        <v>118</v>
      </c>
    </row>
    <row r="67" spans="1:12" x14ac:dyDescent="0.2">
      <c r="A67" s="2"/>
      <c r="B67" s="2" t="s">
        <v>86</v>
      </c>
      <c r="C67" s="3" t="s">
        <v>85</v>
      </c>
      <c r="D67" s="55">
        <f t="array" ref="D67">INDEX(Datenbasis!$B$2:$CA$422,MATCH(Zwischentabelle_Alter!$C67,Datenbasis!$B$2:$B$422),MATCH(Zwischentabelle_Alter!$D$15,Datenbasis!$B$2:$CA$2,0))</f>
        <v>4366</v>
      </c>
      <c r="E67" s="55">
        <f>INDEX(Datenbasis!$B$2:$CA$422,MATCH(Zwischentabelle_Alter!$C67,Datenbasis!$B$2:$B$422),MATCH(Zwischentabelle_Alter!$B$9,Datenbasis!$B$2:$CA$2,0)+E$15)</f>
        <v>879</v>
      </c>
      <c r="F67" s="55" t="str">
        <f>INDEX(Datenbasis!$B$2:$CA$422,MATCH(Zwischentabelle_Alter!$C67,Datenbasis!$B$2:$B$422),MATCH(Zwischentabelle_Alter!$B$9,Datenbasis!$B$2:$CA$2,0)+F$15)</f>
        <v>*</v>
      </c>
      <c r="G67" s="55" t="str">
        <f>INDEX(Datenbasis!$B$2:$CA$422,MATCH(Zwischentabelle_Alter!$C67,Datenbasis!$B$2:$B$422),MATCH(Zwischentabelle_Alter!$B$9,Datenbasis!$B$2:$CA$2,0)+G$15)</f>
        <v>*</v>
      </c>
      <c r="H67" s="55" t="str">
        <f>INDEX(Datenbasis!$B$2:$CA$422,MATCH(Zwischentabelle_Alter!$C67,Datenbasis!$B$2:$B$422),MATCH(Zwischentabelle_Alter!$B$9,Datenbasis!$B$2:$CA$2,0)+H$15)</f>
        <v>*</v>
      </c>
      <c r="I67" s="55">
        <f>INDEX(Datenbasis!$B$2:$CA$422,MATCH(Zwischentabelle_Alter!$C67,Datenbasis!$B$2:$B$422),MATCH(Zwischentabelle_Alter!$B$9,Datenbasis!$B$2:$CA$2,0)+I$15)</f>
        <v>10</v>
      </c>
      <c r="J67" s="55">
        <f>INDEX(Datenbasis!$B$2:$CA$422,MATCH(Zwischentabelle_Alter!$C67,Datenbasis!$B$2:$B$422),MATCH(Zwischentabelle_Alter!$B$9,Datenbasis!$B$2:$CA$2,0)+J$15)</f>
        <v>106</v>
      </c>
      <c r="K67" s="55">
        <f>INDEX(Datenbasis!$B$2:$CA$422,MATCH(Zwischentabelle_Alter!$C67,Datenbasis!$B$2:$B$422),MATCH(Zwischentabelle_Alter!$B$9,Datenbasis!$B$2:$CA$2,0)+K$15)</f>
        <v>623</v>
      </c>
      <c r="L67" s="55">
        <f>INDEX(Datenbasis!$B$2:$CA$422,MATCH(Zwischentabelle_Alter!$C67,Datenbasis!$B$2:$B$422),MATCH(Zwischentabelle_Alter!$B$9,Datenbasis!$B$2:$CA$2,0)+L$15)</f>
        <v>232</v>
      </c>
    </row>
    <row r="68" spans="1:12" x14ac:dyDescent="0.2">
      <c r="A68" s="2"/>
      <c r="B68" s="2" t="s">
        <v>88</v>
      </c>
      <c r="C68" s="3" t="s">
        <v>87</v>
      </c>
      <c r="D68" s="55">
        <f t="array" ref="D68">INDEX(Datenbasis!$B$2:$CA$422,MATCH(Zwischentabelle_Alter!$C68,Datenbasis!$B$2:$B$422),MATCH(Zwischentabelle_Alter!$D$15,Datenbasis!$B$2:$CA$2,0))</f>
        <v>6115</v>
      </c>
      <c r="E68" s="55">
        <f>INDEX(Datenbasis!$B$2:$CA$422,MATCH(Zwischentabelle_Alter!$C68,Datenbasis!$B$2:$B$422),MATCH(Zwischentabelle_Alter!$B$9,Datenbasis!$B$2:$CA$2,0)+E$15)</f>
        <v>1013</v>
      </c>
      <c r="F68" s="55" t="str">
        <f>INDEX(Datenbasis!$B$2:$CA$422,MATCH(Zwischentabelle_Alter!$C68,Datenbasis!$B$2:$B$422),MATCH(Zwischentabelle_Alter!$B$9,Datenbasis!$B$2:$CA$2,0)+F$15)</f>
        <v>*</v>
      </c>
      <c r="G68" s="55">
        <f>INDEX(Datenbasis!$B$2:$CA$422,MATCH(Zwischentabelle_Alter!$C68,Datenbasis!$B$2:$B$422),MATCH(Zwischentabelle_Alter!$B$9,Datenbasis!$B$2:$CA$2,0)+G$15)</f>
        <v>17</v>
      </c>
      <c r="H68" s="55">
        <f>INDEX(Datenbasis!$B$2:$CA$422,MATCH(Zwischentabelle_Alter!$C68,Datenbasis!$B$2:$B$422),MATCH(Zwischentabelle_Alter!$B$9,Datenbasis!$B$2:$CA$2,0)+H$15)</f>
        <v>0</v>
      </c>
      <c r="I68" s="55" t="str">
        <f>INDEX(Datenbasis!$B$2:$CA$422,MATCH(Zwischentabelle_Alter!$C68,Datenbasis!$B$2:$B$422),MATCH(Zwischentabelle_Alter!$B$9,Datenbasis!$B$2:$CA$2,0)+I$15)</f>
        <v>*</v>
      </c>
      <c r="J68" s="55">
        <f>INDEX(Datenbasis!$B$2:$CA$422,MATCH(Zwischentabelle_Alter!$C68,Datenbasis!$B$2:$B$422),MATCH(Zwischentabelle_Alter!$B$9,Datenbasis!$B$2:$CA$2,0)+J$15)</f>
        <v>40</v>
      </c>
      <c r="K68" s="55">
        <f>INDEX(Datenbasis!$B$2:$CA$422,MATCH(Zwischentabelle_Alter!$C68,Datenbasis!$B$2:$B$422),MATCH(Zwischentabelle_Alter!$B$9,Datenbasis!$B$2:$CA$2,0)+K$15)</f>
        <v>888</v>
      </c>
      <c r="L68" s="55">
        <f>INDEX(Datenbasis!$B$2:$CA$422,MATCH(Zwischentabelle_Alter!$C68,Datenbasis!$B$2:$B$422),MATCH(Zwischentabelle_Alter!$B$9,Datenbasis!$B$2:$CA$2,0)+L$15)</f>
        <v>202</v>
      </c>
    </row>
    <row r="69" spans="1:12" x14ac:dyDescent="0.2">
      <c r="A69" s="2"/>
      <c r="B69" s="2" t="s">
        <v>485</v>
      </c>
      <c r="C69" s="3" t="s">
        <v>486</v>
      </c>
      <c r="D69" s="55">
        <f t="array" ref="D69">INDEX(Datenbasis!$B$2:$CA$422,MATCH(Zwischentabelle_Alter!$C69,Datenbasis!$B$2:$B$422),MATCH(Zwischentabelle_Alter!$D$15,Datenbasis!$B$2:$CA$2,0))</f>
        <v>5099</v>
      </c>
      <c r="E69" s="55">
        <f>INDEX(Datenbasis!$B$2:$CA$422,MATCH(Zwischentabelle_Alter!$C69,Datenbasis!$B$2:$B$422),MATCH(Zwischentabelle_Alter!$B$9,Datenbasis!$B$2:$CA$2,0)+E$15)</f>
        <v>1109</v>
      </c>
      <c r="F69" s="55" t="str">
        <f>INDEX(Datenbasis!$B$2:$CA$422,MATCH(Zwischentabelle_Alter!$C69,Datenbasis!$B$2:$B$422),MATCH(Zwischentabelle_Alter!$B$9,Datenbasis!$B$2:$CA$2,0)+F$15)</f>
        <v>*</v>
      </c>
      <c r="G69" s="55" t="str">
        <f>INDEX(Datenbasis!$B$2:$CA$422,MATCH(Zwischentabelle_Alter!$C69,Datenbasis!$B$2:$B$422),MATCH(Zwischentabelle_Alter!$B$9,Datenbasis!$B$2:$CA$2,0)+G$15)</f>
        <v>*</v>
      </c>
      <c r="H69" s="55">
        <f>INDEX(Datenbasis!$B$2:$CA$422,MATCH(Zwischentabelle_Alter!$C69,Datenbasis!$B$2:$B$422),MATCH(Zwischentabelle_Alter!$B$9,Datenbasis!$B$2:$CA$2,0)+H$15)</f>
        <v>0</v>
      </c>
      <c r="I69" s="55">
        <f>INDEX(Datenbasis!$B$2:$CA$422,MATCH(Zwischentabelle_Alter!$C69,Datenbasis!$B$2:$B$422),MATCH(Zwischentabelle_Alter!$B$9,Datenbasis!$B$2:$CA$2,0)+I$15)</f>
        <v>54</v>
      </c>
      <c r="J69" s="55">
        <f>INDEX(Datenbasis!$B$2:$CA$422,MATCH(Zwischentabelle_Alter!$C69,Datenbasis!$B$2:$B$422),MATCH(Zwischentabelle_Alter!$B$9,Datenbasis!$B$2:$CA$2,0)+J$15)</f>
        <v>72</v>
      </c>
      <c r="K69" s="55">
        <f>INDEX(Datenbasis!$B$2:$CA$422,MATCH(Zwischentabelle_Alter!$C69,Datenbasis!$B$2:$B$422),MATCH(Zwischentabelle_Alter!$B$9,Datenbasis!$B$2:$CA$2,0)+K$15)</f>
        <v>870</v>
      </c>
      <c r="L69" s="55">
        <f>INDEX(Datenbasis!$B$2:$CA$422,MATCH(Zwischentabelle_Alter!$C69,Datenbasis!$B$2:$B$422),MATCH(Zwischentabelle_Alter!$B$9,Datenbasis!$B$2:$CA$2,0)+L$15)</f>
        <v>243</v>
      </c>
    </row>
    <row r="70" spans="1:12" x14ac:dyDescent="0.2">
      <c r="A70" s="2"/>
      <c r="B70" s="2" t="s">
        <v>90</v>
      </c>
      <c r="C70" s="3" t="s">
        <v>89</v>
      </c>
      <c r="D70" s="55">
        <f t="array" ref="D70">INDEX(Datenbasis!$B$2:$CA$422,MATCH(Zwischentabelle_Alter!$C70,Datenbasis!$B$2:$B$422),MATCH(Zwischentabelle_Alter!$D$15,Datenbasis!$B$2:$CA$2,0))</f>
        <v>4788</v>
      </c>
      <c r="E70" s="55">
        <f>INDEX(Datenbasis!$B$2:$CA$422,MATCH(Zwischentabelle_Alter!$C70,Datenbasis!$B$2:$B$422),MATCH(Zwischentabelle_Alter!$B$9,Datenbasis!$B$2:$CA$2,0)+E$15)</f>
        <v>816</v>
      </c>
      <c r="F70" s="55">
        <f>INDEX(Datenbasis!$B$2:$CA$422,MATCH(Zwischentabelle_Alter!$C70,Datenbasis!$B$2:$B$422),MATCH(Zwischentabelle_Alter!$B$9,Datenbasis!$B$2:$CA$2,0)+F$15)</f>
        <v>0</v>
      </c>
      <c r="G70" s="55">
        <f>INDEX(Datenbasis!$B$2:$CA$422,MATCH(Zwischentabelle_Alter!$C70,Datenbasis!$B$2:$B$422),MATCH(Zwischentabelle_Alter!$B$9,Datenbasis!$B$2:$CA$2,0)+G$15)</f>
        <v>17</v>
      </c>
      <c r="H70" s="55">
        <f>INDEX(Datenbasis!$B$2:$CA$422,MATCH(Zwischentabelle_Alter!$C70,Datenbasis!$B$2:$B$422),MATCH(Zwischentabelle_Alter!$B$9,Datenbasis!$B$2:$CA$2,0)+H$15)</f>
        <v>0</v>
      </c>
      <c r="I70" s="55">
        <f>INDEX(Datenbasis!$B$2:$CA$422,MATCH(Zwischentabelle_Alter!$C70,Datenbasis!$B$2:$B$422),MATCH(Zwischentabelle_Alter!$B$9,Datenbasis!$B$2:$CA$2,0)+I$15)</f>
        <v>43</v>
      </c>
      <c r="J70" s="55">
        <f>INDEX(Datenbasis!$B$2:$CA$422,MATCH(Zwischentabelle_Alter!$C70,Datenbasis!$B$2:$B$422),MATCH(Zwischentabelle_Alter!$B$9,Datenbasis!$B$2:$CA$2,0)+J$15)</f>
        <v>71</v>
      </c>
      <c r="K70" s="55">
        <f>INDEX(Datenbasis!$B$2:$CA$422,MATCH(Zwischentabelle_Alter!$C70,Datenbasis!$B$2:$B$422),MATCH(Zwischentabelle_Alter!$B$9,Datenbasis!$B$2:$CA$2,0)+K$15)</f>
        <v>493</v>
      </c>
      <c r="L70" s="55">
        <f>INDEX(Datenbasis!$B$2:$CA$422,MATCH(Zwischentabelle_Alter!$C70,Datenbasis!$B$2:$B$422),MATCH(Zwischentabelle_Alter!$B$9,Datenbasis!$B$2:$CA$2,0)+L$15)</f>
        <v>272</v>
      </c>
    </row>
    <row r="71" spans="1:12" x14ac:dyDescent="0.2">
      <c r="A71" s="2"/>
      <c r="B71" s="2" t="s">
        <v>92</v>
      </c>
      <c r="C71" s="3" t="s">
        <v>91</v>
      </c>
      <c r="D71" s="55">
        <f t="array" ref="D71">INDEX(Datenbasis!$B$2:$CA$422,MATCH(Zwischentabelle_Alter!$C71,Datenbasis!$B$2:$B$422),MATCH(Zwischentabelle_Alter!$D$15,Datenbasis!$B$2:$CA$2,0))</f>
        <v>1207</v>
      </c>
      <c r="E71" s="55">
        <f>INDEX(Datenbasis!$B$2:$CA$422,MATCH(Zwischentabelle_Alter!$C71,Datenbasis!$B$2:$B$422),MATCH(Zwischentabelle_Alter!$B$9,Datenbasis!$B$2:$CA$2,0)+E$15)</f>
        <v>39</v>
      </c>
      <c r="F71" s="55" t="str">
        <f>INDEX(Datenbasis!$B$2:$CA$422,MATCH(Zwischentabelle_Alter!$C71,Datenbasis!$B$2:$B$422),MATCH(Zwischentabelle_Alter!$B$9,Datenbasis!$B$2:$CA$2,0)+F$15)</f>
        <v>*</v>
      </c>
      <c r="G71" s="55">
        <f>INDEX(Datenbasis!$B$2:$CA$422,MATCH(Zwischentabelle_Alter!$C71,Datenbasis!$B$2:$B$422),MATCH(Zwischentabelle_Alter!$B$9,Datenbasis!$B$2:$CA$2,0)+G$15)</f>
        <v>0</v>
      </c>
      <c r="H71" s="55">
        <f>INDEX(Datenbasis!$B$2:$CA$422,MATCH(Zwischentabelle_Alter!$C71,Datenbasis!$B$2:$B$422),MATCH(Zwischentabelle_Alter!$B$9,Datenbasis!$B$2:$CA$2,0)+H$15)</f>
        <v>0</v>
      </c>
      <c r="I71" s="55">
        <f>INDEX(Datenbasis!$B$2:$CA$422,MATCH(Zwischentabelle_Alter!$C71,Datenbasis!$B$2:$B$422),MATCH(Zwischentabelle_Alter!$B$9,Datenbasis!$B$2:$CA$2,0)+I$15)</f>
        <v>6</v>
      </c>
      <c r="J71" s="55" t="str">
        <f>INDEX(Datenbasis!$B$2:$CA$422,MATCH(Zwischentabelle_Alter!$C71,Datenbasis!$B$2:$B$422),MATCH(Zwischentabelle_Alter!$B$9,Datenbasis!$B$2:$CA$2,0)+J$15)</f>
        <v>*</v>
      </c>
      <c r="K71" s="55">
        <f>INDEX(Datenbasis!$B$2:$CA$422,MATCH(Zwischentabelle_Alter!$C71,Datenbasis!$B$2:$B$422),MATCH(Zwischentabelle_Alter!$B$9,Datenbasis!$B$2:$CA$2,0)+K$15)</f>
        <v>3</v>
      </c>
      <c r="L71" s="55">
        <f>INDEX(Datenbasis!$B$2:$CA$422,MATCH(Zwischentabelle_Alter!$C71,Datenbasis!$B$2:$B$422),MATCH(Zwischentabelle_Alter!$B$9,Datenbasis!$B$2:$CA$2,0)+L$15)</f>
        <v>31</v>
      </c>
    </row>
    <row r="72" spans="1:12" x14ac:dyDescent="0.2">
      <c r="A72" s="2"/>
      <c r="B72" s="2" t="s">
        <v>94</v>
      </c>
      <c r="C72" s="3" t="s">
        <v>93</v>
      </c>
      <c r="D72" s="55">
        <f t="array" ref="D72">INDEX(Datenbasis!$B$2:$CA$422,MATCH(Zwischentabelle_Alter!$C72,Datenbasis!$B$2:$B$422),MATCH(Zwischentabelle_Alter!$D$15,Datenbasis!$B$2:$CA$2,0))</f>
        <v>5269</v>
      </c>
      <c r="E72" s="55">
        <f>INDEX(Datenbasis!$B$2:$CA$422,MATCH(Zwischentabelle_Alter!$C72,Datenbasis!$B$2:$B$422),MATCH(Zwischentabelle_Alter!$B$9,Datenbasis!$B$2:$CA$2,0)+E$15)</f>
        <v>257</v>
      </c>
      <c r="F72" s="55" t="str">
        <f>INDEX(Datenbasis!$B$2:$CA$422,MATCH(Zwischentabelle_Alter!$C72,Datenbasis!$B$2:$B$422),MATCH(Zwischentabelle_Alter!$B$9,Datenbasis!$B$2:$CA$2,0)+F$15)</f>
        <v>*</v>
      </c>
      <c r="G72" s="55">
        <f>INDEX(Datenbasis!$B$2:$CA$422,MATCH(Zwischentabelle_Alter!$C72,Datenbasis!$B$2:$B$422),MATCH(Zwischentabelle_Alter!$B$9,Datenbasis!$B$2:$CA$2,0)+G$15)</f>
        <v>5</v>
      </c>
      <c r="H72" s="55">
        <f>INDEX(Datenbasis!$B$2:$CA$422,MATCH(Zwischentabelle_Alter!$C72,Datenbasis!$B$2:$B$422),MATCH(Zwischentabelle_Alter!$B$9,Datenbasis!$B$2:$CA$2,0)+H$15)</f>
        <v>0</v>
      </c>
      <c r="I72" s="55">
        <f>INDEX(Datenbasis!$B$2:$CA$422,MATCH(Zwischentabelle_Alter!$C72,Datenbasis!$B$2:$B$422),MATCH(Zwischentabelle_Alter!$B$9,Datenbasis!$B$2:$CA$2,0)+I$15)</f>
        <v>18</v>
      </c>
      <c r="J72" s="55">
        <f>INDEX(Datenbasis!$B$2:$CA$422,MATCH(Zwischentabelle_Alter!$C72,Datenbasis!$B$2:$B$422),MATCH(Zwischentabelle_Alter!$B$9,Datenbasis!$B$2:$CA$2,0)+J$15)</f>
        <v>54</v>
      </c>
      <c r="K72" s="55">
        <f>INDEX(Datenbasis!$B$2:$CA$422,MATCH(Zwischentabelle_Alter!$C72,Datenbasis!$B$2:$B$422),MATCH(Zwischentabelle_Alter!$B$9,Datenbasis!$B$2:$CA$2,0)+K$15)</f>
        <v>120</v>
      </c>
      <c r="L72" s="55">
        <f>INDEX(Datenbasis!$B$2:$CA$422,MATCH(Zwischentabelle_Alter!$C72,Datenbasis!$B$2:$B$422),MATCH(Zwischentabelle_Alter!$B$9,Datenbasis!$B$2:$CA$2,0)+L$15)</f>
        <v>100</v>
      </c>
    </row>
    <row r="73" spans="1:12" x14ac:dyDescent="0.2">
      <c r="A73" s="2"/>
      <c r="B73" s="2" t="s">
        <v>96</v>
      </c>
      <c r="C73" s="3" t="s">
        <v>95</v>
      </c>
      <c r="D73" s="55">
        <f t="array" ref="D73">INDEX(Datenbasis!$B$2:$CA$422,MATCH(Zwischentabelle_Alter!$C73,Datenbasis!$B$2:$B$422),MATCH(Zwischentabelle_Alter!$D$15,Datenbasis!$B$2:$CA$2,0))</f>
        <v>1929</v>
      </c>
      <c r="E73" s="55">
        <f>INDEX(Datenbasis!$B$2:$CA$422,MATCH(Zwischentabelle_Alter!$C73,Datenbasis!$B$2:$B$422),MATCH(Zwischentabelle_Alter!$B$9,Datenbasis!$B$2:$CA$2,0)+E$15)</f>
        <v>317</v>
      </c>
      <c r="F73" s="55">
        <f>INDEX(Datenbasis!$B$2:$CA$422,MATCH(Zwischentabelle_Alter!$C73,Datenbasis!$B$2:$B$422),MATCH(Zwischentabelle_Alter!$B$9,Datenbasis!$B$2:$CA$2,0)+F$15)</f>
        <v>0</v>
      </c>
      <c r="G73" s="55" t="str">
        <f>INDEX(Datenbasis!$B$2:$CA$422,MATCH(Zwischentabelle_Alter!$C73,Datenbasis!$B$2:$B$422),MATCH(Zwischentabelle_Alter!$B$9,Datenbasis!$B$2:$CA$2,0)+G$15)</f>
        <v>*</v>
      </c>
      <c r="H73" s="55">
        <f>INDEX(Datenbasis!$B$2:$CA$422,MATCH(Zwischentabelle_Alter!$C73,Datenbasis!$B$2:$B$422),MATCH(Zwischentabelle_Alter!$B$9,Datenbasis!$B$2:$CA$2,0)+H$15)</f>
        <v>0</v>
      </c>
      <c r="I73" s="55" t="str">
        <f>INDEX(Datenbasis!$B$2:$CA$422,MATCH(Zwischentabelle_Alter!$C73,Datenbasis!$B$2:$B$422),MATCH(Zwischentabelle_Alter!$B$9,Datenbasis!$B$2:$CA$2,0)+I$15)</f>
        <v>*</v>
      </c>
      <c r="J73" s="55">
        <f>INDEX(Datenbasis!$B$2:$CA$422,MATCH(Zwischentabelle_Alter!$C73,Datenbasis!$B$2:$B$422),MATCH(Zwischentabelle_Alter!$B$9,Datenbasis!$B$2:$CA$2,0)+J$15)</f>
        <v>11</v>
      </c>
      <c r="K73" s="55">
        <f>INDEX(Datenbasis!$B$2:$CA$422,MATCH(Zwischentabelle_Alter!$C73,Datenbasis!$B$2:$B$422),MATCH(Zwischentabelle_Alter!$B$9,Datenbasis!$B$2:$CA$2,0)+K$15)</f>
        <v>208</v>
      </c>
      <c r="L73" s="55">
        <f>INDEX(Datenbasis!$B$2:$CA$422,MATCH(Zwischentabelle_Alter!$C73,Datenbasis!$B$2:$B$422),MATCH(Zwischentabelle_Alter!$B$9,Datenbasis!$B$2:$CA$2,0)+L$15)</f>
        <v>119</v>
      </c>
    </row>
    <row r="74" spans="1:12" x14ac:dyDescent="0.2">
      <c r="A74" s="2"/>
      <c r="B74" s="2" t="s">
        <v>98</v>
      </c>
      <c r="C74" s="3" t="s">
        <v>97</v>
      </c>
      <c r="D74" s="55">
        <f t="array" ref="D74">INDEX(Datenbasis!$B$2:$CA$422,MATCH(Zwischentabelle_Alter!$C74,Datenbasis!$B$2:$B$422),MATCH(Zwischentabelle_Alter!$D$15,Datenbasis!$B$2:$CA$2,0))</f>
        <v>2616</v>
      </c>
      <c r="E74" s="55">
        <f>INDEX(Datenbasis!$B$2:$CA$422,MATCH(Zwischentabelle_Alter!$C74,Datenbasis!$B$2:$B$422),MATCH(Zwischentabelle_Alter!$B$9,Datenbasis!$B$2:$CA$2,0)+E$15)</f>
        <v>114</v>
      </c>
      <c r="F74" s="55">
        <f>INDEX(Datenbasis!$B$2:$CA$422,MATCH(Zwischentabelle_Alter!$C74,Datenbasis!$B$2:$B$422),MATCH(Zwischentabelle_Alter!$B$9,Datenbasis!$B$2:$CA$2,0)+F$15)</f>
        <v>0</v>
      </c>
      <c r="G74" s="55" t="str">
        <f>INDEX(Datenbasis!$B$2:$CA$422,MATCH(Zwischentabelle_Alter!$C74,Datenbasis!$B$2:$B$422),MATCH(Zwischentabelle_Alter!$B$9,Datenbasis!$B$2:$CA$2,0)+G$15)</f>
        <v>*</v>
      </c>
      <c r="H74" s="55">
        <f>INDEX(Datenbasis!$B$2:$CA$422,MATCH(Zwischentabelle_Alter!$C74,Datenbasis!$B$2:$B$422),MATCH(Zwischentabelle_Alter!$B$9,Datenbasis!$B$2:$CA$2,0)+H$15)</f>
        <v>0</v>
      </c>
      <c r="I74" s="55" t="str">
        <f>INDEX(Datenbasis!$B$2:$CA$422,MATCH(Zwischentabelle_Alter!$C74,Datenbasis!$B$2:$B$422),MATCH(Zwischentabelle_Alter!$B$9,Datenbasis!$B$2:$CA$2,0)+I$15)</f>
        <v>*</v>
      </c>
      <c r="J74" s="55">
        <f>INDEX(Datenbasis!$B$2:$CA$422,MATCH(Zwischentabelle_Alter!$C74,Datenbasis!$B$2:$B$422),MATCH(Zwischentabelle_Alter!$B$9,Datenbasis!$B$2:$CA$2,0)+J$15)</f>
        <v>25</v>
      </c>
      <c r="K74" s="55">
        <f>INDEX(Datenbasis!$B$2:$CA$422,MATCH(Zwischentabelle_Alter!$C74,Datenbasis!$B$2:$B$422),MATCH(Zwischentabelle_Alter!$B$9,Datenbasis!$B$2:$CA$2,0)+K$15)</f>
        <v>0</v>
      </c>
      <c r="L74" s="55">
        <f>INDEX(Datenbasis!$B$2:$CA$422,MATCH(Zwischentabelle_Alter!$C74,Datenbasis!$B$2:$B$422),MATCH(Zwischentabelle_Alter!$B$9,Datenbasis!$B$2:$CA$2,0)+L$15)</f>
        <v>88</v>
      </c>
    </row>
    <row r="75" spans="1:12" x14ac:dyDescent="0.2">
      <c r="A75" s="2"/>
      <c r="B75" s="2" t="s">
        <v>100</v>
      </c>
      <c r="C75" s="3" t="s">
        <v>99</v>
      </c>
      <c r="D75" s="55">
        <f t="array" ref="D75">INDEX(Datenbasis!$B$2:$CA$422,MATCH(Zwischentabelle_Alter!$C75,Datenbasis!$B$2:$B$422),MATCH(Zwischentabelle_Alter!$D$15,Datenbasis!$B$2:$CA$2,0))</f>
        <v>3592</v>
      </c>
      <c r="E75" s="55">
        <f>INDEX(Datenbasis!$B$2:$CA$422,MATCH(Zwischentabelle_Alter!$C75,Datenbasis!$B$2:$B$422),MATCH(Zwischentabelle_Alter!$B$9,Datenbasis!$B$2:$CA$2,0)+E$15)</f>
        <v>467</v>
      </c>
      <c r="F75" s="55" t="str">
        <f>INDEX(Datenbasis!$B$2:$CA$422,MATCH(Zwischentabelle_Alter!$C75,Datenbasis!$B$2:$B$422),MATCH(Zwischentabelle_Alter!$B$9,Datenbasis!$B$2:$CA$2,0)+F$15)</f>
        <v>*</v>
      </c>
      <c r="G75" s="55">
        <f>INDEX(Datenbasis!$B$2:$CA$422,MATCH(Zwischentabelle_Alter!$C75,Datenbasis!$B$2:$B$422),MATCH(Zwischentabelle_Alter!$B$9,Datenbasis!$B$2:$CA$2,0)+G$15)</f>
        <v>11</v>
      </c>
      <c r="H75" s="55">
        <f>INDEX(Datenbasis!$B$2:$CA$422,MATCH(Zwischentabelle_Alter!$C75,Datenbasis!$B$2:$B$422),MATCH(Zwischentabelle_Alter!$B$9,Datenbasis!$B$2:$CA$2,0)+H$15)</f>
        <v>0</v>
      </c>
      <c r="I75" s="55" t="str">
        <f>INDEX(Datenbasis!$B$2:$CA$422,MATCH(Zwischentabelle_Alter!$C75,Datenbasis!$B$2:$B$422),MATCH(Zwischentabelle_Alter!$B$9,Datenbasis!$B$2:$CA$2,0)+I$15)</f>
        <v>*</v>
      </c>
      <c r="J75" s="55">
        <f>INDEX(Datenbasis!$B$2:$CA$422,MATCH(Zwischentabelle_Alter!$C75,Datenbasis!$B$2:$B$422),MATCH(Zwischentabelle_Alter!$B$9,Datenbasis!$B$2:$CA$2,0)+J$15)</f>
        <v>44</v>
      </c>
      <c r="K75" s="55">
        <f>INDEX(Datenbasis!$B$2:$CA$422,MATCH(Zwischentabelle_Alter!$C75,Datenbasis!$B$2:$B$422),MATCH(Zwischentabelle_Alter!$B$9,Datenbasis!$B$2:$CA$2,0)+K$15)</f>
        <v>87</v>
      </c>
      <c r="L75" s="55">
        <f>INDEX(Datenbasis!$B$2:$CA$422,MATCH(Zwischentabelle_Alter!$C75,Datenbasis!$B$2:$B$422),MATCH(Zwischentabelle_Alter!$B$9,Datenbasis!$B$2:$CA$2,0)+L$15)</f>
        <v>359</v>
      </c>
    </row>
    <row r="76" spans="1:12" x14ac:dyDescent="0.2">
      <c r="A76" s="2"/>
      <c r="B76" s="2" t="s">
        <v>487</v>
      </c>
      <c r="C76" s="3" t="s">
        <v>488</v>
      </c>
      <c r="D76" s="55">
        <f t="array" ref="D76">INDEX(Datenbasis!$B$2:$CA$422,MATCH(Zwischentabelle_Alter!$C76,Datenbasis!$B$2:$B$422),MATCH(Zwischentabelle_Alter!$D$15,Datenbasis!$B$2:$CA$2,0))</f>
        <v>6305</v>
      </c>
      <c r="E76" s="55">
        <f>INDEX(Datenbasis!$B$2:$CA$422,MATCH(Zwischentabelle_Alter!$C76,Datenbasis!$B$2:$B$422),MATCH(Zwischentabelle_Alter!$B$9,Datenbasis!$B$2:$CA$2,0)+E$15)</f>
        <v>635</v>
      </c>
      <c r="F76" s="55">
        <f>INDEX(Datenbasis!$B$2:$CA$422,MATCH(Zwischentabelle_Alter!$C76,Datenbasis!$B$2:$B$422),MATCH(Zwischentabelle_Alter!$B$9,Datenbasis!$B$2:$CA$2,0)+F$15)</f>
        <v>0</v>
      </c>
      <c r="G76" s="55">
        <f>INDEX(Datenbasis!$B$2:$CA$422,MATCH(Zwischentabelle_Alter!$C76,Datenbasis!$B$2:$B$422),MATCH(Zwischentabelle_Alter!$B$9,Datenbasis!$B$2:$CA$2,0)+G$15)</f>
        <v>24</v>
      </c>
      <c r="H76" s="55">
        <f>INDEX(Datenbasis!$B$2:$CA$422,MATCH(Zwischentabelle_Alter!$C76,Datenbasis!$B$2:$B$422),MATCH(Zwischentabelle_Alter!$B$9,Datenbasis!$B$2:$CA$2,0)+H$15)</f>
        <v>0</v>
      </c>
      <c r="I76" s="55">
        <f>INDEX(Datenbasis!$B$2:$CA$422,MATCH(Zwischentabelle_Alter!$C76,Datenbasis!$B$2:$B$422),MATCH(Zwischentabelle_Alter!$B$9,Datenbasis!$B$2:$CA$2,0)+I$15)</f>
        <v>24</v>
      </c>
      <c r="J76" s="55">
        <f>INDEX(Datenbasis!$B$2:$CA$422,MATCH(Zwischentabelle_Alter!$C76,Datenbasis!$B$2:$B$422),MATCH(Zwischentabelle_Alter!$B$9,Datenbasis!$B$2:$CA$2,0)+J$15)</f>
        <v>37</v>
      </c>
      <c r="K76" s="55">
        <f>INDEX(Datenbasis!$B$2:$CA$422,MATCH(Zwischentabelle_Alter!$C76,Datenbasis!$B$2:$B$422),MATCH(Zwischentabelle_Alter!$B$9,Datenbasis!$B$2:$CA$2,0)+K$15)</f>
        <v>199</v>
      </c>
      <c r="L76" s="55">
        <f>INDEX(Datenbasis!$B$2:$CA$422,MATCH(Zwischentabelle_Alter!$C76,Datenbasis!$B$2:$B$422),MATCH(Zwischentabelle_Alter!$B$9,Datenbasis!$B$2:$CA$2,0)+L$15)</f>
        <v>389</v>
      </c>
    </row>
    <row r="77" spans="1:12" x14ac:dyDescent="0.2">
      <c r="A77" s="2"/>
      <c r="B77" s="2" t="s">
        <v>102</v>
      </c>
      <c r="C77" s="3" t="s">
        <v>101</v>
      </c>
      <c r="D77" s="55">
        <f t="array" ref="D77">INDEX(Datenbasis!$B$2:$CA$422,MATCH(Zwischentabelle_Alter!$C77,Datenbasis!$B$2:$B$422),MATCH(Zwischentabelle_Alter!$D$15,Datenbasis!$B$2:$CA$2,0))</f>
        <v>2084</v>
      </c>
      <c r="E77" s="55">
        <f>INDEX(Datenbasis!$B$2:$CA$422,MATCH(Zwischentabelle_Alter!$C77,Datenbasis!$B$2:$B$422),MATCH(Zwischentabelle_Alter!$B$9,Datenbasis!$B$2:$CA$2,0)+E$15)</f>
        <v>186</v>
      </c>
      <c r="F77" s="55">
        <f>INDEX(Datenbasis!$B$2:$CA$422,MATCH(Zwischentabelle_Alter!$C77,Datenbasis!$B$2:$B$422),MATCH(Zwischentabelle_Alter!$B$9,Datenbasis!$B$2:$CA$2,0)+F$15)</f>
        <v>0</v>
      </c>
      <c r="G77" s="55">
        <f>INDEX(Datenbasis!$B$2:$CA$422,MATCH(Zwischentabelle_Alter!$C77,Datenbasis!$B$2:$B$422),MATCH(Zwischentabelle_Alter!$B$9,Datenbasis!$B$2:$CA$2,0)+G$15)</f>
        <v>6</v>
      </c>
      <c r="H77" s="55">
        <f>INDEX(Datenbasis!$B$2:$CA$422,MATCH(Zwischentabelle_Alter!$C77,Datenbasis!$B$2:$B$422),MATCH(Zwischentabelle_Alter!$B$9,Datenbasis!$B$2:$CA$2,0)+H$15)</f>
        <v>0</v>
      </c>
      <c r="I77" s="55">
        <f>INDEX(Datenbasis!$B$2:$CA$422,MATCH(Zwischentabelle_Alter!$C77,Datenbasis!$B$2:$B$422),MATCH(Zwischentabelle_Alter!$B$9,Datenbasis!$B$2:$CA$2,0)+I$15)</f>
        <v>6</v>
      </c>
      <c r="J77" s="55">
        <f>INDEX(Datenbasis!$B$2:$CA$422,MATCH(Zwischentabelle_Alter!$C77,Datenbasis!$B$2:$B$422),MATCH(Zwischentabelle_Alter!$B$9,Datenbasis!$B$2:$CA$2,0)+J$15)</f>
        <v>9</v>
      </c>
      <c r="K77" s="55">
        <f>INDEX(Datenbasis!$B$2:$CA$422,MATCH(Zwischentabelle_Alter!$C77,Datenbasis!$B$2:$B$422),MATCH(Zwischentabelle_Alter!$B$9,Datenbasis!$B$2:$CA$2,0)+K$15)</f>
        <v>150</v>
      </c>
      <c r="L77" s="55">
        <f>INDEX(Datenbasis!$B$2:$CA$422,MATCH(Zwischentabelle_Alter!$C77,Datenbasis!$B$2:$B$422),MATCH(Zwischentabelle_Alter!$B$9,Datenbasis!$B$2:$CA$2,0)+L$15)</f>
        <v>34</v>
      </c>
    </row>
    <row r="78" spans="1:12" x14ac:dyDescent="0.2">
      <c r="A78" s="2"/>
      <c r="B78" s="2" t="s">
        <v>104</v>
      </c>
      <c r="C78" s="3" t="s">
        <v>103</v>
      </c>
      <c r="D78" s="55">
        <f t="array" ref="D78">INDEX(Datenbasis!$B$2:$CA$422,MATCH(Zwischentabelle_Alter!$C78,Datenbasis!$B$2:$B$422),MATCH(Zwischentabelle_Alter!$D$15,Datenbasis!$B$2:$CA$2,0))</f>
        <v>3366</v>
      </c>
      <c r="E78" s="55">
        <f>INDEX(Datenbasis!$B$2:$CA$422,MATCH(Zwischentabelle_Alter!$C78,Datenbasis!$B$2:$B$422),MATCH(Zwischentabelle_Alter!$B$9,Datenbasis!$B$2:$CA$2,0)+E$15)</f>
        <v>2532</v>
      </c>
      <c r="F78" s="55">
        <f>INDEX(Datenbasis!$B$2:$CA$422,MATCH(Zwischentabelle_Alter!$C78,Datenbasis!$B$2:$B$422),MATCH(Zwischentabelle_Alter!$B$9,Datenbasis!$B$2:$CA$2,0)+F$15)</f>
        <v>352</v>
      </c>
      <c r="G78" s="55">
        <f>INDEX(Datenbasis!$B$2:$CA$422,MATCH(Zwischentabelle_Alter!$C78,Datenbasis!$B$2:$B$422),MATCH(Zwischentabelle_Alter!$B$9,Datenbasis!$B$2:$CA$2,0)+G$15)</f>
        <v>356</v>
      </c>
      <c r="H78" s="55">
        <f>INDEX(Datenbasis!$B$2:$CA$422,MATCH(Zwischentabelle_Alter!$C78,Datenbasis!$B$2:$B$422),MATCH(Zwischentabelle_Alter!$B$9,Datenbasis!$B$2:$CA$2,0)+H$15)</f>
        <v>0</v>
      </c>
      <c r="I78" s="55">
        <f>INDEX(Datenbasis!$B$2:$CA$422,MATCH(Zwischentabelle_Alter!$C78,Datenbasis!$B$2:$B$422),MATCH(Zwischentabelle_Alter!$B$9,Datenbasis!$B$2:$CA$2,0)+I$15)</f>
        <v>30</v>
      </c>
      <c r="J78" s="55">
        <f>INDEX(Datenbasis!$B$2:$CA$422,MATCH(Zwischentabelle_Alter!$C78,Datenbasis!$B$2:$B$422),MATCH(Zwischentabelle_Alter!$B$9,Datenbasis!$B$2:$CA$2,0)+J$15)</f>
        <v>97</v>
      </c>
      <c r="K78" s="55">
        <f>INDEX(Datenbasis!$B$2:$CA$422,MATCH(Zwischentabelle_Alter!$C78,Datenbasis!$B$2:$B$422),MATCH(Zwischentabelle_Alter!$B$9,Datenbasis!$B$2:$CA$2,0)+K$15)</f>
        <v>2291</v>
      </c>
      <c r="L78" s="55">
        <f>INDEX(Datenbasis!$B$2:$CA$422,MATCH(Zwischentabelle_Alter!$C78,Datenbasis!$B$2:$B$422),MATCH(Zwischentabelle_Alter!$B$9,Datenbasis!$B$2:$CA$2,0)+L$15)</f>
        <v>2451</v>
      </c>
    </row>
    <row r="79" spans="1:12" x14ac:dyDescent="0.2">
      <c r="A79" s="2"/>
      <c r="B79" s="2" t="s">
        <v>489</v>
      </c>
      <c r="C79" s="3" t="s">
        <v>490</v>
      </c>
      <c r="D79" s="55">
        <f t="array" ref="D79">INDEX(Datenbasis!$B$2:$CA$422,MATCH(Zwischentabelle_Alter!$C79,Datenbasis!$B$2:$B$422),MATCH(Zwischentabelle_Alter!$D$15,Datenbasis!$B$2:$CA$2,0))</f>
        <v>4538</v>
      </c>
      <c r="E79" s="55">
        <f>INDEX(Datenbasis!$B$2:$CA$422,MATCH(Zwischentabelle_Alter!$C79,Datenbasis!$B$2:$B$422),MATCH(Zwischentabelle_Alter!$B$9,Datenbasis!$B$2:$CA$2,0)+E$15)</f>
        <v>734</v>
      </c>
      <c r="F79" s="55">
        <f>INDEX(Datenbasis!$B$2:$CA$422,MATCH(Zwischentabelle_Alter!$C79,Datenbasis!$B$2:$B$422),MATCH(Zwischentabelle_Alter!$B$9,Datenbasis!$B$2:$CA$2,0)+F$15)</f>
        <v>0</v>
      </c>
      <c r="G79" s="55">
        <f>INDEX(Datenbasis!$B$2:$CA$422,MATCH(Zwischentabelle_Alter!$C79,Datenbasis!$B$2:$B$422),MATCH(Zwischentabelle_Alter!$B$9,Datenbasis!$B$2:$CA$2,0)+G$15)</f>
        <v>0</v>
      </c>
      <c r="H79" s="55">
        <f>INDEX(Datenbasis!$B$2:$CA$422,MATCH(Zwischentabelle_Alter!$C79,Datenbasis!$B$2:$B$422),MATCH(Zwischentabelle_Alter!$B$9,Datenbasis!$B$2:$CA$2,0)+H$15)</f>
        <v>0</v>
      </c>
      <c r="I79" s="55">
        <f>INDEX(Datenbasis!$B$2:$CA$422,MATCH(Zwischentabelle_Alter!$C79,Datenbasis!$B$2:$B$422),MATCH(Zwischentabelle_Alter!$B$9,Datenbasis!$B$2:$CA$2,0)+I$15)</f>
        <v>0</v>
      </c>
      <c r="J79" s="55">
        <f>INDEX(Datenbasis!$B$2:$CA$422,MATCH(Zwischentabelle_Alter!$C79,Datenbasis!$B$2:$B$422),MATCH(Zwischentabelle_Alter!$B$9,Datenbasis!$B$2:$CA$2,0)+J$15)</f>
        <v>208</v>
      </c>
      <c r="K79" s="55">
        <f>INDEX(Datenbasis!$B$2:$CA$422,MATCH(Zwischentabelle_Alter!$C79,Datenbasis!$B$2:$B$422),MATCH(Zwischentabelle_Alter!$B$9,Datenbasis!$B$2:$CA$2,0)+K$15)</f>
        <v>313</v>
      </c>
      <c r="L79" s="55">
        <f>INDEX(Datenbasis!$B$2:$CA$422,MATCH(Zwischentabelle_Alter!$C79,Datenbasis!$B$2:$B$422),MATCH(Zwischentabelle_Alter!$B$9,Datenbasis!$B$2:$CA$2,0)+L$15)</f>
        <v>322</v>
      </c>
    </row>
    <row r="80" spans="1:12" x14ac:dyDescent="0.2">
      <c r="A80" s="2"/>
      <c r="B80" s="2" t="s">
        <v>491</v>
      </c>
      <c r="C80" s="3" t="s">
        <v>492</v>
      </c>
      <c r="D80" s="55">
        <f t="array" ref="D80">INDEX(Datenbasis!$B$2:$CA$422,MATCH(Zwischentabelle_Alter!$C80,Datenbasis!$B$2:$B$422),MATCH(Zwischentabelle_Alter!$D$15,Datenbasis!$B$2:$CA$2,0))</f>
        <v>2405</v>
      </c>
      <c r="E80" s="55">
        <f>INDEX(Datenbasis!$B$2:$CA$422,MATCH(Zwischentabelle_Alter!$C80,Datenbasis!$B$2:$B$422),MATCH(Zwischentabelle_Alter!$B$9,Datenbasis!$B$2:$CA$2,0)+E$15)</f>
        <v>672</v>
      </c>
      <c r="F80" s="55">
        <f>INDEX(Datenbasis!$B$2:$CA$422,MATCH(Zwischentabelle_Alter!$C80,Datenbasis!$B$2:$B$422),MATCH(Zwischentabelle_Alter!$B$9,Datenbasis!$B$2:$CA$2,0)+F$15)</f>
        <v>0</v>
      </c>
      <c r="G80" s="55">
        <f>INDEX(Datenbasis!$B$2:$CA$422,MATCH(Zwischentabelle_Alter!$C80,Datenbasis!$B$2:$B$422),MATCH(Zwischentabelle_Alter!$B$9,Datenbasis!$B$2:$CA$2,0)+G$15)</f>
        <v>3</v>
      </c>
      <c r="H80" s="55">
        <f>INDEX(Datenbasis!$B$2:$CA$422,MATCH(Zwischentabelle_Alter!$C80,Datenbasis!$B$2:$B$422),MATCH(Zwischentabelle_Alter!$B$9,Datenbasis!$B$2:$CA$2,0)+H$15)</f>
        <v>0</v>
      </c>
      <c r="I80" s="55">
        <f>INDEX(Datenbasis!$B$2:$CA$422,MATCH(Zwischentabelle_Alter!$C80,Datenbasis!$B$2:$B$422),MATCH(Zwischentabelle_Alter!$B$9,Datenbasis!$B$2:$CA$2,0)+I$15)</f>
        <v>5</v>
      </c>
      <c r="J80" s="55">
        <f>INDEX(Datenbasis!$B$2:$CA$422,MATCH(Zwischentabelle_Alter!$C80,Datenbasis!$B$2:$B$422),MATCH(Zwischentabelle_Alter!$B$9,Datenbasis!$B$2:$CA$2,0)+J$15)</f>
        <v>43</v>
      </c>
      <c r="K80" s="55">
        <f>INDEX(Datenbasis!$B$2:$CA$422,MATCH(Zwischentabelle_Alter!$C80,Datenbasis!$B$2:$B$422),MATCH(Zwischentabelle_Alter!$B$9,Datenbasis!$B$2:$CA$2,0)+K$15)</f>
        <v>593</v>
      </c>
      <c r="L80" s="55">
        <f>INDEX(Datenbasis!$B$2:$CA$422,MATCH(Zwischentabelle_Alter!$C80,Datenbasis!$B$2:$B$422),MATCH(Zwischentabelle_Alter!$B$9,Datenbasis!$B$2:$CA$2,0)+L$15)</f>
        <v>158</v>
      </c>
    </row>
    <row r="81" spans="1:12" x14ac:dyDescent="0.2">
      <c r="A81" s="2"/>
      <c r="B81" s="2" t="s">
        <v>493</v>
      </c>
      <c r="C81" s="3" t="s">
        <v>494</v>
      </c>
      <c r="D81" s="55">
        <f t="array" ref="D81">INDEX(Datenbasis!$B$2:$CA$422,MATCH(Zwischentabelle_Alter!$C81,Datenbasis!$B$2:$B$422),MATCH(Zwischentabelle_Alter!$D$15,Datenbasis!$B$2:$CA$2,0))</f>
        <v>7264</v>
      </c>
      <c r="E81" s="55">
        <f>INDEX(Datenbasis!$B$2:$CA$422,MATCH(Zwischentabelle_Alter!$C81,Datenbasis!$B$2:$B$422),MATCH(Zwischentabelle_Alter!$B$9,Datenbasis!$B$2:$CA$2,0)+E$15)</f>
        <v>3856</v>
      </c>
      <c r="F81" s="55">
        <f>INDEX(Datenbasis!$B$2:$CA$422,MATCH(Zwischentabelle_Alter!$C81,Datenbasis!$B$2:$B$422),MATCH(Zwischentabelle_Alter!$B$9,Datenbasis!$B$2:$CA$2,0)+F$15)</f>
        <v>476</v>
      </c>
      <c r="G81" s="55">
        <f>INDEX(Datenbasis!$B$2:$CA$422,MATCH(Zwischentabelle_Alter!$C81,Datenbasis!$B$2:$B$422),MATCH(Zwischentabelle_Alter!$B$9,Datenbasis!$B$2:$CA$2,0)+G$15)</f>
        <v>374</v>
      </c>
      <c r="H81" s="55">
        <f>INDEX(Datenbasis!$B$2:$CA$422,MATCH(Zwischentabelle_Alter!$C81,Datenbasis!$B$2:$B$422),MATCH(Zwischentabelle_Alter!$B$9,Datenbasis!$B$2:$CA$2,0)+H$15)</f>
        <v>0</v>
      </c>
      <c r="I81" s="55">
        <f>INDEX(Datenbasis!$B$2:$CA$422,MATCH(Zwischentabelle_Alter!$C81,Datenbasis!$B$2:$B$422),MATCH(Zwischentabelle_Alter!$B$9,Datenbasis!$B$2:$CA$2,0)+I$15)</f>
        <v>3</v>
      </c>
      <c r="J81" s="55">
        <f>INDEX(Datenbasis!$B$2:$CA$422,MATCH(Zwischentabelle_Alter!$C81,Datenbasis!$B$2:$B$422),MATCH(Zwischentabelle_Alter!$B$9,Datenbasis!$B$2:$CA$2,0)+J$15)</f>
        <v>663</v>
      </c>
      <c r="K81" s="55">
        <f>INDEX(Datenbasis!$B$2:$CA$422,MATCH(Zwischentabelle_Alter!$C81,Datenbasis!$B$2:$B$422),MATCH(Zwischentabelle_Alter!$B$9,Datenbasis!$B$2:$CA$2,0)+K$15)</f>
        <v>3727</v>
      </c>
      <c r="L81" s="55">
        <f>INDEX(Datenbasis!$B$2:$CA$422,MATCH(Zwischentabelle_Alter!$C81,Datenbasis!$B$2:$B$422),MATCH(Zwischentabelle_Alter!$B$9,Datenbasis!$B$2:$CA$2,0)+L$15)</f>
        <v>3616</v>
      </c>
    </row>
    <row r="82" spans="1:12" x14ac:dyDescent="0.2">
      <c r="A82" s="2"/>
      <c r="B82" s="2" t="s">
        <v>495</v>
      </c>
      <c r="C82" s="3" t="s">
        <v>496</v>
      </c>
      <c r="D82" s="55">
        <f t="array" ref="D82">INDEX(Datenbasis!$B$2:$CA$422,MATCH(Zwischentabelle_Alter!$C82,Datenbasis!$B$2:$B$422),MATCH(Zwischentabelle_Alter!$D$15,Datenbasis!$B$2:$CA$2,0))</f>
        <v>6214</v>
      </c>
      <c r="E82" s="55">
        <f>INDEX(Datenbasis!$B$2:$CA$422,MATCH(Zwischentabelle_Alter!$C82,Datenbasis!$B$2:$B$422),MATCH(Zwischentabelle_Alter!$B$9,Datenbasis!$B$2:$CA$2,0)+E$15)</f>
        <v>924</v>
      </c>
      <c r="F82" s="55">
        <f>INDEX(Datenbasis!$B$2:$CA$422,MATCH(Zwischentabelle_Alter!$C82,Datenbasis!$B$2:$B$422),MATCH(Zwischentabelle_Alter!$B$9,Datenbasis!$B$2:$CA$2,0)+F$15)</f>
        <v>8</v>
      </c>
      <c r="G82" s="55">
        <f>INDEX(Datenbasis!$B$2:$CA$422,MATCH(Zwischentabelle_Alter!$C82,Datenbasis!$B$2:$B$422),MATCH(Zwischentabelle_Alter!$B$9,Datenbasis!$B$2:$CA$2,0)+G$15)</f>
        <v>3</v>
      </c>
      <c r="H82" s="55">
        <f>INDEX(Datenbasis!$B$2:$CA$422,MATCH(Zwischentabelle_Alter!$C82,Datenbasis!$B$2:$B$422),MATCH(Zwischentabelle_Alter!$B$9,Datenbasis!$B$2:$CA$2,0)+H$15)</f>
        <v>0</v>
      </c>
      <c r="I82" s="55">
        <f>INDEX(Datenbasis!$B$2:$CA$422,MATCH(Zwischentabelle_Alter!$C82,Datenbasis!$B$2:$B$422),MATCH(Zwischentabelle_Alter!$B$9,Datenbasis!$B$2:$CA$2,0)+I$15)</f>
        <v>32</v>
      </c>
      <c r="J82" s="55">
        <f>INDEX(Datenbasis!$B$2:$CA$422,MATCH(Zwischentabelle_Alter!$C82,Datenbasis!$B$2:$B$422),MATCH(Zwischentabelle_Alter!$B$9,Datenbasis!$B$2:$CA$2,0)+J$15)</f>
        <v>232</v>
      </c>
      <c r="K82" s="55">
        <f>INDEX(Datenbasis!$B$2:$CA$422,MATCH(Zwischentabelle_Alter!$C82,Datenbasis!$B$2:$B$422),MATCH(Zwischentabelle_Alter!$B$9,Datenbasis!$B$2:$CA$2,0)+K$15)</f>
        <v>445</v>
      </c>
      <c r="L82" s="55">
        <f>INDEX(Datenbasis!$B$2:$CA$422,MATCH(Zwischentabelle_Alter!$C82,Datenbasis!$B$2:$B$422),MATCH(Zwischentabelle_Alter!$B$9,Datenbasis!$B$2:$CA$2,0)+L$15)</f>
        <v>298</v>
      </c>
    </row>
    <row r="83" spans="1:12" x14ac:dyDescent="0.2">
      <c r="A83" s="2"/>
      <c r="B83" s="2" t="s">
        <v>497</v>
      </c>
      <c r="C83" s="3" t="s">
        <v>498</v>
      </c>
      <c r="D83" s="55">
        <f t="array" ref="D83">INDEX(Datenbasis!$B$2:$CA$422,MATCH(Zwischentabelle_Alter!$C83,Datenbasis!$B$2:$B$422),MATCH(Zwischentabelle_Alter!$D$15,Datenbasis!$B$2:$CA$2,0))</f>
        <v>4393</v>
      </c>
      <c r="E83" s="55">
        <f>INDEX(Datenbasis!$B$2:$CA$422,MATCH(Zwischentabelle_Alter!$C83,Datenbasis!$B$2:$B$422),MATCH(Zwischentabelle_Alter!$B$9,Datenbasis!$B$2:$CA$2,0)+E$15)</f>
        <v>805</v>
      </c>
      <c r="F83" s="55">
        <f>INDEX(Datenbasis!$B$2:$CA$422,MATCH(Zwischentabelle_Alter!$C83,Datenbasis!$B$2:$B$422),MATCH(Zwischentabelle_Alter!$B$9,Datenbasis!$B$2:$CA$2,0)+F$15)</f>
        <v>0</v>
      </c>
      <c r="G83" s="55">
        <f>INDEX(Datenbasis!$B$2:$CA$422,MATCH(Zwischentabelle_Alter!$C83,Datenbasis!$B$2:$B$422),MATCH(Zwischentabelle_Alter!$B$9,Datenbasis!$B$2:$CA$2,0)+G$15)</f>
        <v>25</v>
      </c>
      <c r="H83" s="55">
        <f>INDEX(Datenbasis!$B$2:$CA$422,MATCH(Zwischentabelle_Alter!$C83,Datenbasis!$B$2:$B$422),MATCH(Zwischentabelle_Alter!$B$9,Datenbasis!$B$2:$CA$2,0)+H$15)</f>
        <v>0</v>
      </c>
      <c r="I83" s="55">
        <f>INDEX(Datenbasis!$B$2:$CA$422,MATCH(Zwischentabelle_Alter!$C83,Datenbasis!$B$2:$B$422),MATCH(Zwischentabelle_Alter!$B$9,Datenbasis!$B$2:$CA$2,0)+I$15)</f>
        <v>6</v>
      </c>
      <c r="J83" s="55">
        <f>INDEX(Datenbasis!$B$2:$CA$422,MATCH(Zwischentabelle_Alter!$C83,Datenbasis!$B$2:$B$422),MATCH(Zwischentabelle_Alter!$B$9,Datenbasis!$B$2:$CA$2,0)+J$15)</f>
        <v>143</v>
      </c>
      <c r="K83" s="55">
        <f>INDEX(Datenbasis!$B$2:$CA$422,MATCH(Zwischentabelle_Alter!$C83,Datenbasis!$B$2:$B$422),MATCH(Zwischentabelle_Alter!$B$9,Datenbasis!$B$2:$CA$2,0)+K$15)</f>
        <v>564</v>
      </c>
      <c r="L83" s="55">
        <f>INDEX(Datenbasis!$B$2:$CA$422,MATCH(Zwischentabelle_Alter!$C83,Datenbasis!$B$2:$B$422),MATCH(Zwischentabelle_Alter!$B$9,Datenbasis!$B$2:$CA$2,0)+L$15)</f>
        <v>220</v>
      </c>
    </row>
    <row r="84" spans="1:12" x14ac:dyDescent="0.2">
      <c r="A84" s="2"/>
      <c r="B84" s="2" t="s">
        <v>106</v>
      </c>
      <c r="C84" s="3" t="s">
        <v>105</v>
      </c>
      <c r="D84" s="55">
        <f t="array" ref="D84">INDEX(Datenbasis!$B$2:$CA$422,MATCH(Zwischentabelle_Alter!$C84,Datenbasis!$B$2:$B$422),MATCH(Zwischentabelle_Alter!$D$15,Datenbasis!$B$2:$CA$2,0))</f>
        <v>2563</v>
      </c>
      <c r="E84" s="55">
        <f>INDEX(Datenbasis!$B$2:$CA$422,MATCH(Zwischentabelle_Alter!$C84,Datenbasis!$B$2:$B$422),MATCH(Zwischentabelle_Alter!$B$9,Datenbasis!$B$2:$CA$2,0)+E$15)</f>
        <v>286</v>
      </c>
      <c r="F84" s="55">
        <f>INDEX(Datenbasis!$B$2:$CA$422,MATCH(Zwischentabelle_Alter!$C84,Datenbasis!$B$2:$B$422),MATCH(Zwischentabelle_Alter!$B$9,Datenbasis!$B$2:$CA$2,0)+F$15)</f>
        <v>0</v>
      </c>
      <c r="G84" s="55">
        <f>INDEX(Datenbasis!$B$2:$CA$422,MATCH(Zwischentabelle_Alter!$C84,Datenbasis!$B$2:$B$422),MATCH(Zwischentabelle_Alter!$B$9,Datenbasis!$B$2:$CA$2,0)+G$15)</f>
        <v>31</v>
      </c>
      <c r="H84" s="55">
        <f>INDEX(Datenbasis!$B$2:$CA$422,MATCH(Zwischentabelle_Alter!$C84,Datenbasis!$B$2:$B$422),MATCH(Zwischentabelle_Alter!$B$9,Datenbasis!$B$2:$CA$2,0)+H$15)</f>
        <v>0</v>
      </c>
      <c r="I84" s="55">
        <f>INDEX(Datenbasis!$B$2:$CA$422,MATCH(Zwischentabelle_Alter!$C84,Datenbasis!$B$2:$B$422),MATCH(Zwischentabelle_Alter!$B$9,Datenbasis!$B$2:$CA$2,0)+I$15)</f>
        <v>15</v>
      </c>
      <c r="J84" s="55">
        <f>INDEX(Datenbasis!$B$2:$CA$422,MATCH(Zwischentabelle_Alter!$C84,Datenbasis!$B$2:$B$422),MATCH(Zwischentabelle_Alter!$B$9,Datenbasis!$B$2:$CA$2,0)+J$15)</f>
        <v>27</v>
      </c>
      <c r="K84" s="55">
        <f>INDEX(Datenbasis!$B$2:$CA$422,MATCH(Zwischentabelle_Alter!$C84,Datenbasis!$B$2:$B$422),MATCH(Zwischentabelle_Alter!$B$9,Datenbasis!$B$2:$CA$2,0)+K$15)</f>
        <v>4</v>
      </c>
      <c r="L84" s="55">
        <f>INDEX(Datenbasis!$B$2:$CA$422,MATCH(Zwischentabelle_Alter!$C84,Datenbasis!$B$2:$B$422),MATCH(Zwischentabelle_Alter!$B$9,Datenbasis!$B$2:$CA$2,0)+L$15)</f>
        <v>225</v>
      </c>
    </row>
    <row r="85" spans="1:12" x14ac:dyDescent="0.2">
      <c r="A85" s="2"/>
      <c r="B85" s="2" t="s">
        <v>108</v>
      </c>
      <c r="C85" s="3" t="s">
        <v>107</v>
      </c>
      <c r="D85" s="55">
        <f t="array" ref="D85">INDEX(Datenbasis!$B$2:$CA$422,MATCH(Zwischentabelle_Alter!$C85,Datenbasis!$B$2:$B$422),MATCH(Zwischentabelle_Alter!$D$15,Datenbasis!$B$2:$CA$2,0))</f>
        <v>5689</v>
      </c>
      <c r="E85" s="55">
        <f>INDEX(Datenbasis!$B$2:$CA$422,MATCH(Zwischentabelle_Alter!$C85,Datenbasis!$B$2:$B$422),MATCH(Zwischentabelle_Alter!$B$9,Datenbasis!$B$2:$CA$2,0)+E$15)</f>
        <v>183</v>
      </c>
      <c r="F85" s="55">
        <f>INDEX(Datenbasis!$B$2:$CA$422,MATCH(Zwischentabelle_Alter!$C85,Datenbasis!$B$2:$B$422),MATCH(Zwischentabelle_Alter!$B$9,Datenbasis!$B$2:$CA$2,0)+F$15)</f>
        <v>25</v>
      </c>
      <c r="G85" s="55">
        <f>INDEX(Datenbasis!$B$2:$CA$422,MATCH(Zwischentabelle_Alter!$C85,Datenbasis!$B$2:$B$422),MATCH(Zwischentabelle_Alter!$B$9,Datenbasis!$B$2:$CA$2,0)+G$15)</f>
        <v>41</v>
      </c>
      <c r="H85" s="55">
        <f>INDEX(Datenbasis!$B$2:$CA$422,MATCH(Zwischentabelle_Alter!$C85,Datenbasis!$B$2:$B$422),MATCH(Zwischentabelle_Alter!$B$9,Datenbasis!$B$2:$CA$2,0)+H$15)</f>
        <v>0</v>
      </c>
      <c r="I85" s="55">
        <f>INDEX(Datenbasis!$B$2:$CA$422,MATCH(Zwischentabelle_Alter!$C85,Datenbasis!$B$2:$B$422),MATCH(Zwischentabelle_Alter!$B$9,Datenbasis!$B$2:$CA$2,0)+I$15)</f>
        <v>9</v>
      </c>
      <c r="J85" s="55">
        <f>INDEX(Datenbasis!$B$2:$CA$422,MATCH(Zwischentabelle_Alter!$C85,Datenbasis!$B$2:$B$422),MATCH(Zwischentabelle_Alter!$B$9,Datenbasis!$B$2:$CA$2,0)+J$15)</f>
        <v>35</v>
      </c>
      <c r="K85" s="55">
        <f>INDEX(Datenbasis!$B$2:$CA$422,MATCH(Zwischentabelle_Alter!$C85,Datenbasis!$B$2:$B$422),MATCH(Zwischentabelle_Alter!$B$9,Datenbasis!$B$2:$CA$2,0)+K$15)</f>
        <v>61</v>
      </c>
      <c r="L85" s="55">
        <f>INDEX(Datenbasis!$B$2:$CA$422,MATCH(Zwischentabelle_Alter!$C85,Datenbasis!$B$2:$B$422),MATCH(Zwischentabelle_Alter!$B$9,Datenbasis!$B$2:$CA$2,0)+L$15)</f>
        <v>140</v>
      </c>
    </row>
    <row r="86" spans="1:12" x14ac:dyDescent="0.2">
      <c r="A86" s="2"/>
      <c r="B86" s="2" t="s">
        <v>499</v>
      </c>
      <c r="C86" s="3" t="s">
        <v>500</v>
      </c>
      <c r="D86" s="55">
        <f t="array" ref="D86">INDEX(Datenbasis!$B$2:$CA$422,MATCH(Zwischentabelle_Alter!$C86,Datenbasis!$B$2:$B$422),MATCH(Zwischentabelle_Alter!$D$15,Datenbasis!$B$2:$CA$2,0))</f>
        <v>3543</v>
      </c>
      <c r="E86" s="55">
        <f>INDEX(Datenbasis!$B$2:$CA$422,MATCH(Zwischentabelle_Alter!$C86,Datenbasis!$B$2:$B$422),MATCH(Zwischentabelle_Alter!$B$9,Datenbasis!$B$2:$CA$2,0)+E$15)</f>
        <v>760</v>
      </c>
      <c r="F86" s="55">
        <f>INDEX(Datenbasis!$B$2:$CA$422,MATCH(Zwischentabelle_Alter!$C86,Datenbasis!$B$2:$B$422),MATCH(Zwischentabelle_Alter!$B$9,Datenbasis!$B$2:$CA$2,0)+F$15)</f>
        <v>0</v>
      </c>
      <c r="G86" s="55">
        <f>INDEX(Datenbasis!$B$2:$CA$422,MATCH(Zwischentabelle_Alter!$C86,Datenbasis!$B$2:$B$422),MATCH(Zwischentabelle_Alter!$B$9,Datenbasis!$B$2:$CA$2,0)+G$15)</f>
        <v>0</v>
      </c>
      <c r="H86" s="55">
        <f>INDEX(Datenbasis!$B$2:$CA$422,MATCH(Zwischentabelle_Alter!$C86,Datenbasis!$B$2:$B$422),MATCH(Zwischentabelle_Alter!$B$9,Datenbasis!$B$2:$CA$2,0)+H$15)</f>
        <v>0</v>
      </c>
      <c r="I86" s="55">
        <f>INDEX(Datenbasis!$B$2:$CA$422,MATCH(Zwischentabelle_Alter!$C86,Datenbasis!$B$2:$B$422),MATCH(Zwischentabelle_Alter!$B$9,Datenbasis!$B$2:$CA$2,0)+I$15)</f>
        <v>0</v>
      </c>
      <c r="J86" s="55">
        <f>INDEX(Datenbasis!$B$2:$CA$422,MATCH(Zwischentabelle_Alter!$C86,Datenbasis!$B$2:$B$422),MATCH(Zwischentabelle_Alter!$B$9,Datenbasis!$B$2:$CA$2,0)+J$15)</f>
        <v>383</v>
      </c>
      <c r="K86" s="55">
        <f>INDEX(Datenbasis!$B$2:$CA$422,MATCH(Zwischentabelle_Alter!$C86,Datenbasis!$B$2:$B$422),MATCH(Zwischentabelle_Alter!$B$9,Datenbasis!$B$2:$CA$2,0)+K$15)</f>
        <v>431</v>
      </c>
      <c r="L86" s="55">
        <f>INDEX(Datenbasis!$B$2:$CA$422,MATCH(Zwischentabelle_Alter!$C86,Datenbasis!$B$2:$B$422),MATCH(Zwischentabelle_Alter!$B$9,Datenbasis!$B$2:$CA$2,0)+L$15)</f>
        <v>103</v>
      </c>
    </row>
    <row r="87" spans="1:12" x14ac:dyDescent="0.2">
      <c r="A87" s="2"/>
      <c r="B87" s="2" t="s">
        <v>110</v>
      </c>
      <c r="C87" s="3" t="s">
        <v>109</v>
      </c>
      <c r="D87" s="55">
        <f t="array" ref="D87">INDEX(Datenbasis!$B$2:$CA$422,MATCH(Zwischentabelle_Alter!$C87,Datenbasis!$B$2:$B$422),MATCH(Zwischentabelle_Alter!$D$15,Datenbasis!$B$2:$CA$2,0))</f>
        <v>4876</v>
      </c>
      <c r="E87" s="55">
        <f>INDEX(Datenbasis!$B$2:$CA$422,MATCH(Zwischentabelle_Alter!$C87,Datenbasis!$B$2:$B$422),MATCH(Zwischentabelle_Alter!$B$9,Datenbasis!$B$2:$CA$2,0)+E$15)</f>
        <v>323</v>
      </c>
      <c r="F87" s="55" t="str">
        <f>INDEX(Datenbasis!$B$2:$CA$422,MATCH(Zwischentabelle_Alter!$C87,Datenbasis!$B$2:$B$422),MATCH(Zwischentabelle_Alter!$B$9,Datenbasis!$B$2:$CA$2,0)+F$15)</f>
        <v>*</v>
      </c>
      <c r="G87" s="55">
        <f>INDEX(Datenbasis!$B$2:$CA$422,MATCH(Zwischentabelle_Alter!$C87,Datenbasis!$B$2:$B$422),MATCH(Zwischentabelle_Alter!$B$9,Datenbasis!$B$2:$CA$2,0)+G$15)</f>
        <v>4</v>
      </c>
      <c r="H87" s="55">
        <f>INDEX(Datenbasis!$B$2:$CA$422,MATCH(Zwischentabelle_Alter!$C87,Datenbasis!$B$2:$B$422),MATCH(Zwischentabelle_Alter!$B$9,Datenbasis!$B$2:$CA$2,0)+H$15)</f>
        <v>0</v>
      </c>
      <c r="I87" s="55">
        <f>INDEX(Datenbasis!$B$2:$CA$422,MATCH(Zwischentabelle_Alter!$C87,Datenbasis!$B$2:$B$422),MATCH(Zwischentabelle_Alter!$B$9,Datenbasis!$B$2:$CA$2,0)+I$15)</f>
        <v>3</v>
      </c>
      <c r="J87" s="55">
        <f>INDEX(Datenbasis!$B$2:$CA$422,MATCH(Zwischentabelle_Alter!$C87,Datenbasis!$B$2:$B$422),MATCH(Zwischentabelle_Alter!$B$9,Datenbasis!$B$2:$CA$2,0)+J$15)</f>
        <v>52</v>
      </c>
      <c r="K87" s="55">
        <f>INDEX(Datenbasis!$B$2:$CA$422,MATCH(Zwischentabelle_Alter!$C87,Datenbasis!$B$2:$B$422),MATCH(Zwischentabelle_Alter!$B$9,Datenbasis!$B$2:$CA$2,0)+K$15)</f>
        <v>4</v>
      </c>
      <c r="L87" s="55">
        <f>INDEX(Datenbasis!$B$2:$CA$422,MATCH(Zwischentabelle_Alter!$C87,Datenbasis!$B$2:$B$422),MATCH(Zwischentabelle_Alter!$B$9,Datenbasis!$B$2:$CA$2,0)+L$15)</f>
        <v>277</v>
      </c>
    </row>
    <row r="88" spans="1:12" x14ac:dyDescent="0.2">
      <c r="A88" s="2"/>
      <c r="B88" s="2" t="s">
        <v>112</v>
      </c>
      <c r="C88" s="3" t="s">
        <v>111</v>
      </c>
      <c r="D88" s="55">
        <f t="array" ref="D88">INDEX(Datenbasis!$B$2:$CA$422,MATCH(Zwischentabelle_Alter!$C88,Datenbasis!$B$2:$B$422),MATCH(Zwischentabelle_Alter!$D$15,Datenbasis!$B$2:$CA$2,0))</f>
        <v>1942</v>
      </c>
      <c r="E88" s="55">
        <f>INDEX(Datenbasis!$B$2:$CA$422,MATCH(Zwischentabelle_Alter!$C88,Datenbasis!$B$2:$B$422),MATCH(Zwischentabelle_Alter!$B$9,Datenbasis!$B$2:$CA$2,0)+E$15)</f>
        <v>323</v>
      </c>
      <c r="F88" s="55">
        <f>INDEX(Datenbasis!$B$2:$CA$422,MATCH(Zwischentabelle_Alter!$C88,Datenbasis!$B$2:$B$422),MATCH(Zwischentabelle_Alter!$B$9,Datenbasis!$B$2:$CA$2,0)+F$15)</f>
        <v>0</v>
      </c>
      <c r="G88" s="55" t="str">
        <f>INDEX(Datenbasis!$B$2:$CA$422,MATCH(Zwischentabelle_Alter!$C88,Datenbasis!$B$2:$B$422),MATCH(Zwischentabelle_Alter!$B$9,Datenbasis!$B$2:$CA$2,0)+G$15)</f>
        <v>*</v>
      </c>
      <c r="H88" s="55">
        <f>INDEX(Datenbasis!$B$2:$CA$422,MATCH(Zwischentabelle_Alter!$C88,Datenbasis!$B$2:$B$422),MATCH(Zwischentabelle_Alter!$B$9,Datenbasis!$B$2:$CA$2,0)+H$15)</f>
        <v>0</v>
      </c>
      <c r="I88" s="55">
        <f>INDEX(Datenbasis!$B$2:$CA$422,MATCH(Zwischentabelle_Alter!$C88,Datenbasis!$B$2:$B$422),MATCH(Zwischentabelle_Alter!$B$9,Datenbasis!$B$2:$CA$2,0)+I$15)</f>
        <v>12</v>
      </c>
      <c r="J88" s="55">
        <f>INDEX(Datenbasis!$B$2:$CA$422,MATCH(Zwischentabelle_Alter!$C88,Datenbasis!$B$2:$B$422),MATCH(Zwischentabelle_Alter!$B$9,Datenbasis!$B$2:$CA$2,0)+J$15)</f>
        <v>87</v>
      </c>
      <c r="K88" s="55">
        <f>INDEX(Datenbasis!$B$2:$CA$422,MATCH(Zwischentabelle_Alter!$C88,Datenbasis!$B$2:$B$422),MATCH(Zwischentabelle_Alter!$B$9,Datenbasis!$B$2:$CA$2,0)+K$15)</f>
        <v>98</v>
      </c>
      <c r="L88" s="55">
        <f>INDEX(Datenbasis!$B$2:$CA$422,MATCH(Zwischentabelle_Alter!$C88,Datenbasis!$B$2:$B$422),MATCH(Zwischentabelle_Alter!$B$9,Datenbasis!$B$2:$CA$2,0)+L$15)</f>
        <v>162</v>
      </c>
    </row>
    <row r="89" spans="1:12" x14ac:dyDescent="0.2">
      <c r="A89" s="2"/>
      <c r="B89" s="2" t="s">
        <v>114</v>
      </c>
      <c r="C89" s="3" t="s">
        <v>113</v>
      </c>
      <c r="D89" s="55">
        <f t="array" ref="D89">INDEX(Datenbasis!$B$2:$CA$422,MATCH(Zwischentabelle_Alter!$C89,Datenbasis!$B$2:$B$422),MATCH(Zwischentabelle_Alter!$D$15,Datenbasis!$B$2:$CA$2,0))</f>
        <v>2499</v>
      </c>
      <c r="E89" s="55">
        <f>INDEX(Datenbasis!$B$2:$CA$422,MATCH(Zwischentabelle_Alter!$C89,Datenbasis!$B$2:$B$422),MATCH(Zwischentabelle_Alter!$B$9,Datenbasis!$B$2:$CA$2,0)+E$15)</f>
        <v>151</v>
      </c>
      <c r="F89" s="55">
        <f>INDEX(Datenbasis!$B$2:$CA$422,MATCH(Zwischentabelle_Alter!$C89,Datenbasis!$B$2:$B$422),MATCH(Zwischentabelle_Alter!$B$9,Datenbasis!$B$2:$CA$2,0)+F$15)</f>
        <v>20</v>
      </c>
      <c r="G89" s="55">
        <f>INDEX(Datenbasis!$B$2:$CA$422,MATCH(Zwischentabelle_Alter!$C89,Datenbasis!$B$2:$B$422),MATCH(Zwischentabelle_Alter!$B$9,Datenbasis!$B$2:$CA$2,0)+G$15)</f>
        <v>38</v>
      </c>
      <c r="H89" s="55">
        <f>INDEX(Datenbasis!$B$2:$CA$422,MATCH(Zwischentabelle_Alter!$C89,Datenbasis!$B$2:$B$422),MATCH(Zwischentabelle_Alter!$B$9,Datenbasis!$B$2:$CA$2,0)+H$15)</f>
        <v>14</v>
      </c>
      <c r="I89" s="55">
        <f>INDEX(Datenbasis!$B$2:$CA$422,MATCH(Zwischentabelle_Alter!$C89,Datenbasis!$B$2:$B$422),MATCH(Zwischentabelle_Alter!$B$9,Datenbasis!$B$2:$CA$2,0)+I$15)</f>
        <v>6</v>
      </c>
      <c r="J89" s="55">
        <f>INDEX(Datenbasis!$B$2:$CA$422,MATCH(Zwischentabelle_Alter!$C89,Datenbasis!$B$2:$B$422),MATCH(Zwischentabelle_Alter!$B$9,Datenbasis!$B$2:$CA$2,0)+J$15)</f>
        <v>4</v>
      </c>
      <c r="K89" s="55" t="str">
        <f>INDEX(Datenbasis!$B$2:$CA$422,MATCH(Zwischentabelle_Alter!$C89,Datenbasis!$B$2:$B$422),MATCH(Zwischentabelle_Alter!$B$9,Datenbasis!$B$2:$CA$2,0)+K$15)</f>
        <v>*</v>
      </c>
      <c r="L89" s="55">
        <f>INDEX(Datenbasis!$B$2:$CA$422,MATCH(Zwischentabelle_Alter!$C89,Datenbasis!$B$2:$B$422),MATCH(Zwischentabelle_Alter!$B$9,Datenbasis!$B$2:$CA$2,0)+L$15)</f>
        <v>88</v>
      </c>
    </row>
    <row r="90" spans="1:12" x14ac:dyDescent="0.2">
      <c r="A90" s="2"/>
      <c r="B90" s="2" t="s">
        <v>116</v>
      </c>
      <c r="C90" s="3" t="s">
        <v>115</v>
      </c>
      <c r="D90" s="55">
        <f t="array" ref="D90">INDEX(Datenbasis!$B$2:$CA$422,MATCH(Zwischentabelle_Alter!$C90,Datenbasis!$B$2:$B$422),MATCH(Zwischentabelle_Alter!$D$15,Datenbasis!$B$2:$CA$2,0))</f>
        <v>3298</v>
      </c>
      <c r="E90" s="55">
        <f>INDEX(Datenbasis!$B$2:$CA$422,MATCH(Zwischentabelle_Alter!$C90,Datenbasis!$B$2:$B$422),MATCH(Zwischentabelle_Alter!$B$9,Datenbasis!$B$2:$CA$2,0)+E$15)</f>
        <v>122</v>
      </c>
      <c r="F90" s="55" t="str">
        <f>INDEX(Datenbasis!$B$2:$CA$422,MATCH(Zwischentabelle_Alter!$C90,Datenbasis!$B$2:$B$422),MATCH(Zwischentabelle_Alter!$B$9,Datenbasis!$B$2:$CA$2,0)+F$15)</f>
        <v>*</v>
      </c>
      <c r="G90" s="55" t="str">
        <f>INDEX(Datenbasis!$B$2:$CA$422,MATCH(Zwischentabelle_Alter!$C90,Datenbasis!$B$2:$B$422),MATCH(Zwischentabelle_Alter!$B$9,Datenbasis!$B$2:$CA$2,0)+G$15)</f>
        <v>*</v>
      </c>
      <c r="H90" s="55">
        <f>INDEX(Datenbasis!$B$2:$CA$422,MATCH(Zwischentabelle_Alter!$C90,Datenbasis!$B$2:$B$422),MATCH(Zwischentabelle_Alter!$B$9,Datenbasis!$B$2:$CA$2,0)+H$15)</f>
        <v>0</v>
      </c>
      <c r="I90" s="55" t="str">
        <f>INDEX(Datenbasis!$B$2:$CA$422,MATCH(Zwischentabelle_Alter!$C90,Datenbasis!$B$2:$B$422),MATCH(Zwischentabelle_Alter!$B$9,Datenbasis!$B$2:$CA$2,0)+I$15)</f>
        <v>*</v>
      </c>
      <c r="J90" s="55">
        <f>INDEX(Datenbasis!$B$2:$CA$422,MATCH(Zwischentabelle_Alter!$C90,Datenbasis!$B$2:$B$422),MATCH(Zwischentabelle_Alter!$B$9,Datenbasis!$B$2:$CA$2,0)+J$15)</f>
        <v>19</v>
      </c>
      <c r="K90" s="55">
        <f>INDEX(Datenbasis!$B$2:$CA$422,MATCH(Zwischentabelle_Alter!$C90,Datenbasis!$B$2:$B$422),MATCH(Zwischentabelle_Alter!$B$9,Datenbasis!$B$2:$CA$2,0)+K$15)</f>
        <v>18</v>
      </c>
      <c r="L90" s="55">
        <f>INDEX(Datenbasis!$B$2:$CA$422,MATCH(Zwischentabelle_Alter!$C90,Datenbasis!$B$2:$B$422),MATCH(Zwischentabelle_Alter!$B$9,Datenbasis!$B$2:$CA$2,0)+L$15)</f>
        <v>81</v>
      </c>
    </row>
    <row r="91" spans="1:12" x14ac:dyDescent="0.2">
      <c r="A91" s="2"/>
      <c r="B91" s="2" t="s">
        <v>118</v>
      </c>
      <c r="C91" s="3" t="s">
        <v>117</v>
      </c>
      <c r="D91" s="55">
        <f t="array" ref="D91">INDEX(Datenbasis!$B$2:$CA$422,MATCH(Zwischentabelle_Alter!$C91,Datenbasis!$B$2:$B$422),MATCH(Zwischentabelle_Alter!$D$15,Datenbasis!$B$2:$CA$2,0))</f>
        <v>2493</v>
      </c>
      <c r="E91" s="55">
        <f>INDEX(Datenbasis!$B$2:$CA$422,MATCH(Zwischentabelle_Alter!$C91,Datenbasis!$B$2:$B$422),MATCH(Zwischentabelle_Alter!$B$9,Datenbasis!$B$2:$CA$2,0)+E$15)</f>
        <v>181</v>
      </c>
      <c r="F91" s="55" t="str">
        <f>INDEX(Datenbasis!$B$2:$CA$422,MATCH(Zwischentabelle_Alter!$C91,Datenbasis!$B$2:$B$422),MATCH(Zwischentabelle_Alter!$B$9,Datenbasis!$B$2:$CA$2,0)+F$15)</f>
        <v>*</v>
      </c>
      <c r="G91" s="55">
        <f>INDEX(Datenbasis!$B$2:$CA$422,MATCH(Zwischentabelle_Alter!$C91,Datenbasis!$B$2:$B$422),MATCH(Zwischentabelle_Alter!$B$9,Datenbasis!$B$2:$CA$2,0)+G$15)</f>
        <v>16</v>
      </c>
      <c r="H91" s="55">
        <f>INDEX(Datenbasis!$B$2:$CA$422,MATCH(Zwischentabelle_Alter!$C91,Datenbasis!$B$2:$B$422),MATCH(Zwischentabelle_Alter!$B$9,Datenbasis!$B$2:$CA$2,0)+H$15)</f>
        <v>0</v>
      </c>
      <c r="I91" s="55">
        <f>INDEX(Datenbasis!$B$2:$CA$422,MATCH(Zwischentabelle_Alter!$C91,Datenbasis!$B$2:$B$422),MATCH(Zwischentabelle_Alter!$B$9,Datenbasis!$B$2:$CA$2,0)+I$15)</f>
        <v>21</v>
      </c>
      <c r="J91" s="55">
        <f>INDEX(Datenbasis!$B$2:$CA$422,MATCH(Zwischentabelle_Alter!$C91,Datenbasis!$B$2:$B$422),MATCH(Zwischentabelle_Alter!$B$9,Datenbasis!$B$2:$CA$2,0)+J$15)</f>
        <v>5</v>
      </c>
      <c r="K91" s="55">
        <f>INDEX(Datenbasis!$B$2:$CA$422,MATCH(Zwischentabelle_Alter!$C91,Datenbasis!$B$2:$B$422),MATCH(Zwischentabelle_Alter!$B$9,Datenbasis!$B$2:$CA$2,0)+K$15)</f>
        <v>44</v>
      </c>
      <c r="L91" s="55">
        <f>INDEX(Datenbasis!$B$2:$CA$422,MATCH(Zwischentabelle_Alter!$C91,Datenbasis!$B$2:$B$422),MATCH(Zwischentabelle_Alter!$B$9,Datenbasis!$B$2:$CA$2,0)+L$15)</f>
        <v>102</v>
      </c>
    </row>
    <row r="92" spans="1:12" x14ac:dyDescent="0.2">
      <c r="A92" s="2"/>
      <c r="B92" s="2" t="s">
        <v>120</v>
      </c>
      <c r="C92" s="3" t="s">
        <v>119</v>
      </c>
      <c r="D92" s="55">
        <f t="array" ref="D92">INDEX(Datenbasis!$B$2:$CA$422,MATCH(Zwischentabelle_Alter!$C92,Datenbasis!$B$2:$B$422),MATCH(Zwischentabelle_Alter!$D$15,Datenbasis!$B$2:$CA$2,0))</f>
        <v>4847</v>
      </c>
      <c r="E92" s="55">
        <f>INDEX(Datenbasis!$B$2:$CA$422,MATCH(Zwischentabelle_Alter!$C92,Datenbasis!$B$2:$B$422),MATCH(Zwischentabelle_Alter!$B$9,Datenbasis!$B$2:$CA$2,0)+E$15)</f>
        <v>504</v>
      </c>
      <c r="F92" s="55" t="str">
        <f>INDEX(Datenbasis!$B$2:$CA$422,MATCH(Zwischentabelle_Alter!$C92,Datenbasis!$B$2:$B$422),MATCH(Zwischentabelle_Alter!$B$9,Datenbasis!$B$2:$CA$2,0)+F$15)</f>
        <v>*</v>
      </c>
      <c r="G92" s="55">
        <f>INDEX(Datenbasis!$B$2:$CA$422,MATCH(Zwischentabelle_Alter!$C92,Datenbasis!$B$2:$B$422),MATCH(Zwischentabelle_Alter!$B$9,Datenbasis!$B$2:$CA$2,0)+G$15)</f>
        <v>4</v>
      </c>
      <c r="H92" s="55">
        <f>INDEX(Datenbasis!$B$2:$CA$422,MATCH(Zwischentabelle_Alter!$C92,Datenbasis!$B$2:$B$422),MATCH(Zwischentabelle_Alter!$B$9,Datenbasis!$B$2:$CA$2,0)+H$15)</f>
        <v>0</v>
      </c>
      <c r="I92" s="55">
        <f>INDEX(Datenbasis!$B$2:$CA$422,MATCH(Zwischentabelle_Alter!$C92,Datenbasis!$B$2:$B$422),MATCH(Zwischentabelle_Alter!$B$9,Datenbasis!$B$2:$CA$2,0)+I$15)</f>
        <v>27</v>
      </c>
      <c r="J92" s="55">
        <f>INDEX(Datenbasis!$B$2:$CA$422,MATCH(Zwischentabelle_Alter!$C92,Datenbasis!$B$2:$B$422),MATCH(Zwischentabelle_Alter!$B$9,Datenbasis!$B$2:$CA$2,0)+J$15)</f>
        <v>53</v>
      </c>
      <c r="K92" s="55">
        <f>INDEX(Datenbasis!$B$2:$CA$422,MATCH(Zwischentabelle_Alter!$C92,Datenbasis!$B$2:$B$422),MATCH(Zwischentabelle_Alter!$B$9,Datenbasis!$B$2:$CA$2,0)+K$15)</f>
        <v>19</v>
      </c>
      <c r="L92" s="55">
        <f>INDEX(Datenbasis!$B$2:$CA$422,MATCH(Zwischentabelle_Alter!$C92,Datenbasis!$B$2:$B$422),MATCH(Zwischentabelle_Alter!$B$9,Datenbasis!$B$2:$CA$2,0)+L$15)</f>
        <v>408</v>
      </c>
    </row>
    <row r="93" spans="1:12" x14ac:dyDescent="0.2">
      <c r="A93" s="2"/>
      <c r="B93" s="2" t="s">
        <v>501</v>
      </c>
      <c r="C93" s="3" t="s">
        <v>502</v>
      </c>
      <c r="D93" s="55">
        <f t="array" ref="D93">INDEX(Datenbasis!$B$2:$CA$422,MATCH(Zwischentabelle_Alter!$C93,Datenbasis!$B$2:$B$422),MATCH(Zwischentabelle_Alter!$D$15,Datenbasis!$B$2:$CA$2,0))</f>
        <v>3378</v>
      </c>
      <c r="E93" s="55">
        <f>INDEX(Datenbasis!$B$2:$CA$422,MATCH(Zwischentabelle_Alter!$C93,Datenbasis!$B$2:$B$422),MATCH(Zwischentabelle_Alter!$B$9,Datenbasis!$B$2:$CA$2,0)+E$15)</f>
        <v>842</v>
      </c>
      <c r="F93" s="55">
        <f>INDEX(Datenbasis!$B$2:$CA$422,MATCH(Zwischentabelle_Alter!$C93,Datenbasis!$B$2:$B$422),MATCH(Zwischentabelle_Alter!$B$9,Datenbasis!$B$2:$CA$2,0)+F$15)</f>
        <v>0</v>
      </c>
      <c r="G93" s="55">
        <f>INDEX(Datenbasis!$B$2:$CA$422,MATCH(Zwischentabelle_Alter!$C93,Datenbasis!$B$2:$B$422),MATCH(Zwischentabelle_Alter!$B$9,Datenbasis!$B$2:$CA$2,0)+G$15)</f>
        <v>10</v>
      </c>
      <c r="H93" s="55">
        <f>INDEX(Datenbasis!$B$2:$CA$422,MATCH(Zwischentabelle_Alter!$C93,Datenbasis!$B$2:$B$422),MATCH(Zwischentabelle_Alter!$B$9,Datenbasis!$B$2:$CA$2,0)+H$15)</f>
        <v>0</v>
      </c>
      <c r="I93" s="55">
        <f>INDEX(Datenbasis!$B$2:$CA$422,MATCH(Zwischentabelle_Alter!$C93,Datenbasis!$B$2:$B$422),MATCH(Zwischentabelle_Alter!$B$9,Datenbasis!$B$2:$CA$2,0)+I$15)</f>
        <v>44</v>
      </c>
      <c r="J93" s="55">
        <f>INDEX(Datenbasis!$B$2:$CA$422,MATCH(Zwischentabelle_Alter!$C93,Datenbasis!$B$2:$B$422),MATCH(Zwischentabelle_Alter!$B$9,Datenbasis!$B$2:$CA$2,0)+J$15)</f>
        <v>407</v>
      </c>
      <c r="K93" s="55">
        <f>INDEX(Datenbasis!$B$2:$CA$422,MATCH(Zwischentabelle_Alter!$C93,Datenbasis!$B$2:$B$422),MATCH(Zwischentabelle_Alter!$B$9,Datenbasis!$B$2:$CA$2,0)+K$15)</f>
        <v>465</v>
      </c>
      <c r="L93" s="55">
        <f>INDEX(Datenbasis!$B$2:$CA$422,MATCH(Zwischentabelle_Alter!$C93,Datenbasis!$B$2:$B$422),MATCH(Zwischentabelle_Alter!$B$9,Datenbasis!$B$2:$CA$2,0)+L$15)</f>
        <v>127</v>
      </c>
    </row>
    <row r="94" spans="1:12" x14ac:dyDescent="0.2">
      <c r="A94" s="2"/>
      <c r="B94" s="2" t="s">
        <v>503</v>
      </c>
      <c r="C94" s="3" t="s">
        <v>504</v>
      </c>
      <c r="D94" s="55">
        <f t="array" ref="D94">INDEX(Datenbasis!$B$2:$CA$422,MATCH(Zwischentabelle_Alter!$C94,Datenbasis!$B$2:$B$422),MATCH(Zwischentabelle_Alter!$D$15,Datenbasis!$B$2:$CA$2,0))</f>
        <v>2713</v>
      </c>
      <c r="E94" s="55">
        <f>INDEX(Datenbasis!$B$2:$CA$422,MATCH(Zwischentabelle_Alter!$C94,Datenbasis!$B$2:$B$422),MATCH(Zwischentabelle_Alter!$B$9,Datenbasis!$B$2:$CA$2,0)+E$15)</f>
        <v>756</v>
      </c>
      <c r="F94" s="55">
        <f>INDEX(Datenbasis!$B$2:$CA$422,MATCH(Zwischentabelle_Alter!$C94,Datenbasis!$B$2:$B$422),MATCH(Zwischentabelle_Alter!$B$9,Datenbasis!$B$2:$CA$2,0)+F$15)</f>
        <v>17</v>
      </c>
      <c r="G94" s="55">
        <f>INDEX(Datenbasis!$B$2:$CA$422,MATCH(Zwischentabelle_Alter!$C94,Datenbasis!$B$2:$B$422),MATCH(Zwischentabelle_Alter!$B$9,Datenbasis!$B$2:$CA$2,0)+G$15)</f>
        <v>0</v>
      </c>
      <c r="H94" s="55">
        <f>INDEX(Datenbasis!$B$2:$CA$422,MATCH(Zwischentabelle_Alter!$C94,Datenbasis!$B$2:$B$422),MATCH(Zwischentabelle_Alter!$B$9,Datenbasis!$B$2:$CA$2,0)+H$15)</f>
        <v>0</v>
      </c>
      <c r="I94" s="55">
        <f>INDEX(Datenbasis!$B$2:$CA$422,MATCH(Zwischentabelle_Alter!$C94,Datenbasis!$B$2:$B$422),MATCH(Zwischentabelle_Alter!$B$9,Datenbasis!$B$2:$CA$2,0)+I$15)</f>
        <v>21</v>
      </c>
      <c r="J94" s="55">
        <f>INDEX(Datenbasis!$B$2:$CA$422,MATCH(Zwischentabelle_Alter!$C94,Datenbasis!$B$2:$B$422),MATCH(Zwischentabelle_Alter!$B$9,Datenbasis!$B$2:$CA$2,0)+J$15)</f>
        <v>381</v>
      </c>
      <c r="K94" s="55">
        <f>INDEX(Datenbasis!$B$2:$CA$422,MATCH(Zwischentabelle_Alter!$C94,Datenbasis!$B$2:$B$422),MATCH(Zwischentabelle_Alter!$B$9,Datenbasis!$B$2:$CA$2,0)+K$15)</f>
        <v>238</v>
      </c>
      <c r="L94" s="55">
        <f>INDEX(Datenbasis!$B$2:$CA$422,MATCH(Zwischentabelle_Alter!$C94,Datenbasis!$B$2:$B$422),MATCH(Zwischentabelle_Alter!$B$9,Datenbasis!$B$2:$CA$2,0)+L$15)</f>
        <v>261</v>
      </c>
    </row>
    <row r="95" spans="1:12" x14ac:dyDescent="0.2">
      <c r="A95" s="2"/>
      <c r="B95" s="2" t="s">
        <v>122</v>
      </c>
      <c r="C95" s="3" t="s">
        <v>121</v>
      </c>
      <c r="D95" s="55">
        <f t="array" ref="D95">INDEX(Datenbasis!$B$2:$CA$422,MATCH(Zwischentabelle_Alter!$C95,Datenbasis!$B$2:$B$422),MATCH(Zwischentabelle_Alter!$D$15,Datenbasis!$B$2:$CA$2,0))</f>
        <v>1263</v>
      </c>
      <c r="E95" s="55">
        <f>INDEX(Datenbasis!$B$2:$CA$422,MATCH(Zwischentabelle_Alter!$C95,Datenbasis!$B$2:$B$422),MATCH(Zwischentabelle_Alter!$B$9,Datenbasis!$B$2:$CA$2,0)+E$15)</f>
        <v>90</v>
      </c>
      <c r="F95" s="55">
        <f>INDEX(Datenbasis!$B$2:$CA$422,MATCH(Zwischentabelle_Alter!$C95,Datenbasis!$B$2:$B$422),MATCH(Zwischentabelle_Alter!$B$9,Datenbasis!$B$2:$CA$2,0)+F$15)</f>
        <v>0</v>
      </c>
      <c r="G95" s="55">
        <f>INDEX(Datenbasis!$B$2:$CA$422,MATCH(Zwischentabelle_Alter!$C95,Datenbasis!$B$2:$B$422),MATCH(Zwischentabelle_Alter!$B$9,Datenbasis!$B$2:$CA$2,0)+G$15)</f>
        <v>0</v>
      </c>
      <c r="H95" s="55">
        <f>INDEX(Datenbasis!$B$2:$CA$422,MATCH(Zwischentabelle_Alter!$C95,Datenbasis!$B$2:$B$422),MATCH(Zwischentabelle_Alter!$B$9,Datenbasis!$B$2:$CA$2,0)+H$15)</f>
        <v>0</v>
      </c>
      <c r="I95" s="55">
        <f>INDEX(Datenbasis!$B$2:$CA$422,MATCH(Zwischentabelle_Alter!$C95,Datenbasis!$B$2:$B$422),MATCH(Zwischentabelle_Alter!$B$9,Datenbasis!$B$2:$CA$2,0)+I$15)</f>
        <v>14</v>
      </c>
      <c r="J95" s="55">
        <f>INDEX(Datenbasis!$B$2:$CA$422,MATCH(Zwischentabelle_Alter!$C95,Datenbasis!$B$2:$B$422),MATCH(Zwischentabelle_Alter!$B$9,Datenbasis!$B$2:$CA$2,0)+J$15)</f>
        <v>54</v>
      </c>
      <c r="K95" s="55" t="str">
        <f>INDEX(Datenbasis!$B$2:$CA$422,MATCH(Zwischentabelle_Alter!$C95,Datenbasis!$B$2:$B$422),MATCH(Zwischentabelle_Alter!$B$9,Datenbasis!$B$2:$CA$2,0)+K$15)</f>
        <v>*</v>
      </c>
      <c r="L95" s="55" t="str">
        <f>INDEX(Datenbasis!$B$2:$CA$422,MATCH(Zwischentabelle_Alter!$C95,Datenbasis!$B$2:$B$422),MATCH(Zwischentabelle_Alter!$B$9,Datenbasis!$B$2:$CA$2,0)+L$15)</f>
        <v>*</v>
      </c>
    </row>
    <row r="96" spans="1:12" x14ac:dyDescent="0.2">
      <c r="A96" s="2"/>
      <c r="B96" s="2" t="s">
        <v>505</v>
      </c>
      <c r="C96" s="3" t="s">
        <v>506</v>
      </c>
      <c r="D96" s="55">
        <f t="array" ref="D96">INDEX(Datenbasis!$B$2:$CA$422,MATCH(Zwischentabelle_Alter!$C96,Datenbasis!$B$2:$B$422),MATCH(Zwischentabelle_Alter!$D$15,Datenbasis!$B$2:$CA$2,0))</f>
        <v>34345</v>
      </c>
      <c r="E96" s="55" t="str">
        <f>INDEX(Datenbasis!$B$2:$CA$422,MATCH(Zwischentabelle_Alter!$C96,Datenbasis!$B$2:$B$422),MATCH(Zwischentabelle_Alter!$B$9,Datenbasis!$B$2:$CA$2,0)+E$15)</f>
        <v>.</v>
      </c>
      <c r="F96" s="55" t="str">
        <f>INDEX(Datenbasis!$B$2:$CA$422,MATCH(Zwischentabelle_Alter!$C96,Datenbasis!$B$2:$B$422),MATCH(Zwischentabelle_Alter!$B$9,Datenbasis!$B$2:$CA$2,0)+F$15)</f>
        <v>.</v>
      </c>
      <c r="G96" s="55" t="str">
        <f>INDEX(Datenbasis!$B$2:$CA$422,MATCH(Zwischentabelle_Alter!$C96,Datenbasis!$B$2:$B$422),MATCH(Zwischentabelle_Alter!$B$9,Datenbasis!$B$2:$CA$2,0)+G$15)</f>
        <v>.</v>
      </c>
      <c r="H96" s="55" t="str">
        <f>INDEX(Datenbasis!$B$2:$CA$422,MATCH(Zwischentabelle_Alter!$C96,Datenbasis!$B$2:$B$422),MATCH(Zwischentabelle_Alter!$B$9,Datenbasis!$B$2:$CA$2,0)+H$15)</f>
        <v>.</v>
      </c>
      <c r="I96" s="55" t="str">
        <f>INDEX(Datenbasis!$B$2:$CA$422,MATCH(Zwischentabelle_Alter!$C96,Datenbasis!$B$2:$B$422),MATCH(Zwischentabelle_Alter!$B$9,Datenbasis!$B$2:$CA$2,0)+I$15)</f>
        <v>.</v>
      </c>
      <c r="J96" s="55" t="str">
        <f>INDEX(Datenbasis!$B$2:$CA$422,MATCH(Zwischentabelle_Alter!$C96,Datenbasis!$B$2:$B$422),MATCH(Zwischentabelle_Alter!$B$9,Datenbasis!$B$2:$CA$2,0)+J$15)</f>
        <v>.</v>
      </c>
      <c r="K96" s="55" t="str">
        <f>INDEX(Datenbasis!$B$2:$CA$422,MATCH(Zwischentabelle_Alter!$C96,Datenbasis!$B$2:$B$422),MATCH(Zwischentabelle_Alter!$B$9,Datenbasis!$B$2:$CA$2,0)+K$15)</f>
        <v>.</v>
      </c>
      <c r="L96" s="55" t="str">
        <f>INDEX(Datenbasis!$B$2:$CA$422,MATCH(Zwischentabelle_Alter!$C96,Datenbasis!$B$2:$B$422),MATCH(Zwischentabelle_Alter!$B$9,Datenbasis!$B$2:$CA$2,0)+L$15)</f>
        <v>.</v>
      </c>
    </row>
    <row r="97" spans="1:12" x14ac:dyDescent="0.2">
      <c r="A97" s="2"/>
      <c r="B97" s="2" t="s">
        <v>507</v>
      </c>
      <c r="C97" s="3" t="s">
        <v>508</v>
      </c>
      <c r="D97" s="55">
        <f t="array" ref="D97">INDEX(Datenbasis!$B$2:$CA$422,MATCH(Zwischentabelle_Alter!$C97,Datenbasis!$B$2:$B$422),MATCH(Zwischentabelle_Alter!$D$15,Datenbasis!$B$2:$CA$2,0))</f>
        <v>8353</v>
      </c>
      <c r="E97" s="55">
        <f>INDEX(Datenbasis!$B$2:$CA$422,MATCH(Zwischentabelle_Alter!$C97,Datenbasis!$B$2:$B$422),MATCH(Zwischentabelle_Alter!$B$9,Datenbasis!$B$2:$CA$2,0)+E$15)</f>
        <v>2719</v>
      </c>
      <c r="F97" s="55">
        <f>INDEX(Datenbasis!$B$2:$CA$422,MATCH(Zwischentabelle_Alter!$C97,Datenbasis!$B$2:$B$422),MATCH(Zwischentabelle_Alter!$B$9,Datenbasis!$B$2:$CA$2,0)+F$15)</f>
        <v>176</v>
      </c>
      <c r="G97" s="55">
        <f>INDEX(Datenbasis!$B$2:$CA$422,MATCH(Zwischentabelle_Alter!$C97,Datenbasis!$B$2:$B$422),MATCH(Zwischentabelle_Alter!$B$9,Datenbasis!$B$2:$CA$2,0)+G$15)</f>
        <v>143</v>
      </c>
      <c r="H97" s="55">
        <f>INDEX(Datenbasis!$B$2:$CA$422,MATCH(Zwischentabelle_Alter!$C97,Datenbasis!$B$2:$B$422),MATCH(Zwischentabelle_Alter!$B$9,Datenbasis!$B$2:$CA$2,0)+H$15)</f>
        <v>0</v>
      </c>
      <c r="I97" s="55">
        <f>INDEX(Datenbasis!$B$2:$CA$422,MATCH(Zwischentabelle_Alter!$C97,Datenbasis!$B$2:$B$422),MATCH(Zwischentabelle_Alter!$B$9,Datenbasis!$B$2:$CA$2,0)+I$15)</f>
        <v>276</v>
      </c>
      <c r="J97" s="55">
        <f>INDEX(Datenbasis!$B$2:$CA$422,MATCH(Zwischentabelle_Alter!$C97,Datenbasis!$B$2:$B$422),MATCH(Zwischentabelle_Alter!$B$9,Datenbasis!$B$2:$CA$2,0)+J$15)</f>
        <v>106</v>
      </c>
      <c r="K97" s="55">
        <f>INDEX(Datenbasis!$B$2:$CA$422,MATCH(Zwischentabelle_Alter!$C97,Datenbasis!$B$2:$B$422),MATCH(Zwischentabelle_Alter!$B$9,Datenbasis!$B$2:$CA$2,0)+K$15)</f>
        <v>2297</v>
      </c>
      <c r="L97" s="55">
        <f>INDEX(Datenbasis!$B$2:$CA$422,MATCH(Zwischentabelle_Alter!$C97,Datenbasis!$B$2:$B$422),MATCH(Zwischentabelle_Alter!$B$9,Datenbasis!$B$2:$CA$2,0)+L$15)</f>
        <v>489</v>
      </c>
    </row>
    <row r="98" spans="1:12" x14ac:dyDescent="0.2">
      <c r="A98" s="2"/>
      <c r="B98" s="2" t="s">
        <v>386</v>
      </c>
      <c r="C98" s="3" t="s">
        <v>385</v>
      </c>
      <c r="D98" s="55">
        <f t="array" ref="D98">INDEX(Datenbasis!$B$2:$CA$422,MATCH(Zwischentabelle_Alter!$C98,Datenbasis!$B$2:$B$422),MATCH(Zwischentabelle_Alter!$D$15,Datenbasis!$B$2:$CA$2,0))</f>
        <v>23083</v>
      </c>
      <c r="E98" s="55">
        <f>INDEX(Datenbasis!$B$2:$CA$422,MATCH(Zwischentabelle_Alter!$C98,Datenbasis!$B$2:$B$422),MATCH(Zwischentabelle_Alter!$B$9,Datenbasis!$B$2:$CA$2,0)+E$15)</f>
        <v>11677</v>
      </c>
      <c r="F98" s="55">
        <f>INDEX(Datenbasis!$B$2:$CA$422,MATCH(Zwischentabelle_Alter!$C98,Datenbasis!$B$2:$B$422),MATCH(Zwischentabelle_Alter!$B$9,Datenbasis!$B$2:$CA$2,0)+F$15)</f>
        <v>0</v>
      </c>
      <c r="G98" s="55">
        <f>INDEX(Datenbasis!$B$2:$CA$422,MATCH(Zwischentabelle_Alter!$C98,Datenbasis!$B$2:$B$422),MATCH(Zwischentabelle_Alter!$B$9,Datenbasis!$B$2:$CA$2,0)+G$15)</f>
        <v>105</v>
      </c>
      <c r="H98" s="55" t="str">
        <f>INDEX(Datenbasis!$B$2:$CA$422,MATCH(Zwischentabelle_Alter!$C98,Datenbasis!$B$2:$B$422),MATCH(Zwischentabelle_Alter!$B$9,Datenbasis!$B$2:$CA$2,0)+H$15)</f>
        <v>*</v>
      </c>
      <c r="I98" s="55" t="str">
        <f>INDEX(Datenbasis!$B$2:$CA$422,MATCH(Zwischentabelle_Alter!$C98,Datenbasis!$B$2:$B$422),MATCH(Zwischentabelle_Alter!$B$9,Datenbasis!$B$2:$CA$2,0)+I$15)</f>
        <v>*</v>
      </c>
      <c r="J98" s="55">
        <f>INDEX(Datenbasis!$B$2:$CA$422,MATCH(Zwischentabelle_Alter!$C98,Datenbasis!$B$2:$B$422),MATCH(Zwischentabelle_Alter!$B$9,Datenbasis!$B$2:$CA$2,0)+J$15)</f>
        <v>828</v>
      </c>
      <c r="K98" s="55">
        <f>INDEX(Datenbasis!$B$2:$CA$422,MATCH(Zwischentabelle_Alter!$C98,Datenbasis!$B$2:$B$422),MATCH(Zwischentabelle_Alter!$B$9,Datenbasis!$B$2:$CA$2,0)+K$15)</f>
        <v>11296</v>
      </c>
      <c r="L98" s="55">
        <f>INDEX(Datenbasis!$B$2:$CA$422,MATCH(Zwischentabelle_Alter!$C98,Datenbasis!$B$2:$B$422),MATCH(Zwischentabelle_Alter!$B$9,Datenbasis!$B$2:$CA$2,0)+L$15)</f>
        <v>685</v>
      </c>
    </row>
    <row r="99" spans="1:12" x14ac:dyDescent="0.2">
      <c r="A99" s="2"/>
      <c r="B99" s="2" t="s">
        <v>124</v>
      </c>
      <c r="C99" s="3" t="s">
        <v>123</v>
      </c>
      <c r="D99" s="55">
        <f t="array" ref="D99">INDEX(Datenbasis!$B$2:$CA$422,MATCH(Zwischentabelle_Alter!$C99,Datenbasis!$B$2:$B$422),MATCH(Zwischentabelle_Alter!$D$15,Datenbasis!$B$2:$CA$2,0))</f>
        <v>31310</v>
      </c>
      <c r="E99" s="55">
        <f>INDEX(Datenbasis!$B$2:$CA$422,MATCH(Zwischentabelle_Alter!$C99,Datenbasis!$B$2:$B$422),MATCH(Zwischentabelle_Alter!$B$9,Datenbasis!$B$2:$CA$2,0)+E$15)</f>
        <v>4837</v>
      </c>
      <c r="F99" s="55">
        <f>INDEX(Datenbasis!$B$2:$CA$422,MATCH(Zwischentabelle_Alter!$C99,Datenbasis!$B$2:$B$422),MATCH(Zwischentabelle_Alter!$B$9,Datenbasis!$B$2:$CA$2,0)+F$15)</f>
        <v>548</v>
      </c>
      <c r="G99" s="55">
        <f>INDEX(Datenbasis!$B$2:$CA$422,MATCH(Zwischentabelle_Alter!$C99,Datenbasis!$B$2:$B$422),MATCH(Zwischentabelle_Alter!$B$9,Datenbasis!$B$2:$CA$2,0)+G$15)</f>
        <v>1829</v>
      </c>
      <c r="H99" s="55">
        <f>INDEX(Datenbasis!$B$2:$CA$422,MATCH(Zwischentabelle_Alter!$C99,Datenbasis!$B$2:$B$422),MATCH(Zwischentabelle_Alter!$B$9,Datenbasis!$B$2:$CA$2,0)+H$15)</f>
        <v>0</v>
      </c>
      <c r="I99" s="55">
        <f>INDEX(Datenbasis!$B$2:$CA$422,MATCH(Zwischentabelle_Alter!$C99,Datenbasis!$B$2:$B$422),MATCH(Zwischentabelle_Alter!$B$9,Datenbasis!$B$2:$CA$2,0)+I$15)</f>
        <v>74</v>
      </c>
      <c r="J99" s="55">
        <f>INDEX(Datenbasis!$B$2:$CA$422,MATCH(Zwischentabelle_Alter!$C99,Datenbasis!$B$2:$B$422),MATCH(Zwischentabelle_Alter!$B$9,Datenbasis!$B$2:$CA$2,0)+J$15)</f>
        <v>1062</v>
      </c>
      <c r="K99" s="55">
        <f>INDEX(Datenbasis!$B$2:$CA$422,MATCH(Zwischentabelle_Alter!$C99,Datenbasis!$B$2:$B$422),MATCH(Zwischentabelle_Alter!$B$9,Datenbasis!$B$2:$CA$2,0)+K$15)</f>
        <v>2932</v>
      </c>
      <c r="L99" s="55">
        <f>INDEX(Datenbasis!$B$2:$CA$422,MATCH(Zwischentabelle_Alter!$C99,Datenbasis!$B$2:$B$422),MATCH(Zwischentabelle_Alter!$B$9,Datenbasis!$B$2:$CA$2,0)+L$15)</f>
        <v>1478</v>
      </c>
    </row>
    <row r="100" spans="1:12" x14ac:dyDescent="0.2">
      <c r="A100" s="2"/>
      <c r="B100" s="2" t="s">
        <v>126</v>
      </c>
      <c r="C100" s="3" t="s">
        <v>125</v>
      </c>
      <c r="D100" s="55">
        <f t="array" ref="D100">INDEX(Datenbasis!$B$2:$CA$422,MATCH(Zwischentabelle_Alter!$C100,Datenbasis!$B$2:$B$422),MATCH(Zwischentabelle_Alter!$D$15,Datenbasis!$B$2:$CA$2,0))</f>
        <v>38480</v>
      </c>
      <c r="E100" s="55">
        <f>INDEX(Datenbasis!$B$2:$CA$422,MATCH(Zwischentabelle_Alter!$C100,Datenbasis!$B$2:$B$422),MATCH(Zwischentabelle_Alter!$B$9,Datenbasis!$B$2:$CA$2,0)+E$15)</f>
        <v>7015</v>
      </c>
      <c r="F100" s="55">
        <f>INDEX(Datenbasis!$B$2:$CA$422,MATCH(Zwischentabelle_Alter!$C100,Datenbasis!$B$2:$B$422),MATCH(Zwischentabelle_Alter!$B$9,Datenbasis!$B$2:$CA$2,0)+F$15)</f>
        <v>195</v>
      </c>
      <c r="G100" s="55">
        <f>INDEX(Datenbasis!$B$2:$CA$422,MATCH(Zwischentabelle_Alter!$C100,Datenbasis!$B$2:$B$422),MATCH(Zwischentabelle_Alter!$B$9,Datenbasis!$B$2:$CA$2,0)+G$15)</f>
        <v>413</v>
      </c>
      <c r="H100" s="55">
        <f>INDEX(Datenbasis!$B$2:$CA$422,MATCH(Zwischentabelle_Alter!$C100,Datenbasis!$B$2:$B$422),MATCH(Zwischentabelle_Alter!$B$9,Datenbasis!$B$2:$CA$2,0)+H$15)</f>
        <v>27</v>
      </c>
      <c r="I100" s="55">
        <f>INDEX(Datenbasis!$B$2:$CA$422,MATCH(Zwischentabelle_Alter!$C100,Datenbasis!$B$2:$B$422),MATCH(Zwischentabelle_Alter!$B$9,Datenbasis!$B$2:$CA$2,0)+I$15)</f>
        <v>51</v>
      </c>
      <c r="J100" s="55">
        <f>INDEX(Datenbasis!$B$2:$CA$422,MATCH(Zwischentabelle_Alter!$C100,Datenbasis!$B$2:$B$422),MATCH(Zwischentabelle_Alter!$B$9,Datenbasis!$B$2:$CA$2,0)+J$15)</f>
        <v>796</v>
      </c>
      <c r="K100" s="55">
        <f>INDEX(Datenbasis!$B$2:$CA$422,MATCH(Zwischentabelle_Alter!$C100,Datenbasis!$B$2:$B$422),MATCH(Zwischentabelle_Alter!$B$9,Datenbasis!$B$2:$CA$2,0)+K$15)</f>
        <v>4463</v>
      </c>
      <c r="L100" s="55">
        <f>INDEX(Datenbasis!$B$2:$CA$422,MATCH(Zwischentabelle_Alter!$C100,Datenbasis!$B$2:$B$422),MATCH(Zwischentabelle_Alter!$B$9,Datenbasis!$B$2:$CA$2,0)+L$15)</f>
        <v>1562</v>
      </c>
    </row>
    <row r="101" spans="1:12" x14ac:dyDescent="0.2">
      <c r="A101" s="2"/>
      <c r="B101" s="2" t="s">
        <v>128</v>
      </c>
      <c r="C101" s="3" t="s">
        <v>127</v>
      </c>
      <c r="D101" s="55">
        <f t="array" ref="D101">INDEX(Datenbasis!$B$2:$CA$422,MATCH(Zwischentabelle_Alter!$C101,Datenbasis!$B$2:$B$422),MATCH(Zwischentabelle_Alter!$D$15,Datenbasis!$B$2:$CA$2,0))</f>
        <v>10846</v>
      </c>
      <c r="E101" s="55">
        <f>INDEX(Datenbasis!$B$2:$CA$422,MATCH(Zwischentabelle_Alter!$C101,Datenbasis!$B$2:$B$422),MATCH(Zwischentabelle_Alter!$B$9,Datenbasis!$B$2:$CA$2,0)+E$15)</f>
        <v>1017</v>
      </c>
      <c r="F101" s="55">
        <f>INDEX(Datenbasis!$B$2:$CA$422,MATCH(Zwischentabelle_Alter!$C101,Datenbasis!$B$2:$B$422),MATCH(Zwischentabelle_Alter!$B$9,Datenbasis!$B$2:$CA$2,0)+F$15)</f>
        <v>14</v>
      </c>
      <c r="G101" s="55">
        <f>INDEX(Datenbasis!$B$2:$CA$422,MATCH(Zwischentabelle_Alter!$C101,Datenbasis!$B$2:$B$422),MATCH(Zwischentabelle_Alter!$B$9,Datenbasis!$B$2:$CA$2,0)+G$15)</f>
        <v>10</v>
      </c>
      <c r="H101" s="55">
        <f>INDEX(Datenbasis!$B$2:$CA$422,MATCH(Zwischentabelle_Alter!$C101,Datenbasis!$B$2:$B$422),MATCH(Zwischentabelle_Alter!$B$9,Datenbasis!$B$2:$CA$2,0)+H$15)</f>
        <v>0</v>
      </c>
      <c r="I101" s="55">
        <f>INDEX(Datenbasis!$B$2:$CA$422,MATCH(Zwischentabelle_Alter!$C101,Datenbasis!$B$2:$B$422),MATCH(Zwischentabelle_Alter!$B$9,Datenbasis!$B$2:$CA$2,0)+I$15)</f>
        <v>13</v>
      </c>
      <c r="J101" s="55">
        <f>INDEX(Datenbasis!$B$2:$CA$422,MATCH(Zwischentabelle_Alter!$C101,Datenbasis!$B$2:$B$422),MATCH(Zwischentabelle_Alter!$B$9,Datenbasis!$B$2:$CA$2,0)+J$15)</f>
        <v>13</v>
      </c>
      <c r="K101" s="55">
        <f>INDEX(Datenbasis!$B$2:$CA$422,MATCH(Zwischentabelle_Alter!$C101,Datenbasis!$B$2:$B$422),MATCH(Zwischentabelle_Alter!$B$9,Datenbasis!$B$2:$CA$2,0)+K$15)</f>
        <v>980</v>
      </c>
      <c r="L101" s="55">
        <f>INDEX(Datenbasis!$B$2:$CA$422,MATCH(Zwischentabelle_Alter!$C101,Datenbasis!$B$2:$B$422),MATCH(Zwischentabelle_Alter!$B$9,Datenbasis!$B$2:$CA$2,0)+L$15)</f>
        <v>42</v>
      </c>
    </row>
    <row r="102" spans="1:12" x14ac:dyDescent="0.2">
      <c r="A102" s="2"/>
      <c r="B102" s="2" t="s">
        <v>509</v>
      </c>
      <c r="C102" s="3" t="s">
        <v>510</v>
      </c>
      <c r="D102" s="55">
        <f t="array" ref="D102">INDEX(Datenbasis!$B$2:$CA$422,MATCH(Zwischentabelle_Alter!$C102,Datenbasis!$B$2:$B$422),MATCH(Zwischentabelle_Alter!$D$15,Datenbasis!$B$2:$CA$2,0))</f>
        <v>16011</v>
      </c>
      <c r="E102" s="55">
        <f>INDEX(Datenbasis!$B$2:$CA$422,MATCH(Zwischentabelle_Alter!$C102,Datenbasis!$B$2:$B$422),MATCH(Zwischentabelle_Alter!$B$9,Datenbasis!$B$2:$CA$2,0)+E$15)</f>
        <v>3419</v>
      </c>
      <c r="F102" s="55" t="str">
        <f>INDEX(Datenbasis!$B$2:$CA$422,MATCH(Zwischentabelle_Alter!$C102,Datenbasis!$B$2:$B$422),MATCH(Zwischentabelle_Alter!$B$9,Datenbasis!$B$2:$CA$2,0)+F$15)</f>
        <v>*</v>
      </c>
      <c r="G102" s="55">
        <f>INDEX(Datenbasis!$B$2:$CA$422,MATCH(Zwischentabelle_Alter!$C102,Datenbasis!$B$2:$B$422),MATCH(Zwischentabelle_Alter!$B$9,Datenbasis!$B$2:$CA$2,0)+G$15)</f>
        <v>17</v>
      </c>
      <c r="H102" s="55">
        <f>INDEX(Datenbasis!$B$2:$CA$422,MATCH(Zwischentabelle_Alter!$C102,Datenbasis!$B$2:$B$422),MATCH(Zwischentabelle_Alter!$B$9,Datenbasis!$B$2:$CA$2,0)+H$15)</f>
        <v>0</v>
      </c>
      <c r="I102" s="55">
        <f>INDEX(Datenbasis!$B$2:$CA$422,MATCH(Zwischentabelle_Alter!$C102,Datenbasis!$B$2:$B$422),MATCH(Zwischentabelle_Alter!$B$9,Datenbasis!$B$2:$CA$2,0)+I$15)</f>
        <v>14</v>
      </c>
      <c r="J102" s="55">
        <f>INDEX(Datenbasis!$B$2:$CA$422,MATCH(Zwischentabelle_Alter!$C102,Datenbasis!$B$2:$B$422),MATCH(Zwischentabelle_Alter!$B$9,Datenbasis!$B$2:$CA$2,0)+J$15)</f>
        <v>900</v>
      </c>
      <c r="K102" s="55">
        <f>INDEX(Datenbasis!$B$2:$CA$422,MATCH(Zwischentabelle_Alter!$C102,Datenbasis!$B$2:$B$422),MATCH(Zwischentabelle_Alter!$B$9,Datenbasis!$B$2:$CA$2,0)+K$15)</f>
        <v>2274</v>
      </c>
      <c r="L102" s="55">
        <f>INDEX(Datenbasis!$B$2:$CA$422,MATCH(Zwischentabelle_Alter!$C102,Datenbasis!$B$2:$B$422),MATCH(Zwischentabelle_Alter!$B$9,Datenbasis!$B$2:$CA$2,0)+L$15)</f>
        <v>645</v>
      </c>
    </row>
    <row r="103" spans="1:12" x14ac:dyDescent="0.2">
      <c r="A103" s="2"/>
      <c r="B103" s="2" t="s">
        <v>130</v>
      </c>
      <c r="C103" s="3" t="s">
        <v>129</v>
      </c>
      <c r="D103" s="55">
        <f t="array" ref="D103">INDEX(Datenbasis!$B$2:$CA$422,MATCH(Zwischentabelle_Alter!$C103,Datenbasis!$B$2:$B$422),MATCH(Zwischentabelle_Alter!$D$15,Datenbasis!$B$2:$CA$2,0))</f>
        <v>9016</v>
      </c>
      <c r="E103" s="55">
        <f>INDEX(Datenbasis!$B$2:$CA$422,MATCH(Zwischentabelle_Alter!$C103,Datenbasis!$B$2:$B$422),MATCH(Zwischentabelle_Alter!$B$9,Datenbasis!$B$2:$CA$2,0)+E$15)</f>
        <v>3189</v>
      </c>
      <c r="F103" s="55">
        <f>INDEX(Datenbasis!$B$2:$CA$422,MATCH(Zwischentabelle_Alter!$C103,Datenbasis!$B$2:$B$422),MATCH(Zwischentabelle_Alter!$B$9,Datenbasis!$B$2:$CA$2,0)+F$15)</f>
        <v>45</v>
      </c>
      <c r="G103" s="55" t="str">
        <f>INDEX(Datenbasis!$B$2:$CA$422,MATCH(Zwischentabelle_Alter!$C103,Datenbasis!$B$2:$B$422),MATCH(Zwischentabelle_Alter!$B$9,Datenbasis!$B$2:$CA$2,0)+G$15)</f>
        <v>*</v>
      </c>
      <c r="H103" s="55">
        <f>INDEX(Datenbasis!$B$2:$CA$422,MATCH(Zwischentabelle_Alter!$C103,Datenbasis!$B$2:$B$422),MATCH(Zwischentabelle_Alter!$B$9,Datenbasis!$B$2:$CA$2,0)+H$15)</f>
        <v>5</v>
      </c>
      <c r="I103" s="55">
        <f>INDEX(Datenbasis!$B$2:$CA$422,MATCH(Zwischentabelle_Alter!$C103,Datenbasis!$B$2:$B$422),MATCH(Zwischentabelle_Alter!$B$9,Datenbasis!$B$2:$CA$2,0)+I$15)</f>
        <v>0</v>
      </c>
      <c r="J103" s="55">
        <f>INDEX(Datenbasis!$B$2:$CA$422,MATCH(Zwischentabelle_Alter!$C103,Datenbasis!$B$2:$B$422),MATCH(Zwischentabelle_Alter!$B$9,Datenbasis!$B$2:$CA$2,0)+J$15)</f>
        <v>348</v>
      </c>
      <c r="K103" s="55">
        <f>INDEX(Datenbasis!$B$2:$CA$422,MATCH(Zwischentabelle_Alter!$C103,Datenbasis!$B$2:$B$422),MATCH(Zwischentabelle_Alter!$B$9,Datenbasis!$B$2:$CA$2,0)+K$15)</f>
        <v>251</v>
      </c>
      <c r="L103" s="55">
        <f>INDEX(Datenbasis!$B$2:$CA$422,MATCH(Zwischentabelle_Alter!$C103,Datenbasis!$B$2:$B$422),MATCH(Zwischentabelle_Alter!$B$9,Datenbasis!$B$2:$CA$2,0)+L$15)</f>
        <v>2887</v>
      </c>
    </row>
    <row r="104" spans="1:12" x14ac:dyDescent="0.2">
      <c r="A104" s="2"/>
      <c r="B104" s="2" t="s">
        <v>511</v>
      </c>
      <c r="C104" s="3" t="s">
        <v>512</v>
      </c>
      <c r="D104" s="55">
        <f t="array" ref="D104">INDEX(Datenbasis!$B$2:$CA$422,MATCH(Zwischentabelle_Alter!$C104,Datenbasis!$B$2:$B$422),MATCH(Zwischentabelle_Alter!$D$15,Datenbasis!$B$2:$CA$2,0))</f>
        <v>11469</v>
      </c>
      <c r="E104" s="55">
        <f>INDEX(Datenbasis!$B$2:$CA$422,MATCH(Zwischentabelle_Alter!$C104,Datenbasis!$B$2:$B$422),MATCH(Zwischentabelle_Alter!$B$9,Datenbasis!$B$2:$CA$2,0)+E$15)</f>
        <v>2692</v>
      </c>
      <c r="F104" s="55">
        <f>INDEX(Datenbasis!$B$2:$CA$422,MATCH(Zwischentabelle_Alter!$C104,Datenbasis!$B$2:$B$422),MATCH(Zwischentabelle_Alter!$B$9,Datenbasis!$B$2:$CA$2,0)+F$15)</f>
        <v>4</v>
      </c>
      <c r="G104" s="55">
        <f>INDEX(Datenbasis!$B$2:$CA$422,MATCH(Zwischentabelle_Alter!$C104,Datenbasis!$B$2:$B$422),MATCH(Zwischentabelle_Alter!$B$9,Datenbasis!$B$2:$CA$2,0)+G$15)</f>
        <v>126</v>
      </c>
      <c r="H104" s="55">
        <f>INDEX(Datenbasis!$B$2:$CA$422,MATCH(Zwischentabelle_Alter!$C104,Datenbasis!$B$2:$B$422),MATCH(Zwischentabelle_Alter!$B$9,Datenbasis!$B$2:$CA$2,0)+H$15)</f>
        <v>0</v>
      </c>
      <c r="I104" s="55" t="str">
        <f>INDEX(Datenbasis!$B$2:$CA$422,MATCH(Zwischentabelle_Alter!$C104,Datenbasis!$B$2:$B$422),MATCH(Zwischentabelle_Alter!$B$9,Datenbasis!$B$2:$CA$2,0)+I$15)</f>
        <v>*</v>
      </c>
      <c r="J104" s="55">
        <f>INDEX(Datenbasis!$B$2:$CA$422,MATCH(Zwischentabelle_Alter!$C104,Datenbasis!$B$2:$B$422),MATCH(Zwischentabelle_Alter!$B$9,Datenbasis!$B$2:$CA$2,0)+J$15)</f>
        <v>20</v>
      </c>
      <c r="K104" s="55">
        <f>INDEX(Datenbasis!$B$2:$CA$422,MATCH(Zwischentabelle_Alter!$C104,Datenbasis!$B$2:$B$422),MATCH(Zwischentabelle_Alter!$B$9,Datenbasis!$B$2:$CA$2,0)+K$15)</f>
        <v>2285</v>
      </c>
      <c r="L104" s="55">
        <f>INDEX(Datenbasis!$B$2:$CA$422,MATCH(Zwischentabelle_Alter!$C104,Datenbasis!$B$2:$B$422),MATCH(Zwischentabelle_Alter!$B$9,Datenbasis!$B$2:$CA$2,0)+L$15)</f>
        <v>558</v>
      </c>
    </row>
    <row r="105" spans="1:12" x14ac:dyDescent="0.2">
      <c r="A105" s="2"/>
      <c r="B105" s="2" t="s">
        <v>388</v>
      </c>
      <c r="C105" s="3" t="s">
        <v>387</v>
      </c>
      <c r="D105" s="55">
        <f t="array" ref="D105">INDEX(Datenbasis!$B$2:$CA$422,MATCH(Zwischentabelle_Alter!$C105,Datenbasis!$B$2:$B$422),MATCH(Zwischentabelle_Alter!$D$15,Datenbasis!$B$2:$CA$2,0))</f>
        <v>4600</v>
      </c>
      <c r="E105" s="55">
        <f>INDEX(Datenbasis!$B$2:$CA$422,MATCH(Zwischentabelle_Alter!$C105,Datenbasis!$B$2:$B$422),MATCH(Zwischentabelle_Alter!$B$9,Datenbasis!$B$2:$CA$2,0)+E$15)</f>
        <v>1136</v>
      </c>
      <c r="F105" s="55" t="str">
        <f>INDEX(Datenbasis!$B$2:$CA$422,MATCH(Zwischentabelle_Alter!$C105,Datenbasis!$B$2:$B$422),MATCH(Zwischentabelle_Alter!$B$9,Datenbasis!$B$2:$CA$2,0)+F$15)</f>
        <v>*</v>
      </c>
      <c r="G105" s="55">
        <f>INDEX(Datenbasis!$B$2:$CA$422,MATCH(Zwischentabelle_Alter!$C105,Datenbasis!$B$2:$B$422),MATCH(Zwischentabelle_Alter!$B$9,Datenbasis!$B$2:$CA$2,0)+G$15)</f>
        <v>15</v>
      </c>
      <c r="H105" s="55">
        <f>INDEX(Datenbasis!$B$2:$CA$422,MATCH(Zwischentabelle_Alter!$C105,Datenbasis!$B$2:$B$422),MATCH(Zwischentabelle_Alter!$B$9,Datenbasis!$B$2:$CA$2,0)+H$15)</f>
        <v>0</v>
      </c>
      <c r="I105" s="55">
        <f>INDEX(Datenbasis!$B$2:$CA$422,MATCH(Zwischentabelle_Alter!$C105,Datenbasis!$B$2:$B$422),MATCH(Zwischentabelle_Alter!$B$9,Datenbasis!$B$2:$CA$2,0)+I$15)</f>
        <v>3</v>
      </c>
      <c r="J105" s="55">
        <f>INDEX(Datenbasis!$B$2:$CA$422,MATCH(Zwischentabelle_Alter!$C105,Datenbasis!$B$2:$B$422),MATCH(Zwischentabelle_Alter!$B$9,Datenbasis!$B$2:$CA$2,0)+J$15)</f>
        <v>61</v>
      </c>
      <c r="K105" s="55">
        <f>INDEX(Datenbasis!$B$2:$CA$422,MATCH(Zwischentabelle_Alter!$C105,Datenbasis!$B$2:$B$422),MATCH(Zwischentabelle_Alter!$B$9,Datenbasis!$B$2:$CA$2,0)+K$15)</f>
        <v>973</v>
      </c>
      <c r="L105" s="55">
        <f>INDEX(Datenbasis!$B$2:$CA$422,MATCH(Zwischentabelle_Alter!$C105,Datenbasis!$B$2:$B$422),MATCH(Zwischentabelle_Alter!$B$9,Datenbasis!$B$2:$CA$2,0)+L$15)</f>
        <v>221</v>
      </c>
    </row>
    <row r="106" spans="1:12" x14ac:dyDescent="0.2">
      <c r="A106" s="2"/>
      <c r="B106" s="2" t="s">
        <v>390</v>
      </c>
      <c r="C106" s="3" t="s">
        <v>389</v>
      </c>
      <c r="D106" s="55">
        <f t="array" ref="D106">INDEX(Datenbasis!$B$2:$CA$422,MATCH(Zwischentabelle_Alter!$C106,Datenbasis!$B$2:$B$422),MATCH(Zwischentabelle_Alter!$D$15,Datenbasis!$B$2:$CA$2,0))</f>
        <v>6178</v>
      </c>
      <c r="E106" s="55">
        <f>INDEX(Datenbasis!$B$2:$CA$422,MATCH(Zwischentabelle_Alter!$C106,Datenbasis!$B$2:$B$422),MATCH(Zwischentabelle_Alter!$B$9,Datenbasis!$B$2:$CA$2,0)+E$15)</f>
        <v>924</v>
      </c>
      <c r="F106" s="55">
        <f>INDEX(Datenbasis!$B$2:$CA$422,MATCH(Zwischentabelle_Alter!$C106,Datenbasis!$B$2:$B$422),MATCH(Zwischentabelle_Alter!$B$9,Datenbasis!$B$2:$CA$2,0)+F$15)</f>
        <v>0</v>
      </c>
      <c r="G106" s="55">
        <f>INDEX(Datenbasis!$B$2:$CA$422,MATCH(Zwischentabelle_Alter!$C106,Datenbasis!$B$2:$B$422),MATCH(Zwischentabelle_Alter!$B$9,Datenbasis!$B$2:$CA$2,0)+G$15)</f>
        <v>23</v>
      </c>
      <c r="H106" s="55" t="str">
        <f>INDEX(Datenbasis!$B$2:$CA$422,MATCH(Zwischentabelle_Alter!$C106,Datenbasis!$B$2:$B$422),MATCH(Zwischentabelle_Alter!$B$9,Datenbasis!$B$2:$CA$2,0)+H$15)</f>
        <v>*</v>
      </c>
      <c r="I106" s="55">
        <f>INDEX(Datenbasis!$B$2:$CA$422,MATCH(Zwischentabelle_Alter!$C106,Datenbasis!$B$2:$B$422),MATCH(Zwischentabelle_Alter!$B$9,Datenbasis!$B$2:$CA$2,0)+I$15)</f>
        <v>0</v>
      </c>
      <c r="J106" s="55">
        <f>INDEX(Datenbasis!$B$2:$CA$422,MATCH(Zwischentabelle_Alter!$C106,Datenbasis!$B$2:$B$422),MATCH(Zwischentabelle_Alter!$B$9,Datenbasis!$B$2:$CA$2,0)+J$15)</f>
        <v>26</v>
      </c>
      <c r="K106" s="55">
        <f>INDEX(Datenbasis!$B$2:$CA$422,MATCH(Zwischentabelle_Alter!$C106,Datenbasis!$B$2:$B$422),MATCH(Zwischentabelle_Alter!$B$9,Datenbasis!$B$2:$CA$2,0)+K$15)</f>
        <v>807</v>
      </c>
      <c r="L106" s="55">
        <f>INDEX(Datenbasis!$B$2:$CA$422,MATCH(Zwischentabelle_Alter!$C106,Datenbasis!$B$2:$B$422),MATCH(Zwischentabelle_Alter!$B$9,Datenbasis!$B$2:$CA$2,0)+L$15)</f>
        <v>130</v>
      </c>
    </row>
    <row r="107" spans="1:12" x14ac:dyDescent="0.2">
      <c r="A107" s="2"/>
      <c r="B107" s="2" t="s">
        <v>132</v>
      </c>
      <c r="C107" s="3" t="s">
        <v>131</v>
      </c>
      <c r="D107" s="55">
        <f t="array" ref="D107">INDEX(Datenbasis!$B$2:$CA$422,MATCH(Zwischentabelle_Alter!$C107,Datenbasis!$B$2:$B$422),MATCH(Zwischentabelle_Alter!$D$15,Datenbasis!$B$2:$CA$2,0))</f>
        <v>21909</v>
      </c>
      <c r="E107" s="55">
        <f>INDEX(Datenbasis!$B$2:$CA$422,MATCH(Zwischentabelle_Alter!$C107,Datenbasis!$B$2:$B$422),MATCH(Zwischentabelle_Alter!$B$9,Datenbasis!$B$2:$CA$2,0)+E$15)</f>
        <v>3347</v>
      </c>
      <c r="F107" s="55" t="str">
        <f>INDEX(Datenbasis!$B$2:$CA$422,MATCH(Zwischentabelle_Alter!$C107,Datenbasis!$B$2:$B$422),MATCH(Zwischentabelle_Alter!$B$9,Datenbasis!$B$2:$CA$2,0)+F$15)</f>
        <v>*</v>
      </c>
      <c r="G107" s="55">
        <f>INDEX(Datenbasis!$B$2:$CA$422,MATCH(Zwischentabelle_Alter!$C107,Datenbasis!$B$2:$B$422),MATCH(Zwischentabelle_Alter!$B$9,Datenbasis!$B$2:$CA$2,0)+G$15)</f>
        <v>51</v>
      </c>
      <c r="H107" s="55">
        <f>INDEX(Datenbasis!$B$2:$CA$422,MATCH(Zwischentabelle_Alter!$C107,Datenbasis!$B$2:$B$422),MATCH(Zwischentabelle_Alter!$B$9,Datenbasis!$B$2:$CA$2,0)+H$15)</f>
        <v>10</v>
      </c>
      <c r="I107" s="55">
        <f>INDEX(Datenbasis!$B$2:$CA$422,MATCH(Zwischentabelle_Alter!$C107,Datenbasis!$B$2:$B$422),MATCH(Zwischentabelle_Alter!$B$9,Datenbasis!$B$2:$CA$2,0)+I$15)</f>
        <v>0</v>
      </c>
      <c r="J107" s="55">
        <f>INDEX(Datenbasis!$B$2:$CA$422,MATCH(Zwischentabelle_Alter!$C107,Datenbasis!$B$2:$B$422),MATCH(Zwischentabelle_Alter!$B$9,Datenbasis!$B$2:$CA$2,0)+J$15)</f>
        <v>846</v>
      </c>
      <c r="K107" s="55">
        <f>INDEX(Datenbasis!$B$2:$CA$422,MATCH(Zwischentabelle_Alter!$C107,Datenbasis!$B$2:$B$422),MATCH(Zwischentabelle_Alter!$B$9,Datenbasis!$B$2:$CA$2,0)+K$15)</f>
        <v>2198</v>
      </c>
      <c r="L107" s="55">
        <f>INDEX(Datenbasis!$B$2:$CA$422,MATCH(Zwischentabelle_Alter!$C107,Datenbasis!$B$2:$B$422),MATCH(Zwischentabelle_Alter!$B$9,Datenbasis!$B$2:$CA$2,0)+L$15)</f>
        <v>306</v>
      </c>
    </row>
    <row r="108" spans="1:12" x14ac:dyDescent="0.2">
      <c r="A108" s="2"/>
      <c r="B108" s="2" t="s">
        <v>134</v>
      </c>
      <c r="C108" s="3" t="s">
        <v>133</v>
      </c>
      <c r="D108" s="55">
        <f t="array" ref="D108">INDEX(Datenbasis!$B$2:$CA$422,MATCH(Zwischentabelle_Alter!$C108,Datenbasis!$B$2:$B$422),MATCH(Zwischentabelle_Alter!$D$15,Datenbasis!$B$2:$CA$2,0))</f>
        <v>6143</v>
      </c>
      <c r="E108" s="55">
        <f>INDEX(Datenbasis!$B$2:$CA$422,MATCH(Zwischentabelle_Alter!$C108,Datenbasis!$B$2:$B$422),MATCH(Zwischentabelle_Alter!$B$9,Datenbasis!$B$2:$CA$2,0)+E$15)</f>
        <v>846</v>
      </c>
      <c r="F108" s="55" t="str">
        <f>INDEX(Datenbasis!$B$2:$CA$422,MATCH(Zwischentabelle_Alter!$C108,Datenbasis!$B$2:$B$422),MATCH(Zwischentabelle_Alter!$B$9,Datenbasis!$B$2:$CA$2,0)+F$15)</f>
        <v>*</v>
      </c>
      <c r="G108" s="55">
        <f>INDEX(Datenbasis!$B$2:$CA$422,MATCH(Zwischentabelle_Alter!$C108,Datenbasis!$B$2:$B$422),MATCH(Zwischentabelle_Alter!$B$9,Datenbasis!$B$2:$CA$2,0)+G$15)</f>
        <v>11</v>
      </c>
      <c r="H108" s="55">
        <f>INDEX(Datenbasis!$B$2:$CA$422,MATCH(Zwischentabelle_Alter!$C108,Datenbasis!$B$2:$B$422),MATCH(Zwischentabelle_Alter!$B$9,Datenbasis!$B$2:$CA$2,0)+H$15)</f>
        <v>7</v>
      </c>
      <c r="I108" s="55">
        <f>INDEX(Datenbasis!$B$2:$CA$422,MATCH(Zwischentabelle_Alter!$C108,Datenbasis!$B$2:$B$422),MATCH(Zwischentabelle_Alter!$B$9,Datenbasis!$B$2:$CA$2,0)+I$15)</f>
        <v>108</v>
      </c>
      <c r="J108" s="55">
        <f>INDEX(Datenbasis!$B$2:$CA$422,MATCH(Zwischentabelle_Alter!$C108,Datenbasis!$B$2:$B$422),MATCH(Zwischentabelle_Alter!$B$9,Datenbasis!$B$2:$CA$2,0)+J$15)</f>
        <v>33</v>
      </c>
      <c r="K108" s="55">
        <f>INDEX(Datenbasis!$B$2:$CA$422,MATCH(Zwischentabelle_Alter!$C108,Datenbasis!$B$2:$B$422),MATCH(Zwischentabelle_Alter!$B$9,Datenbasis!$B$2:$CA$2,0)+K$15)</f>
        <v>527</v>
      </c>
      <c r="L108" s="55">
        <f>INDEX(Datenbasis!$B$2:$CA$422,MATCH(Zwischentabelle_Alter!$C108,Datenbasis!$B$2:$B$422),MATCH(Zwischentabelle_Alter!$B$9,Datenbasis!$B$2:$CA$2,0)+L$15)</f>
        <v>239</v>
      </c>
    </row>
    <row r="109" spans="1:12" x14ac:dyDescent="0.2">
      <c r="A109" s="2"/>
      <c r="B109" s="2" t="s">
        <v>513</v>
      </c>
      <c r="C109" s="3" t="s">
        <v>514</v>
      </c>
      <c r="D109" s="55">
        <f t="array" ref="D109">INDEX(Datenbasis!$B$2:$CA$422,MATCH(Zwischentabelle_Alter!$C109,Datenbasis!$B$2:$B$422),MATCH(Zwischentabelle_Alter!$D$15,Datenbasis!$B$2:$CA$2,0))</f>
        <v>15727</v>
      </c>
      <c r="E109" s="55">
        <f>INDEX(Datenbasis!$B$2:$CA$422,MATCH(Zwischentabelle_Alter!$C109,Datenbasis!$B$2:$B$422),MATCH(Zwischentabelle_Alter!$B$9,Datenbasis!$B$2:$CA$2,0)+E$15)</f>
        <v>2673</v>
      </c>
      <c r="F109" s="55">
        <f>INDEX(Datenbasis!$B$2:$CA$422,MATCH(Zwischentabelle_Alter!$C109,Datenbasis!$B$2:$B$422),MATCH(Zwischentabelle_Alter!$B$9,Datenbasis!$B$2:$CA$2,0)+F$15)</f>
        <v>3</v>
      </c>
      <c r="G109" s="55">
        <f>INDEX(Datenbasis!$B$2:$CA$422,MATCH(Zwischentabelle_Alter!$C109,Datenbasis!$B$2:$B$422),MATCH(Zwischentabelle_Alter!$B$9,Datenbasis!$B$2:$CA$2,0)+G$15)</f>
        <v>42</v>
      </c>
      <c r="H109" s="55">
        <f>INDEX(Datenbasis!$B$2:$CA$422,MATCH(Zwischentabelle_Alter!$C109,Datenbasis!$B$2:$B$422),MATCH(Zwischentabelle_Alter!$B$9,Datenbasis!$B$2:$CA$2,0)+H$15)</f>
        <v>0</v>
      </c>
      <c r="I109" s="55">
        <f>INDEX(Datenbasis!$B$2:$CA$422,MATCH(Zwischentabelle_Alter!$C109,Datenbasis!$B$2:$B$422),MATCH(Zwischentabelle_Alter!$B$9,Datenbasis!$B$2:$CA$2,0)+I$15)</f>
        <v>99</v>
      </c>
      <c r="J109" s="55">
        <f>INDEX(Datenbasis!$B$2:$CA$422,MATCH(Zwischentabelle_Alter!$C109,Datenbasis!$B$2:$B$422),MATCH(Zwischentabelle_Alter!$B$9,Datenbasis!$B$2:$CA$2,0)+J$15)</f>
        <v>355</v>
      </c>
      <c r="K109" s="55">
        <f>INDEX(Datenbasis!$B$2:$CA$422,MATCH(Zwischentabelle_Alter!$C109,Datenbasis!$B$2:$B$422),MATCH(Zwischentabelle_Alter!$B$9,Datenbasis!$B$2:$CA$2,0)+K$15)</f>
        <v>1815</v>
      </c>
      <c r="L109" s="55">
        <f>INDEX(Datenbasis!$B$2:$CA$422,MATCH(Zwischentabelle_Alter!$C109,Datenbasis!$B$2:$B$422),MATCH(Zwischentabelle_Alter!$B$9,Datenbasis!$B$2:$CA$2,0)+L$15)</f>
        <v>760</v>
      </c>
    </row>
    <row r="110" spans="1:12" x14ac:dyDescent="0.2">
      <c r="A110" s="2"/>
      <c r="B110" s="2" t="s">
        <v>392</v>
      </c>
      <c r="C110" s="3" t="s">
        <v>391</v>
      </c>
      <c r="D110" s="55">
        <f t="array" ref="D110">INDEX(Datenbasis!$B$2:$CA$422,MATCH(Zwischentabelle_Alter!$C110,Datenbasis!$B$2:$B$422),MATCH(Zwischentabelle_Alter!$D$15,Datenbasis!$B$2:$CA$2,0))</f>
        <v>12930</v>
      </c>
      <c r="E110" s="55">
        <f>INDEX(Datenbasis!$B$2:$CA$422,MATCH(Zwischentabelle_Alter!$C110,Datenbasis!$B$2:$B$422),MATCH(Zwischentabelle_Alter!$B$9,Datenbasis!$B$2:$CA$2,0)+E$15)</f>
        <v>4271</v>
      </c>
      <c r="F110" s="55">
        <f>INDEX(Datenbasis!$B$2:$CA$422,MATCH(Zwischentabelle_Alter!$C110,Datenbasis!$B$2:$B$422),MATCH(Zwischentabelle_Alter!$B$9,Datenbasis!$B$2:$CA$2,0)+F$15)</f>
        <v>0</v>
      </c>
      <c r="G110" s="55">
        <f>INDEX(Datenbasis!$B$2:$CA$422,MATCH(Zwischentabelle_Alter!$C110,Datenbasis!$B$2:$B$422),MATCH(Zwischentabelle_Alter!$B$9,Datenbasis!$B$2:$CA$2,0)+G$15)</f>
        <v>42</v>
      </c>
      <c r="H110" s="55">
        <f>INDEX(Datenbasis!$B$2:$CA$422,MATCH(Zwischentabelle_Alter!$C110,Datenbasis!$B$2:$B$422),MATCH(Zwischentabelle_Alter!$B$9,Datenbasis!$B$2:$CA$2,0)+H$15)</f>
        <v>0</v>
      </c>
      <c r="I110" s="55">
        <f>INDEX(Datenbasis!$B$2:$CA$422,MATCH(Zwischentabelle_Alter!$C110,Datenbasis!$B$2:$B$422),MATCH(Zwischentabelle_Alter!$B$9,Datenbasis!$B$2:$CA$2,0)+I$15)</f>
        <v>198</v>
      </c>
      <c r="J110" s="55">
        <f>INDEX(Datenbasis!$B$2:$CA$422,MATCH(Zwischentabelle_Alter!$C110,Datenbasis!$B$2:$B$422),MATCH(Zwischentabelle_Alter!$B$9,Datenbasis!$B$2:$CA$2,0)+J$15)</f>
        <v>650</v>
      </c>
      <c r="K110" s="55">
        <f>INDEX(Datenbasis!$B$2:$CA$422,MATCH(Zwischentabelle_Alter!$C110,Datenbasis!$B$2:$B$422),MATCH(Zwischentabelle_Alter!$B$9,Datenbasis!$B$2:$CA$2,0)+K$15)</f>
        <v>3490</v>
      </c>
      <c r="L110" s="55">
        <f>INDEX(Datenbasis!$B$2:$CA$422,MATCH(Zwischentabelle_Alter!$C110,Datenbasis!$B$2:$B$422),MATCH(Zwischentabelle_Alter!$B$9,Datenbasis!$B$2:$CA$2,0)+L$15)</f>
        <v>663</v>
      </c>
    </row>
    <row r="111" spans="1:12" x14ac:dyDescent="0.2">
      <c r="A111" s="2"/>
      <c r="B111" s="2" t="s">
        <v>515</v>
      </c>
      <c r="C111" s="3" t="s">
        <v>516</v>
      </c>
      <c r="D111" s="55">
        <f t="array" ref="D111">INDEX(Datenbasis!$B$2:$CA$422,MATCH(Zwischentabelle_Alter!$C111,Datenbasis!$B$2:$B$422),MATCH(Zwischentabelle_Alter!$D$15,Datenbasis!$B$2:$CA$2,0))</f>
        <v>6909</v>
      </c>
      <c r="E111" s="55">
        <f>INDEX(Datenbasis!$B$2:$CA$422,MATCH(Zwischentabelle_Alter!$C111,Datenbasis!$B$2:$B$422),MATCH(Zwischentabelle_Alter!$B$9,Datenbasis!$B$2:$CA$2,0)+E$15)</f>
        <v>1070</v>
      </c>
      <c r="F111" s="55">
        <f>INDEX(Datenbasis!$B$2:$CA$422,MATCH(Zwischentabelle_Alter!$C111,Datenbasis!$B$2:$B$422),MATCH(Zwischentabelle_Alter!$B$9,Datenbasis!$B$2:$CA$2,0)+F$15)</f>
        <v>0</v>
      </c>
      <c r="G111" s="55">
        <f>INDEX(Datenbasis!$B$2:$CA$422,MATCH(Zwischentabelle_Alter!$C111,Datenbasis!$B$2:$B$422),MATCH(Zwischentabelle_Alter!$B$9,Datenbasis!$B$2:$CA$2,0)+G$15)</f>
        <v>31</v>
      </c>
      <c r="H111" s="55">
        <f>INDEX(Datenbasis!$B$2:$CA$422,MATCH(Zwischentabelle_Alter!$C111,Datenbasis!$B$2:$B$422),MATCH(Zwischentabelle_Alter!$B$9,Datenbasis!$B$2:$CA$2,0)+H$15)</f>
        <v>0</v>
      </c>
      <c r="I111" s="55">
        <f>INDEX(Datenbasis!$B$2:$CA$422,MATCH(Zwischentabelle_Alter!$C111,Datenbasis!$B$2:$B$422),MATCH(Zwischentabelle_Alter!$B$9,Datenbasis!$B$2:$CA$2,0)+I$15)</f>
        <v>51</v>
      </c>
      <c r="J111" s="55">
        <f>INDEX(Datenbasis!$B$2:$CA$422,MATCH(Zwischentabelle_Alter!$C111,Datenbasis!$B$2:$B$422),MATCH(Zwischentabelle_Alter!$B$9,Datenbasis!$B$2:$CA$2,0)+J$15)</f>
        <v>19</v>
      </c>
      <c r="K111" s="55">
        <f>INDEX(Datenbasis!$B$2:$CA$422,MATCH(Zwischentabelle_Alter!$C111,Datenbasis!$B$2:$B$422),MATCH(Zwischentabelle_Alter!$B$9,Datenbasis!$B$2:$CA$2,0)+K$15)</f>
        <v>698</v>
      </c>
      <c r="L111" s="55">
        <f>INDEX(Datenbasis!$B$2:$CA$422,MATCH(Zwischentabelle_Alter!$C111,Datenbasis!$B$2:$B$422),MATCH(Zwischentabelle_Alter!$B$9,Datenbasis!$B$2:$CA$2,0)+L$15)</f>
        <v>376</v>
      </c>
    </row>
    <row r="112" spans="1:12" x14ac:dyDescent="0.2">
      <c r="A112" s="2"/>
      <c r="B112" s="2" t="s">
        <v>517</v>
      </c>
      <c r="C112" s="3" t="s">
        <v>518</v>
      </c>
      <c r="D112" s="55">
        <f t="array" ref="D112">INDEX(Datenbasis!$B$2:$CA$422,MATCH(Zwischentabelle_Alter!$C112,Datenbasis!$B$2:$B$422),MATCH(Zwischentabelle_Alter!$D$15,Datenbasis!$B$2:$CA$2,0))</f>
        <v>13272</v>
      </c>
      <c r="E112" s="55">
        <f>INDEX(Datenbasis!$B$2:$CA$422,MATCH(Zwischentabelle_Alter!$C112,Datenbasis!$B$2:$B$422),MATCH(Zwischentabelle_Alter!$B$9,Datenbasis!$B$2:$CA$2,0)+E$15)</f>
        <v>3244</v>
      </c>
      <c r="F112" s="55">
        <f>INDEX(Datenbasis!$B$2:$CA$422,MATCH(Zwischentabelle_Alter!$C112,Datenbasis!$B$2:$B$422),MATCH(Zwischentabelle_Alter!$B$9,Datenbasis!$B$2:$CA$2,0)+F$15)</f>
        <v>7</v>
      </c>
      <c r="G112" s="55">
        <f>INDEX(Datenbasis!$B$2:$CA$422,MATCH(Zwischentabelle_Alter!$C112,Datenbasis!$B$2:$B$422),MATCH(Zwischentabelle_Alter!$B$9,Datenbasis!$B$2:$CA$2,0)+G$15)</f>
        <v>13</v>
      </c>
      <c r="H112" s="55">
        <f>INDEX(Datenbasis!$B$2:$CA$422,MATCH(Zwischentabelle_Alter!$C112,Datenbasis!$B$2:$B$422),MATCH(Zwischentabelle_Alter!$B$9,Datenbasis!$B$2:$CA$2,0)+H$15)</f>
        <v>0</v>
      </c>
      <c r="I112" s="55">
        <f>INDEX(Datenbasis!$B$2:$CA$422,MATCH(Zwischentabelle_Alter!$C112,Datenbasis!$B$2:$B$422),MATCH(Zwischentabelle_Alter!$B$9,Datenbasis!$B$2:$CA$2,0)+I$15)</f>
        <v>16</v>
      </c>
      <c r="J112" s="55">
        <f>INDEX(Datenbasis!$B$2:$CA$422,MATCH(Zwischentabelle_Alter!$C112,Datenbasis!$B$2:$B$422),MATCH(Zwischentabelle_Alter!$B$9,Datenbasis!$B$2:$CA$2,0)+J$15)</f>
        <v>464</v>
      </c>
      <c r="K112" s="55">
        <f>INDEX(Datenbasis!$B$2:$CA$422,MATCH(Zwischentabelle_Alter!$C112,Datenbasis!$B$2:$B$422),MATCH(Zwischentabelle_Alter!$B$9,Datenbasis!$B$2:$CA$2,0)+K$15)</f>
        <v>2583</v>
      </c>
      <c r="L112" s="55">
        <f>INDEX(Datenbasis!$B$2:$CA$422,MATCH(Zwischentabelle_Alter!$C112,Datenbasis!$B$2:$B$422),MATCH(Zwischentabelle_Alter!$B$9,Datenbasis!$B$2:$CA$2,0)+L$15)</f>
        <v>561</v>
      </c>
    </row>
    <row r="113" spans="1:12" x14ac:dyDescent="0.2">
      <c r="A113" s="2"/>
      <c r="B113" s="2" t="s">
        <v>394</v>
      </c>
      <c r="C113" s="3" t="s">
        <v>393</v>
      </c>
      <c r="D113" s="55">
        <f t="array" ref="D113">INDEX(Datenbasis!$B$2:$CA$422,MATCH(Zwischentabelle_Alter!$C113,Datenbasis!$B$2:$B$422),MATCH(Zwischentabelle_Alter!$D$15,Datenbasis!$B$2:$CA$2,0))</f>
        <v>13604</v>
      </c>
      <c r="E113" s="55">
        <f>INDEX(Datenbasis!$B$2:$CA$422,MATCH(Zwischentabelle_Alter!$C113,Datenbasis!$B$2:$B$422),MATCH(Zwischentabelle_Alter!$B$9,Datenbasis!$B$2:$CA$2,0)+E$15)</f>
        <v>1173</v>
      </c>
      <c r="F113" s="55">
        <f>INDEX(Datenbasis!$B$2:$CA$422,MATCH(Zwischentabelle_Alter!$C113,Datenbasis!$B$2:$B$422),MATCH(Zwischentabelle_Alter!$B$9,Datenbasis!$B$2:$CA$2,0)+F$15)</f>
        <v>43</v>
      </c>
      <c r="G113" s="55">
        <f>INDEX(Datenbasis!$B$2:$CA$422,MATCH(Zwischentabelle_Alter!$C113,Datenbasis!$B$2:$B$422),MATCH(Zwischentabelle_Alter!$B$9,Datenbasis!$B$2:$CA$2,0)+G$15)</f>
        <v>97</v>
      </c>
      <c r="H113" s="55">
        <f>INDEX(Datenbasis!$B$2:$CA$422,MATCH(Zwischentabelle_Alter!$C113,Datenbasis!$B$2:$B$422),MATCH(Zwischentabelle_Alter!$B$9,Datenbasis!$B$2:$CA$2,0)+H$15)</f>
        <v>0</v>
      </c>
      <c r="I113" s="55">
        <f>INDEX(Datenbasis!$B$2:$CA$422,MATCH(Zwischentabelle_Alter!$C113,Datenbasis!$B$2:$B$422),MATCH(Zwischentabelle_Alter!$B$9,Datenbasis!$B$2:$CA$2,0)+I$15)</f>
        <v>10</v>
      </c>
      <c r="J113" s="55">
        <f>INDEX(Datenbasis!$B$2:$CA$422,MATCH(Zwischentabelle_Alter!$C113,Datenbasis!$B$2:$B$422),MATCH(Zwischentabelle_Alter!$B$9,Datenbasis!$B$2:$CA$2,0)+J$15)</f>
        <v>375</v>
      </c>
      <c r="K113" s="55">
        <f>INDEX(Datenbasis!$B$2:$CA$422,MATCH(Zwischentabelle_Alter!$C113,Datenbasis!$B$2:$B$422),MATCH(Zwischentabelle_Alter!$B$9,Datenbasis!$B$2:$CA$2,0)+K$15)</f>
        <v>90</v>
      </c>
      <c r="L113" s="55">
        <f>INDEX(Datenbasis!$B$2:$CA$422,MATCH(Zwischentabelle_Alter!$C113,Datenbasis!$B$2:$B$422),MATCH(Zwischentabelle_Alter!$B$9,Datenbasis!$B$2:$CA$2,0)+L$15)</f>
        <v>651</v>
      </c>
    </row>
    <row r="114" spans="1:12" x14ac:dyDescent="0.2">
      <c r="A114" s="2"/>
      <c r="B114" s="2" t="s">
        <v>519</v>
      </c>
      <c r="C114" s="3" t="s">
        <v>520</v>
      </c>
      <c r="D114" s="55">
        <f t="array" ref="D114">INDEX(Datenbasis!$B$2:$CA$422,MATCH(Zwischentabelle_Alter!$C114,Datenbasis!$B$2:$B$422),MATCH(Zwischentabelle_Alter!$D$15,Datenbasis!$B$2:$CA$2,0))</f>
        <v>47222</v>
      </c>
      <c r="E114" s="55" t="str">
        <f>INDEX(Datenbasis!$B$2:$CA$422,MATCH(Zwischentabelle_Alter!$C114,Datenbasis!$B$2:$B$422),MATCH(Zwischentabelle_Alter!$B$9,Datenbasis!$B$2:$CA$2,0)+E$15)</f>
        <v>.</v>
      </c>
      <c r="F114" s="55" t="str">
        <f>INDEX(Datenbasis!$B$2:$CA$422,MATCH(Zwischentabelle_Alter!$C114,Datenbasis!$B$2:$B$422),MATCH(Zwischentabelle_Alter!$B$9,Datenbasis!$B$2:$CA$2,0)+F$15)</f>
        <v>.</v>
      </c>
      <c r="G114" s="55" t="str">
        <f>INDEX(Datenbasis!$B$2:$CA$422,MATCH(Zwischentabelle_Alter!$C114,Datenbasis!$B$2:$B$422),MATCH(Zwischentabelle_Alter!$B$9,Datenbasis!$B$2:$CA$2,0)+G$15)</f>
        <v>.</v>
      </c>
      <c r="H114" s="55" t="str">
        <f>INDEX(Datenbasis!$B$2:$CA$422,MATCH(Zwischentabelle_Alter!$C114,Datenbasis!$B$2:$B$422),MATCH(Zwischentabelle_Alter!$B$9,Datenbasis!$B$2:$CA$2,0)+H$15)</f>
        <v>.</v>
      </c>
      <c r="I114" s="55" t="str">
        <f>INDEX(Datenbasis!$B$2:$CA$422,MATCH(Zwischentabelle_Alter!$C114,Datenbasis!$B$2:$B$422),MATCH(Zwischentabelle_Alter!$B$9,Datenbasis!$B$2:$CA$2,0)+I$15)</f>
        <v>.</v>
      </c>
      <c r="J114" s="55" t="str">
        <f>INDEX(Datenbasis!$B$2:$CA$422,MATCH(Zwischentabelle_Alter!$C114,Datenbasis!$B$2:$B$422),MATCH(Zwischentabelle_Alter!$B$9,Datenbasis!$B$2:$CA$2,0)+J$15)</f>
        <v>.</v>
      </c>
      <c r="K114" s="55" t="str">
        <f>INDEX(Datenbasis!$B$2:$CA$422,MATCH(Zwischentabelle_Alter!$C114,Datenbasis!$B$2:$B$422),MATCH(Zwischentabelle_Alter!$B$9,Datenbasis!$B$2:$CA$2,0)+K$15)</f>
        <v>.</v>
      </c>
      <c r="L114" s="55" t="str">
        <f>INDEX(Datenbasis!$B$2:$CA$422,MATCH(Zwischentabelle_Alter!$C114,Datenbasis!$B$2:$B$422),MATCH(Zwischentabelle_Alter!$B$9,Datenbasis!$B$2:$CA$2,0)+L$15)</f>
        <v>.</v>
      </c>
    </row>
    <row r="115" spans="1:12" x14ac:dyDescent="0.2">
      <c r="A115" s="2"/>
      <c r="B115" s="2" t="s">
        <v>521</v>
      </c>
      <c r="C115" s="3" t="s">
        <v>522</v>
      </c>
      <c r="D115" s="55">
        <f t="array" ref="D115">INDEX(Datenbasis!$B$2:$CA$422,MATCH(Zwischentabelle_Alter!$C115,Datenbasis!$B$2:$B$422),MATCH(Zwischentabelle_Alter!$D$15,Datenbasis!$B$2:$CA$2,0))</f>
        <v>7534</v>
      </c>
      <c r="E115" s="55">
        <f>INDEX(Datenbasis!$B$2:$CA$422,MATCH(Zwischentabelle_Alter!$C115,Datenbasis!$B$2:$B$422),MATCH(Zwischentabelle_Alter!$B$9,Datenbasis!$B$2:$CA$2,0)+E$15)</f>
        <v>1871</v>
      </c>
      <c r="F115" s="55">
        <f>INDEX(Datenbasis!$B$2:$CA$422,MATCH(Zwischentabelle_Alter!$C115,Datenbasis!$B$2:$B$422),MATCH(Zwischentabelle_Alter!$B$9,Datenbasis!$B$2:$CA$2,0)+F$15)</f>
        <v>136</v>
      </c>
      <c r="G115" s="55">
        <f>INDEX(Datenbasis!$B$2:$CA$422,MATCH(Zwischentabelle_Alter!$C115,Datenbasis!$B$2:$B$422),MATCH(Zwischentabelle_Alter!$B$9,Datenbasis!$B$2:$CA$2,0)+G$15)</f>
        <v>79</v>
      </c>
      <c r="H115" s="55" t="str">
        <f>INDEX(Datenbasis!$B$2:$CA$422,MATCH(Zwischentabelle_Alter!$C115,Datenbasis!$B$2:$B$422),MATCH(Zwischentabelle_Alter!$B$9,Datenbasis!$B$2:$CA$2,0)+H$15)</f>
        <v>*</v>
      </c>
      <c r="I115" s="55">
        <f>INDEX(Datenbasis!$B$2:$CA$422,MATCH(Zwischentabelle_Alter!$C115,Datenbasis!$B$2:$B$422),MATCH(Zwischentabelle_Alter!$B$9,Datenbasis!$B$2:$CA$2,0)+I$15)</f>
        <v>43</v>
      </c>
      <c r="J115" s="55">
        <f>INDEX(Datenbasis!$B$2:$CA$422,MATCH(Zwischentabelle_Alter!$C115,Datenbasis!$B$2:$B$422),MATCH(Zwischentabelle_Alter!$B$9,Datenbasis!$B$2:$CA$2,0)+J$15)</f>
        <v>283</v>
      </c>
      <c r="K115" s="55">
        <f>INDEX(Datenbasis!$B$2:$CA$422,MATCH(Zwischentabelle_Alter!$C115,Datenbasis!$B$2:$B$422),MATCH(Zwischentabelle_Alter!$B$9,Datenbasis!$B$2:$CA$2,0)+K$15)</f>
        <v>1478</v>
      </c>
      <c r="L115" s="55">
        <f>INDEX(Datenbasis!$B$2:$CA$422,MATCH(Zwischentabelle_Alter!$C115,Datenbasis!$B$2:$B$422),MATCH(Zwischentabelle_Alter!$B$9,Datenbasis!$B$2:$CA$2,0)+L$15)</f>
        <v>438</v>
      </c>
    </row>
    <row r="116" spans="1:12" x14ac:dyDescent="0.2">
      <c r="A116" s="2"/>
      <c r="B116" s="2" t="s">
        <v>523</v>
      </c>
      <c r="C116" s="3" t="s">
        <v>524</v>
      </c>
      <c r="D116" s="55">
        <f t="array" ref="D116">INDEX(Datenbasis!$B$2:$CA$422,MATCH(Zwischentabelle_Alter!$C116,Datenbasis!$B$2:$B$422),MATCH(Zwischentabelle_Alter!$D$15,Datenbasis!$B$2:$CA$2,0))</f>
        <v>20001</v>
      </c>
      <c r="E116" s="55">
        <f>INDEX(Datenbasis!$B$2:$CA$422,MATCH(Zwischentabelle_Alter!$C116,Datenbasis!$B$2:$B$422),MATCH(Zwischentabelle_Alter!$B$9,Datenbasis!$B$2:$CA$2,0)+E$15)</f>
        <v>5407</v>
      </c>
      <c r="F116" s="55">
        <f>INDEX(Datenbasis!$B$2:$CA$422,MATCH(Zwischentabelle_Alter!$C116,Datenbasis!$B$2:$B$422),MATCH(Zwischentabelle_Alter!$B$9,Datenbasis!$B$2:$CA$2,0)+F$15)</f>
        <v>0</v>
      </c>
      <c r="G116" s="55">
        <f>INDEX(Datenbasis!$B$2:$CA$422,MATCH(Zwischentabelle_Alter!$C116,Datenbasis!$B$2:$B$422),MATCH(Zwischentabelle_Alter!$B$9,Datenbasis!$B$2:$CA$2,0)+G$15)</f>
        <v>3</v>
      </c>
      <c r="H116" s="55">
        <f>INDEX(Datenbasis!$B$2:$CA$422,MATCH(Zwischentabelle_Alter!$C116,Datenbasis!$B$2:$B$422),MATCH(Zwischentabelle_Alter!$B$9,Datenbasis!$B$2:$CA$2,0)+H$15)</f>
        <v>0</v>
      </c>
      <c r="I116" s="55">
        <f>INDEX(Datenbasis!$B$2:$CA$422,MATCH(Zwischentabelle_Alter!$C116,Datenbasis!$B$2:$B$422),MATCH(Zwischentabelle_Alter!$B$9,Datenbasis!$B$2:$CA$2,0)+I$15)</f>
        <v>87</v>
      </c>
      <c r="J116" s="55">
        <f>INDEX(Datenbasis!$B$2:$CA$422,MATCH(Zwischentabelle_Alter!$C116,Datenbasis!$B$2:$B$422),MATCH(Zwischentabelle_Alter!$B$9,Datenbasis!$B$2:$CA$2,0)+J$15)</f>
        <v>440</v>
      </c>
      <c r="K116" s="55">
        <f>INDEX(Datenbasis!$B$2:$CA$422,MATCH(Zwischentabelle_Alter!$C116,Datenbasis!$B$2:$B$422),MATCH(Zwischentabelle_Alter!$B$9,Datenbasis!$B$2:$CA$2,0)+K$15)</f>
        <v>4802</v>
      </c>
      <c r="L116" s="55">
        <f>INDEX(Datenbasis!$B$2:$CA$422,MATCH(Zwischentabelle_Alter!$C116,Datenbasis!$B$2:$B$422),MATCH(Zwischentabelle_Alter!$B$9,Datenbasis!$B$2:$CA$2,0)+L$15)</f>
        <v>722</v>
      </c>
    </row>
    <row r="117" spans="1:12" x14ac:dyDescent="0.2">
      <c r="A117" s="2"/>
      <c r="B117" s="2" t="s">
        <v>136</v>
      </c>
      <c r="C117" s="3" t="s">
        <v>135</v>
      </c>
      <c r="D117" s="55">
        <f t="array" ref="D117">INDEX(Datenbasis!$B$2:$CA$422,MATCH(Zwischentabelle_Alter!$C117,Datenbasis!$B$2:$B$422),MATCH(Zwischentabelle_Alter!$D$15,Datenbasis!$B$2:$CA$2,0))</f>
        <v>8934</v>
      </c>
      <c r="E117" s="55">
        <f>INDEX(Datenbasis!$B$2:$CA$422,MATCH(Zwischentabelle_Alter!$C117,Datenbasis!$B$2:$B$422),MATCH(Zwischentabelle_Alter!$B$9,Datenbasis!$B$2:$CA$2,0)+E$15)</f>
        <v>350</v>
      </c>
      <c r="F117" s="55">
        <f>INDEX(Datenbasis!$B$2:$CA$422,MATCH(Zwischentabelle_Alter!$C117,Datenbasis!$B$2:$B$422),MATCH(Zwischentabelle_Alter!$B$9,Datenbasis!$B$2:$CA$2,0)+F$15)</f>
        <v>0</v>
      </c>
      <c r="G117" s="55">
        <f>INDEX(Datenbasis!$B$2:$CA$422,MATCH(Zwischentabelle_Alter!$C117,Datenbasis!$B$2:$B$422),MATCH(Zwischentabelle_Alter!$B$9,Datenbasis!$B$2:$CA$2,0)+G$15)</f>
        <v>0</v>
      </c>
      <c r="H117" s="55">
        <f>INDEX(Datenbasis!$B$2:$CA$422,MATCH(Zwischentabelle_Alter!$C117,Datenbasis!$B$2:$B$422),MATCH(Zwischentabelle_Alter!$B$9,Datenbasis!$B$2:$CA$2,0)+H$15)</f>
        <v>0</v>
      </c>
      <c r="I117" s="55">
        <f>INDEX(Datenbasis!$B$2:$CA$422,MATCH(Zwischentabelle_Alter!$C117,Datenbasis!$B$2:$B$422),MATCH(Zwischentabelle_Alter!$B$9,Datenbasis!$B$2:$CA$2,0)+I$15)</f>
        <v>143</v>
      </c>
      <c r="J117" s="55">
        <f>INDEX(Datenbasis!$B$2:$CA$422,MATCH(Zwischentabelle_Alter!$C117,Datenbasis!$B$2:$B$422),MATCH(Zwischentabelle_Alter!$B$9,Datenbasis!$B$2:$CA$2,0)+J$15)</f>
        <v>3</v>
      </c>
      <c r="K117" s="55">
        <f>INDEX(Datenbasis!$B$2:$CA$422,MATCH(Zwischentabelle_Alter!$C117,Datenbasis!$B$2:$B$422),MATCH(Zwischentabelle_Alter!$B$9,Datenbasis!$B$2:$CA$2,0)+K$15)</f>
        <v>4</v>
      </c>
      <c r="L117" s="55">
        <f>INDEX(Datenbasis!$B$2:$CA$422,MATCH(Zwischentabelle_Alter!$C117,Datenbasis!$B$2:$B$422),MATCH(Zwischentabelle_Alter!$B$9,Datenbasis!$B$2:$CA$2,0)+L$15)</f>
        <v>209</v>
      </c>
    </row>
    <row r="118" spans="1:12" x14ac:dyDescent="0.2">
      <c r="A118" s="2"/>
      <c r="B118" s="2" t="s">
        <v>525</v>
      </c>
      <c r="C118" s="3" t="s">
        <v>526</v>
      </c>
      <c r="D118" s="55">
        <f t="array" ref="D118">INDEX(Datenbasis!$B$2:$CA$422,MATCH(Zwischentabelle_Alter!$C118,Datenbasis!$B$2:$B$422),MATCH(Zwischentabelle_Alter!$D$15,Datenbasis!$B$2:$CA$2,0))</f>
        <v>14380</v>
      </c>
      <c r="E118" s="55">
        <f>INDEX(Datenbasis!$B$2:$CA$422,MATCH(Zwischentabelle_Alter!$C118,Datenbasis!$B$2:$B$422),MATCH(Zwischentabelle_Alter!$B$9,Datenbasis!$B$2:$CA$2,0)+E$15)</f>
        <v>2896</v>
      </c>
      <c r="F118" s="55">
        <f>INDEX(Datenbasis!$B$2:$CA$422,MATCH(Zwischentabelle_Alter!$C118,Datenbasis!$B$2:$B$422),MATCH(Zwischentabelle_Alter!$B$9,Datenbasis!$B$2:$CA$2,0)+F$15)</f>
        <v>0</v>
      </c>
      <c r="G118" s="55">
        <f>INDEX(Datenbasis!$B$2:$CA$422,MATCH(Zwischentabelle_Alter!$C118,Datenbasis!$B$2:$B$422),MATCH(Zwischentabelle_Alter!$B$9,Datenbasis!$B$2:$CA$2,0)+G$15)</f>
        <v>12</v>
      </c>
      <c r="H118" s="55">
        <f>INDEX(Datenbasis!$B$2:$CA$422,MATCH(Zwischentabelle_Alter!$C118,Datenbasis!$B$2:$B$422),MATCH(Zwischentabelle_Alter!$B$9,Datenbasis!$B$2:$CA$2,0)+H$15)</f>
        <v>0</v>
      </c>
      <c r="I118" s="55">
        <f>INDEX(Datenbasis!$B$2:$CA$422,MATCH(Zwischentabelle_Alter!$C118,Datenbasis!$B$2:$B$422),MATCH(Zwischentabelle_Alter!$B$9,Datenbasis!$B$2:$CA$2,0)+I$15)</f>
        <v>234</v>
      </c>
      <c r="J118" s="55">
        <f>INDEX(Datenbasis!$B$2:$CA$422,MATCH(Zwischentabelle_Alter!$C118,Datenbasis!$B$2:$B$422),MATCH(Zwischentabelle_Alter!$B$9,Datenbasis!$B$2:$CA$2,0)+J$15)</f>
        <v>180</v>
      </c>
      <c r="K118" s="55">
        <f>INDEX(Datenbasis!$B$2:$CA$422,MATCH(Zwischentabelle_Alter!$C118,Datenbasis!$B$2:$B$422),MATCH(Zwischentabelle_Alter!$B$9,Datenbasis!$B$2:$CA$2,0)+K$15)</f>
        <v>2183</v>
      </c>
      <c r="L118" s="55">
        <f>INDEX(Datenbasis!$B$2:$CA$422,MATCH(Zwischentabelle_Alter!$C118,Datenbasis!$B$2:$B$422),MATCH(Zwischentabelle_Alter!$B$9,Datenbasis!$B$2:$CA$2,0)+L$15)</f>
        <v>670</v>
      </c>
    </row>
    <row r="119" spans="1:12" x14ac:dyDescent="0.2">
      <c r="A119" s="2"/>
      <c r="B119" s="2" t="s">
        <v>527</v>
      </c>
      <c r="C119" s="3" t="s">
        <v>528</v>
      </c>
      <c r="D119" s="55">
        <f t="array" ref="D119">INDEX(Datenbasis!$B$2:$CA$422,MATCH(Zwischentabelle_Alter!$C119,Datenbasis!$B$2:$B$422),MATCH(Zwischentabelle_Alter!$D$15,Datenbasis!$B$2:$CA$2,0))</f>
        <v>4738</v>
      </c>
      <c r="E119" s="55">
        <f>INDEX(Datenbasis!$B$2:$CA$422,MATCH(Zwischentabelle_Alter!$C119,Datenbasis!$B$2:$B$422),MATCH(Zwischentabelle_Alter!$B$9,Datenbasis!$B$2:$CA$2,0)+E$15)</f>
        <v>682</v>
      </c>
      <c r="F119" s="55">
        <f>INDEX(Datenbasis!$B$2:$CA$422,MATCH(Zwischentabelle_Alter!$C119,Datenbasis!$B$2:$B$422),MATCH(Zwischentabelle_Alter!$B$9,Datenbasis!$B$2:$CA$2,0)+F$15)</f>
        <v>0</v>
      </c>
      <c r="G119" s="55">
        <f>INDEX(Datenbasis!$B$2:$CA$422,MATCH(Zwischentabelle_Alter!$C119,Datenbasis!$B$2:$B$422),MATCH(Zwischentabelle_Alter!$B$9,Datenbasis!$B$2:$CA$2,0)+G$15)</f>
        <v>12</v>
      </c>
      <c r="H119" s="55">
        <f>INDEX(Datenbasis!$B$2:$CA$422,MATCH(Zwischentabelle_Alter!$C119,Datenbasis!$B$2:$B$422),MATCH(Zwischentabelle_Alter!$B$9,Datenbasis!$B$2:$CA$2,0)+H$15)</f>
        <v>0</v>
      </c>
      <c r="I119" s="55">
        <f>INDEX(Datenbasis!$B$2:$CA$422,MATCH(Zwischentabelle_Alter!$C119,Datenbasis!$B$2:$B$422),MATCH(Zwischentabelle_Alter!$B$9,Datenbasis!$B$2:$CA$2,0)+I$15)</f>
        <v>67</v>
      </c>
      <c r="J119" s="55">
        <f>INDEX(Datenbasis!$B$2:$CA$422,MATCH(Zwischentabelle_Alter!$C119,Datenbasis!$B$2:$B$422),MATCH(Zwischentabelle_Alter!$B$9,Datenbasis!$B$2:$CA$2,0)+J$15)</f>
        <v>12</v>
      </c>
      <c r="K119" s="55">
        <f>INDEX(Datenbasis!$B$2:$CA$422,MATCH(Zwischentabelle_Alter!$C119,Datenbasis!$B$2:$B$422),MATCH(Zwischentabelle_Alter!$B$9,Datenbasis!$B$2:$CA$2,0)+K$15)</f>
        <v>465</v>
      </c>
      <c r="L119" s="55">
        <f>INDEX(Datenbasis!$B$2:$CA$422,MATCH(Zwischentabelle_Alter!$C119,Datenbasis!$B$2:$B$422),MATCH(Zwischentabelle_Alter!$B$9,Datenbasis!$B$2:$CA$2,0)+L$15)</f>
        <v>177</v>
      </c>
    </row>
    <row r="120" spans="1:12" x14ac:dyDescent="0.2">
      <c r="A120" s="2"/>
      <c r="B120" s="2" t="s">
        <v>529</v>
      </c>
      <c r="C120" s="3" t="s">
        <v>530</v>
      </c>
      <c r="D120" s="55">
        <f t="array" ref="D120">INDEX(Datenbasis!$B$2:$CA$422,MATCH(Zwischentabelle_Alter!$C120,Datenbasis!$B$2:$B$422),MATCH(Zwischentabelle_Alter!$D$15,Datenbasis!$B$2:$CA$2,0))</f>
        <v>6408</v>
      </c>
      <c r="E120" s="55">
        <f>INDEX(Datenbasis!$B$2:$CA$422,MATCH(Zwischentabelle_Alter!$C120,Datenbasis!$B$2:$B$422),MATCH(Zwischentabelle_Alter!$B$9,Datenbasis!$B$2:$CA$2,0)+E$15)</f>
        <v>1348</v>
      </c>
      <c r="F120" s="55">
        <f>INDEX(Datenbasis!$B$2:$CA$422,MATCH(Zwischentabelle_Alter!$C120,Datenbasis!$B$2:$B$422),MATCH(Zwischentabelle_Alter!$B$9,Datenbasis!$B$2:$CA$2,0)+F$15)</f>
        <v>0</v>
      </c>
      <c r="G120" s="55">
        <f>INDEX(Datenbasis!$B$2:$CA$422,MATCH(Zwischentabelle_Alter!$C120,Datenbasis!$B$2:$B$422),MATCH(Zwischentabelle_Alter!$B$9,Datenbasis!$B$2:$CA$2,0)+G$15)</f>
        <v>8</v>
      </c>
      <c r="H120" s="55">
        <f>INDEX(Datenbasis!$B$2:$CA$422,MATCH(Zwischentabelle_Alter!$C120,Datenbasis!$B$2:$B$422),MATCH(Zwischentabelle_Alter!$B$9,Datenbasis!$B$2:$CA$2,0)+H$15)</f>
        <v>0</v>
      </c>
      <c r="I120" s="55" t="str">
        <f>INDEX(Datenbasis!$B$2:$CA$422,MATCH(Zwischentabelle_Alter!$C120,Datenbasis!$B$2:$B$422),MATCH(Zwischentabelle_Alter!$B$9,Datenbasis!$B$2:$CA$2,0)+I$15)</f>
        <v>*</v>
      </c>
      <c r="J120" s="55">
        <f>INDEX(Datenbasis!$B$2:$CA$422,MATCH(Zwischentabelle_Alter!$C120,Datenbasis!$B$2:$B$422),MATCH(Zwischentabelle_Alter!$B$9,Datenbasis!$B$2:$CA$2,0)+J$15)</f>
        <v>111</v>
      </c>
      <c r="K120" s="55">
        <f>INDEX(Datenbasis!$B$2:$CA$422,MATCH(Zwischentabelle_Alter!$C120,Datenbasis!$B$2:$B$422),MATCH(Zwischentabelle_Alter!$B$9,Datenbasis!$B$2:$CA$2,0)+K$15)</f>
        <v>1216</v>
      </c>
      <c r="L120" s="55">
        <f>INDEX(Datenbasis!$B$2:$CA$422,MATCH(Zwischentabelle_Alter!$C120,Datenbasis!$B$2:$B$422),MATCH(Zwischentabelle_Alter!$B$9,Datenbasis!$B$2:$CA$2,0)+L$15)</f>
        <v>154</v>
      </c>
    </row>
    <row r="121" spans="1:12" x14ac:dyDescent="0.2">
      <c r="A121" s="2"/>
      <c r="B121" s="2" t="s">
        <v>531</v>
      </c>
      <c r="C121" s="3" t="s">
        <v>532</v>
      </c>
      <c r="D121" s="55">
        <f t="array" ref="D121">INDEX(Datenbasis!$B$2:$CA$422,MATCH(Zwischentabelle_Alter!$C121,Datenbasis!$B$2:$B$422),MATCH(Zwischentabelle_Alter!$D$15,Datenbasis!$B$2:$CA$2,0))</f>
        <v>5679</v>
      </c>
      <c r="E121" s="55">
        <f>INDEX(Datenbasis!$B$2:$CA$422,MATCH(Zwischentabelle_Alter!$C121,Datenbasis!$B$2:$B$422),MATCH(Zwischentabelle_Alter!$B$9,Datenbasis!$B$2:$CA$2,0)+E$15)</f>
        <v>489</v>
      </c>
      <c r="F121" s="55">
        <f>INDEX(Datenbasis!$B$2:$CA$422,MATCH(Zwischentabelle_Alter!$C121,Datenbasis!$B$2:$B$422),MATCH(Zwischentabelle_Alter!$B$9,Datenbasis!$B$2:$CA$2,0)+F$15)</f>
        <v>0</v>
      </c>
      <c r="G121" s="55">
        <f>INDEX(Datenbasis!$B$2:$CA$422,MATCH(Zwischentabelle_Alter!$C121,Datenbasis!$B$2:$B$422),MATCH(Zwischentabelle_Alter!$B$9,Datenbasis!$B$2:$CA$2,0)+G$15)</f>
        <v>19</v>
      </c>
      <c r="H121" s="55">
        <f>INDEX(Datenbasis!$B$2:$CA$422,MATCH(Zwischentabelle_Alter!$C121,Datenbasis!$B$2:$B$422),MATCH(Zwischentabelle_Alter!$B$9,Datenbasis!$B$2:$CA$2,0)+H$15)</f>
        <v>0</v>
      </c>
      <c r="I121" s="55">
        <f>INDEX(Datenbasis!$B$2:$CA$422,MATCH(Zwischentabelle_Alter!$C121,Datenbasis!$B$2:$B$422),MATCH(Zwischentabelle_Alter!$B$9,Datenbasis!$B$2:$CA$2,0)+I$15)</f>
        <v>7</v>
      </c>
      <c r="J121" s="55">
        <f>INDEX(Datenbasis!$B$2:$CA$422,MATCH(Zwischentabelle_Alter!$C121,Datenbasis!$B$2:$B$422),MATCH(Zwischentabelle_Alter!$B$9,Datenbasis!$B$2:$CA$2,0)+J$15)</f>
        <v>71</v>
      </c>
      <c r="K121" s="55">
        <f>INDEX(Datenbasis!$B$2:$CA$422,MATCH(Zwischentabelle_Alter!$C121,Datenbasis!$B$2:$B$422),MATCH(Zwischentabelle_Alter!$B$9,Datenbasis!$B$2:$CA$2,0)+K$15)</f>
        <v>205</v>
      </c>
      <c r="L121" s="55">
        <f>INDEX(Datenbasis!$B$2:$CA$422,MATCH(Zwischentabelle_Alter!$C121,Datenbasis!$B$2:$B$422),MATCH(Zwischentabelle_Alter!$B$9,Datenbasis!$B$2:$CA$2,0)+L$15)</f>
        <v>218</v>
      </c>
    </row>
    <row r="122" spans="1:12" x14ac:dyDescent="0.2">
      <c r="A122" s="2"/>
      <c r="B122" s="2" t="s">
        <v>533</v>
      </c>
      <c r="C122" s="3" t="s">
        <v>534</v>
      </c>
      <c r="D122" s="55">
        <f t="array" ref="D122">INDEX(Datenbasis!$B$2:$CA$422,MATCH(Zwischentabelle_Alter!$C122,Datenbasis!$B$2:$B$422),MATCH(Zwischentabelle_Alter!$D$15,Datenbasis!$B$2:$CA$2,0))</f>
        <v>7086</v>
      </c>
      <c r="E122" s="55">
        <f>INDEX(Datenbasis!$B$2:$CA$422,MATCH(Zwischentabelle_Alter!$C122,Datenbasis!$B$2:$B$422),MATCH(Zwischentabelle_Alter!$B$9,Datenbasis!$B$2:$CA$2,0)+E$15)</f>
        <v>1651</v>
      </c>
      <c r="F122" s="55" t="str">
        <f>INDEX(Datenbasis!$B$2:$CA$422,MATCH(Zwischentabelle_Alter!$C122,Datenbasis!$B$2:$B$422),MATCH(Zwischentabelle_Alter!$B$9,Datenbasis!$B$2:$CA$2,0)+F$15)</f>
        <v>*</v>
      </c>
      <c r="G122" s="55">
        <f>INDEX(Datenbasis!$B$2:$CA$422,MATCH(Zwischentabelle_Alter!$C122,Datenbasis!$B$2:$B$422),MATCH(Zwischentabelle_Alter!$B$9,Datenbasis!$B$2:$CA$2,0)+G$15)</f>
        <v>3</v>
      </c>
      <c r="H122" s="55">
        <f>INDEX(Datenbasis!$B$2:$CA$422,MATCH(Zwischentabelle_Alter!$C122,Datenbasis!$B$2:$B$422),MATCH(Zwischentabelle_Alter!$B$9,Datenbasis!$B$2:$CA$2,0)+H$15)</f>
        <v>0</v>
      </c>
      <c r="I122" s="55">
        <f>INDEX(Datenbasis!$B$2:$CA$422,MATCH(Zwischentabelle_Alter!$C122,Datenbasis!$B$2:$B$422),MATCH(Zwischentabelle_Alter!$B$9,Datenbasis!$B$2:$CA$2,0)+I$15)</f>
        <v>25</v>
      </c>
      <c r="J122" s="55">
        <f>INDEX(Datenbasis!$B$2:$CA$422,MATCH(Zwischentabelle_Alter!$C122,Datenbasis!$B$2:$B$422),MATCH(Zwischentabelle_Alter!$B$9,Datenbasis!$B$2:$CA$2,0)+J$15)</f>
        <v>444</v>
      </c>
      <c r="K122" s="55">
        <f>INDEX(Datenbasis!$B$2:$CA$422,MATCH(Zwischentabelle_Alter!$C122,Datenbasis!$B$2:$B$422),MATCH(Zwischentabelle_Alter!$B$9,Datenbasis!$B$2:$CA$2,0)+K$15)</f>
        <v>1154</v>
      </c>
      <c r="L122" s="55">
        <f>INDEX(Datenbasis!$B$2:$CA$422,MATCH(Zwischentabelle_Alter!$C122,Datenbasis!$B$2:$B$422),MATCH(Zwischentabelle_Alter!$B$9,Datenbasis!$B$2:$CA$2,0)+L$15)</f>
        <v>389</v>
      </c>
    </row>
    <row r="123" spans="1:12" x14ac:dyDescent="0.2">
      <c r="A123" s="2"/>
      <c r="B123" s="2" t="s">
        <v>535</v>
      </c>
      <c r="C123" s="3" t="s">
        <v>536</v>
      </c>
      <c r="D123" s="55">
        <f t="array" ref="D123">INDEX(Datenbasis!$B$2:$CA$422,MATCH(Zwischentabelle_Alter!$C123,Datenbasis!$B$2:$B$422),MATCH(Zwischentabelle_Alter!$D$15,Datenbasis!$B$2:$CA$2,0))</f>
        <v>15257</v>
      </c>
      <c r="E123" s="55">
        <f>INDEX(Datenbasis!$B$2:$CA$422,MATCH(Zwischentabelle_Alter!$C123,Datenbasis!$B$2:$B$422),MATCH(Zwischentabelle_Alter!$B$9,Datenbasis!$B$2:$CA$2,0)+E$15)</f>
        <v>4261</v>
      </c>
      <c r="F123" s="55" t="str">
        <f>INDEX(Datenbasis!$B$2:$CA$422,MATCH(Zwischentabelle_Alter!$C123,Datenbasis!$B$2:$B$422),MATCH(Zwischentabelle_Alter!$B$9,Datenbasis!$B$2:$CA$2,0)+F$15)</f>
        <v>*</v>
      </c>
      <c r="G123" s="55">
        <f>INDEX(Datenbasis!$B$2:$CA$422,MATCH(Zwischentabelle_Alter!$C123,Datenbasis!$B$2:$B$422),MATCH(Zwischentabelle_Alter!$B$9,Datenbasis!$B$2:$CA$2,0)+G$15)</f>
        <v>70</v>
      </c>
      <c r="H123" s="55">
        <f>INDEX(Datenbasis!$B$2:$CA$422,MATCH(Zwischentabelle_Alter!$C123,Datenbasis!$B$2:$B$422),MATCH(Zwischentabelle_Alter!$B$9,Datenbasis!$B$2:$CA$2,0)+H$15)</f>
        <v>0</v>
      </c>
      <c r="I123" s="55">
        <f>INDEX(Datenbasis!$B$2:$CA$422,MATCH(Zwischentabelle_Alter!$C123,Datenbasis!$B$2:$B$422),MATCH(Zwischentabelle_Alter!$B$9,Datenbasis!$B$2:$CA$2,0)+I$15)</f>
        <v>273</v>
      </c>
      <c r="J123" s="55">
        <f>INDEX(Datenbasis!$B$2:$CA$422,MATCH(Zwischentabelle_Alter!$C123,Datenbasis!$B$2:$B$422),MATCH(Zwischentabelle_Alter!$B$9,Datenbasis!$B$2:$CA$2,0)+J$15)</f>
        <v>82</v>
      </c>
      <c r="K123" s="55">
        <f>INDEX(Datenbasis!$B$2:$CA$422,MATCH(Zwischentabelle_Alter!$C123,Datenbasis!$B$2:$B$422),MATCH(Zwischentabelle_Alter!$B$9,Datenbasis!$B$2:$CA$2,0)+K$15)</f>
        <v>3776</v>
      </c>
      <c r="L123" s="55">
        <f>INDEX(Datenbasis!$B$2:$CA$422,MATCH(Zwischentabelle_Alter!$C123,Datenbasis!$B$2:$B$422),MATCH(Zwischentabelle_Alter!$B$9,Datenbasis!$B$2:$CA$2,0)+L$15)</f>
        <v>604</v>
      </c>
    </row>
    <row r="124" spans="1:12" x14ac:dyDescent="0.2">
      <c r="A124" s="2"/>
      <c r="B124" s="2" t="s">
        <v>396</v>
      </c>
      <c r="C124" s="3" t="s">
        <v>395</v>
      </c>
      <c r="D124" s="55">
        <f t="array" ref="D124">INDEX(Datenbasis!$B$2:$CA$422,MATCH(Zwischentabelle_Alter!$C124,Datenbasis!$B$2:$B$422),MATCH(Zwischentabelle_Alter!$D$15,Datenbasis!$B$2:$CA$2,0))</f>
        <v>4735</v>
      </c>
      <c r="E124" s="55">
        <f>INDEX(Datenbasis!$B$2:$CA$422,MATCH(Zwischentabelle_Alter!$C124,Datenbasis!$B$2:$B$422),MATCH(Zwischentabelle_Alter!$B$9,Datenbasis!$B$2:$CA$2,0)+E$15)</f>
        <v>316</v>
      </c>
      <c r="F124" s="55" t="str">
        <f>INDEX(Datenbasis!$B$2:$CA$422,MATCH(Zwischentabelle_Alter!$C124,Datenbasis!$B$2:$B$422),MATCH(Zwischentabelle_Alter!$B$9,Datenbasis!$B$2:$CA$2,0)+F$15)</f>
        <v>*</v>
      </c>
      <c r="G124" s="55">
        <f>INDEX(Datenbasis!$B$2:$CA$422,MATCH(Zwischentabelle_Alter!$C124,Datenbasis!$B$2:$B$422),MATCH(Zwischentabelle_Alter!$B$9,Datenbasis!$B$2:$CA$2,0)+G$15)</f>
        <v>14</v>
      </c>
      <c r="H124" s="55" t="str">
        <f>INDEX(Datenbasis!$B$2:$CA$422,MATCH(Zwischentabelle_Alter!$C124,Datenbasis!$B$2:$B$422),MATCH(Zwischentabelle_Alter!$B$9,Datenbasis!$B$2:$CA$2,0)+H$15)</f>
        <v>*</v>
      </c>
      <c r="I124" s="55">
        <f>INDEX(Datenbasis!$B$2:$CA$422,MATCH(Zwischentabelle_Alter!$C124,Datenbasis!$B$2:$B$422),MATCH(Zwischentabelle_Alter!$B$9,Datenbasis!$B$2:$CA$2,0)+I$15)</f>
        <v>51</v>
      </c>
      <c r="J124" s="55">
        <f>INDEX(Datenbasis!$B$2:$CA$422,MATCH(Zwischentabelle_Alter!$C124,Datenbasis!$B$2:$B$422),MATCH(Zwischentabelle_Alter!$B$9,Datenbasis!$B$2:$CA$2,0)+J$15)</f>
        <v>21</v>
      </c>
      <c r="K124" s="55">
        <f>INDEX(Datenbasis!$B$2:$CA$422,MATCH(Zwischentabelle_Alter!$C124,Datenbasis!$B$2:$B$422),MATCH(Zwischentabelle_Alter!$B$9,Datenbasis!$B$2:$CA$2,0)+K$15)</f>
        <v>0</v>
      </c>
      <c r="L124" s="55">
        <f>INDEX(Datenbasis!$B$2:$CA$422,MATCH(Zwischentabelle_Alter!$C124,Datenbasis!$B$2:$B$422),MATCH(Zwischentabelle_Alter!$B$9,Datenbasis!$B$2:$CA$2,0)+L$15)</f>
        <v>246</v>
      </c>
    </row>
    <row r="125" spans="1:12" x14ac:dyDescent="0.2">
      <c r="A125" s="2"/>
      <c r="B125" s="2" t="s">
        <v>138</v>
      </c>
      <c r="C125" s="3" t="s">
        <v>137</v>
      </c>
      <c r="D125" s="55">
        <f t="array" ref="D125">INDEX(Datenbasis!$B$2:$CA$422,MATCH(Zwischentabelle_Alter!$C125,Datenbasis!$B$2:$B$422),MATCH(Zwischentabelle_Alter!$D$15,Datenbasis!$B$2:$CA$2,0))</f>
        <v>23248</v>
      </c>
      <c r="E125" s="55">
        <f>INDEX(Datenbasis!$B$2:$CA$422,MATCH(Zwischentabelle_Alter!$C125,Datenbasis!$B$2:$B$422),MATCH(Zwischentabelle_Alter!$B$9,Datenbasis!$B$2:$CA$2,0)+E$15)</f>
        <v>6771</v>
      </c>
      <c r="F125" s="55">
        <f>INDEX(Datenbasis!$B$2:$CA$422,MATCH(Zwischentabelle_Alter!$C125,Datenbasis!$B$2:$B$422),MATCH(Zwischentabelle_Alter!$B$9,Datenbasis!$B$2:$CA$2,0)+F$15)</f>
        <v>6611</v>
      </c>
      <c r="G125" s="55">
        <f>INDEX(Datenbasis!$B$2:$CA$422,MATCH(Zwischentabelle_Alter!$C125,Datenbasis!$B$2:$B$422),MATCH(Zwischentabelle_Alter!$B$9,Datenbasis!$B$2:$CA$2,0)+G$15)</f>
        <v>310</v>
      </c>
      <c r="H125" s="55">
        <f>INDEX(Datenbasis!$B$2:$CA$422,MATCH(Zwischentabelle_Alter!$C125,Datenbasis!$B$2:$B$422),MATCH(Zwischentabelle_Alter!$B$9,Datenbasis!$B$2:$CA$2,0)+H$15)</f>
        <v>0</v>
      </c>
      <c r="I125" s="55">
        <f>INDEX(Datenbasis!$B$2:$CA$422,MATCH(Zwischentabelle_Alter!$C125,Datenbasis!$B$2:$B$422),MATCH(Zwischentabelle_Alter!$B$9,Datenbasis!$B$2:$CA$2,0)+I$15)</f>
        <v>102</v>
      </c>
      <c r="J125" s="55">
        <f>INDEX(Datenbasis!$B$2:$CA$422,MATCH(Zwischentabelle_Alter!$C125,Datenbasis!$B$2:$B$422),MATCH(Zwischentabelle_Alter!$B$9,Datenbasis!$B$2:$CA$2,0)+J$15)</f>
        <v>900</v>
      </c>
      <c r="K125" s="55">
        <f>INDEX(Datenbasis!$B$2:$CA$422,MATCH(Zwischentabelle_Alter!$C125,Datenbasis!$B$2:$B$422),MATCH(Zwischentabelle_Alter!$B$9,Datenbasis!$B$2:$CA$2,0)+K$15)</f>
        <v>3239</v>
      </c>
      <c r="L125" s="55">
        <f>INDEX(Datenbasis!$B$2:$CA$422,MATCH(Zwischentabelle_Alter!$C125,Datenbasis!$B$2:$B$422),MATCH(Zwischentabelle_Alter!$B$9,Datenbasis!$B$2:$CA$2,0)+L$15)</f>
        <v>1149</v>
      </c>
    </row>
    <row r="126" spans="1:12" x14ac:dyDescent="0.2">
      <c r="A126" s="2"/>
      <c r="B126" s="2" t="s">
        <v>140</v>
      </c>
      <c r="C126" s="3" t="s">
        <v>139</v>
      </c>
      <c r="D126" s="55">
        <f t="array" ref="D126">INDEX(Datenbasis!$B$2:$CA$422,MATCH(Zwischentabelle_Alter!$C126,Datenbasis!$B$2:$B$422),MATCH(Zwischentabelle_Alter!$D$15,Datenbasis!$B$2:$CA$2,0))</f>
        <v>8873</v>
      </c>
      <c r="E126" s="55">
        <f>INDEX(Datenbasis!$B$2:$CA$422,MATCH(Zwischentabelle_Alter!$C126,Datenbasis!$B$2:$B$422),MATCH(Zwischentabelle_Alter!$B$9,Datenbasis!$B$2:$CA$2,0)+E$15)</f>
        <v>5136</v>
      </c>
      <c r="F126" s="55">
        <f>INDEX(Datenbasis!$B$2:$CA$422,MATCH(Zwischentabelle_Alter!$C126,Datenbasis!$B$2:$B$422),MATCH(Zwischentabelle_Alter!$B$9,Datenbasis!$B$2:$CA$2,0)+F$15)</f>
        <v>666</v>
      </c>
      <c r="G126" s="55">
        <f>INDEX(Datenbasis!$B$2:$CA$422,MATCH(Zwischentabelle_Alter!$C126,Datenbasis!$B$2:$B$422),MATCH(Zwischentabelle_Alter!$B$9,Datenbasis!$B$2:$CA$2,0)+G$15)</f>
        <v>15</v>
      </c>
      <c r="H126" s="55">
        <f>INDEX(Datenbasis!$B$2:$CA$422,MATCH(Zwischentabelle_Alter!$C126,Datenbasis!$B$2:$B$422),MATCH(Zwischentabelle_Alter!$B$9,Datenbasis!$B$2:$CA$2,0)+H$15)</f>
        <v>0</v>
      </c>
      <c r="I126" s="55">
        <f>INDEX(Datenbasis!$B$2:$CA$422,MATCH(Zwischentabelle_Alter!$C126,Datenbasis!$B$2:$B$422),MATCH(Zwischentabelle_Alter!$B$9,Datenbasis!$B$2:$CA$2,0)+I$15)</f>
        <v>0</v>
      </c>
      <c r="J126" s="55">
        <f>INDEX(Datenbasis!$B$2:$CA$422,MATCH(Zwischentabelle_Alter!$C126,Datenbasis!$B$2:$B$422),MATCH(Zwischentabelle_Alter!$B$9,Datenbasis!$B$2:$CA$2,0)+J$15)</f>
        <v>1397</v>
      </c>
      <c r="K126" s="55">
        <f>INDEX(Datenbasis!$B$2:$CA$422,MATCH(Zwischentabelle_Alter!$C126,Datenbasis!$B$2:$B$422),MATCH(Zwischentabelle_Alter!$B$9,Datenbasis!$B$2:$CA$2,0)+K$15)</f>
        <v>4860</v>
      </c>
      <c r="L126" s="55">
        <f>INDEX(Datenbasis!$B$2:$CA$422,MATCH(Zwischentabelle_Alter!$C126,Datenbasis!$B$2:$B$422),MATCH(Zwischentabelle_Alter!$B$9,Datenbasis!$B$2:$CA$2,0)+L$15)</f>
        <v>4775</v>
      </c>
    </row>
    <row r="127" spans="1:12" x14ac:dyDescent="0.2">
      <c r="A127" s="2"/>
      <c r="B127" s="2" t="s">
        <v>142</v>
      </c>
      <c r="C127" s="3" t="s">
        <v>141</v>
      </c>
      <c r="D127" s="55">
        <f t="array" ref="D127">INDEX(Datenbasis!$B$2:$CA$422,MATCH(Zwischentabelle_Alter!$C127,Datenbasis!$B$2:$B$422),MATCH(Zwischentabelle_Alter!$D$15,Datenbasis!$B$2:$CA$2,0))</f>
        <v>6212</v>
      </c>
      <c r="E127" s="55">
        <f>INDEX(Datenbasis!$B$2:$CA$422,MATCH(Zwischentabelle_Alter!$C127,Datenbasis!$B$2:$B$422),MATCH(Zwischentabelle_Alter!$B$9,Datenbasis!$B$2:$CA$2,0)+E$15)</f>
        <v>3581</v>
      </c>
      <c r="F127" s="55">
        <f>INDEX(Datenbasis!$B$2:$CA$422,MATCH(Zwischentabelle_Alter!$C127,Datenbasis!$B$2:$B$422),MATCH(Zwischentabelle_Alter!$B$9,Datenbasis!$B$2:$CA$2,0)+F$15)</f>
        <v>393</v>
      </c>
      <c r="G127" s="55">
        <f>INDEX(Datenbasis!$B$2:$CA$422,MATCH(Zwischentabelle_Alter!$C127,Datenbasis!$B$2:$B$422),MATCH(Zwischentabelle_Alter!$B$9,Datenbasis!$B$2:$CA$2,0)+G$15)</f>
        <v>31</v>
      </c>
      <c r="H127" s="55">
        <f>INDEX(Datenbasis!$B$2:$CA$422,MATCH(Zwischentabelle_Alter!$C127,Datenbasis!$B$2:$B$422),MATCH(Zwischentabelle_Alter!$B$9,Datenbasis!$B$2:$CA$2,0)+H$15)</f>
        <v>0</v>
      </c>
      <c r="I127" s="55">
        <f>INDEX(Datenbasis!$B$2:$CA$422,MATCH(Zwischentabelle_Alter!$C127,Datenbasis!$B$2:$B$422),MATCH(Zwischentabelle_Alter!$B$9,Datenbasis!$B$2:$CA$2,0)+I$15)</f>
        <v>17</v>
      </c>
      <c r="J127" s="55">
        <f>INDEX(Datenbasis!$B$2:$CA$422,MATCH(Zwischentabelle_Alter!$C127,Datenbasis!$B$2:$B$422),MATCH(Zwischentabelle_Alter!$B$9,Datenbasis!$B$2:$CA$2,0)+J$15)</f>
        <v>79</v>
      </c>
      <c r="K127" s="55">
        <f>INDEX(Datenbasis!$B$2:$CA$422,MATCH(Zwischentabelle_Alter!$C127,Datenbasis!$B$2:$B$422),MATCH(Zwischentabelle_Alter!$B$9,Datenbasis!$B$2:$CA$2,0)+K$15)</f>
        <v>3423</v>
      </c>
      <c r="L127" s="55">
        <f>INDEX(Datenbasis!$B$2:$CA$422,MATCH(Zwischentabelle_Alter!$C127,Datenbasis!$B$2:$B$422),MATCH(Zwischentabelle_Alter!$B$9,Datenbasis!$B$2:$CA$2,0)+L$15)</f>
        <v>3208</v>
      </c>
    </row>
    <row r="128" spans="1:12" x14ac:dyDescent="0.2">
      <c r="A128" s="2"/>
      <c r="B128" s="2" t="s">
        <v>144</v>
      </c>
      <c r="C128" s="3" t="s">
        <v>143</v>
      </c>
      <c r="D128" s="55">
        <f t="array" ref="D128">INDEX(Datenbasis!$B$2:$CA$422,MATCH(Zwischentabelle_Alter!$C128,Datenbasis!$B$2:$B$422),MATCH(Zwischentabelle_Alter!$D$15,Datenbasis!$B$2:$CA$2,0))</f>
        <v>3548</v>
      </c>
      <c r="E128" s="55">
        <f>INDEX(Datenbasis!$B$2:$CA$422,MATCH(Zwischentabelle_Alter!$C128,Datenbasis!$B$2:$B$422),MATCH(Zwischentabelle_Alter!$B$9,Datenbasis!$B$2:$CA$2,0)+E$15)</f>
        <v>889</v>
      </c>
      <c r="F128" s="55">
        <f>INDEX(Datenbasis!$B$2:$CA$422,MATCH(Zwischentabelle_Alter!$C128,Datenbasis!$B$2:$B$422),MATCH(Zwischentabelle_Alter!$B$9,Datenbasis!$B$2:$CA$2,0)+F$15)</f>
        <v>0</v>
      </c>
      <c r="G128" s="55">
        <f>INDEX(Datenbasis!$B$2:$CA$422,MATCH(Zwischentabelle_Alter!$C128,Datenbasis!$B$2:$B$422),MATCH(Zwischentabelle_Alter!$B$9,Datenbasis!$B$2:$CA$2,0)+G$15)</f>
        <v>16</v>
      </c>
      <c r="H128" s="55">
        <f>INDEX(Datenbasis!$B$2:$CA$422,MATCH(Zwischentabelle_Alter!$C128,Datenbasis!$B$2:$B$422),MATCH(Zwischentabelle_Alter!$B$9,Datenbasis!$B$2:$CA$2,0)+H$15)</f>
        <v>0</v>
      </c>
      <c r="I128" s="55">
        <f>INDEX(Datenbasis!$B$2:$CA$422,MATCH(Zwischentabelle_Alter!$C128,Datenbasis!$B$2:$B$422),MATCH(Zwischentabelle_Alter!$B$9,Datenbasis!$B$2:$CA$2,0)+I$15)</f>
        <v>13</v>
      </c>
      <c r="J128" s="55">
        <f>INDEX(Datenbasis!$B$2:$CA$422,MATCH(Zwischentabelle_Alter!$C128,Datenbasis!$B$2:$B$422),MATCH(Zwischentabelle_Alter!$B$9,Datenbasis!$B$2:$CA$2,0)+J$15)</f>
        <v>70</v>
      </c>
      <c r="K128" s="55">
        <f>INDEX(Datenbasis!$B$2:$CA$422,MATCH(Zwischentabelle_Alter!$C128,Datenbasis!$B$2:$B$422),MATCH(Zwischentabelle_Alter!$B$9,Datenbasis!$B$2:$CA$2,0)+K$15)</f>
        <v>651</v>
      </c>
      <c r="L128" s="55">
        <f>INDEX(Datenbasis!$B$2:$CA$422,MATCH(Zwischentabelle_Alter!$C128,Datenbasis!$B$2:$B$422),MATCH(Zwischentabelle_Alter!$B$9,Datenbasis!$B$2:$CA$2,0)+L$15)</f>
        <v>282</v>
      </c>
    </row>
    <row r="129" spans="1:12" x14ac:dyDescent="0.2">
      <c r="A129" s="2"/>
      <c r="B129" s="2" t="s">
        <v>146</v>
      </c>
      <c r="C129" s="3" t="s">
        <v>145</v>
      </c>
      <c r="D129" s="55">
        <f t="array" ref="D129">INDEX(Datenbasis!$B$2:$CA$422,MATCH(Zwischentabelle_Alter!$C129,Datenbasis!$B$2:$B$422),MATCH(Zwischentabelle_Alter!$D$15,Datenbasis!$B$2:$CA$2,0))</f>
        <v>29680</v>
      </c>
      <c r="E129" s="55">
        <f>INDEX(Datenbasis!$B$2:$CA$422,MATCH(Zwischentabelle_Alter!$C129,Datenbasis!$B$2:$B$422),MATCH(Zwischentabelle_Alter!$B$9,Datenbasis!$B$2:$CA$2,0)+E$15)</f>
        <v>7790</v>
      </c>
      <c r="F129" s="55">
        <f>INDEX(Datenbasis!$B$2:$CA$422,MATCH(Zwischentabelle_Alter!$C129,Datenbasis!$B$2:$B$422),MATCH(Zwischentabelle_Alter!$B$9,Datenbasis!$B$2:$CA$2,0)+F$15)</f>
        <v>263</v>
      </c>
      <c r="G129" s="55">
        <f>INDEX(Datenbasis!$B$2:$CA$422,MATCH(Zwischentabelle_Alter!$C129,Datenbasis!$B$2:$B$422),MATCH(Zwischentabelle_Alter!$B$9,Datenbasis!$B$2:$CA$2,0)+G$15)</f>
        <v>83</v>
      </c>
      <c r="H129" s="55">
        <f>INDEX(Datenbasis!$B$2:$CA$422,MATCH(Zwischentabelle_Alter!$C129,Datenbasis!$B$2:$B$422),MATCH(Zwischentabelle_Alter!$B$9,Datenbasis!$B$2:$CA$2,0)+H$15)</f>
        <v>0</v>
      </c>
      <c r="I129" s="55">
        <f>INDEX(Datenbasis!$B$2:$CA$422,MATCH(Zwischentabelle_Alter!$C129,Datenbasis!$B$2:$B$422),MATCH(Zwischentabelle_Alter!$B$9,Datenbasis!$B$2:$CA$2,0)+I$15)</f>
        <v>429</v>
      </c>
      <c r="J129" s="55">
        <f>INDEX(Datenbasis!$B$2:$CA$422,MATCH(Zwischentabelle_Alter!$C129,Datenbasis!$B$2:$B$422),MATCH(Zwischentabelle_Alter!$B$9,Datenbasis!$B$2:$CA$2,0)+J$15)</f>
        <v>1657</v>
      </c>
      <c r="K129" s="55">
        <f>INDEX(Datenbasis!$B$2:$CA$422,MATCH(Zwischentabelle_Alter!$C129,Datenbasis!$B$2:$B$422),MATCH(Zwischentabelle_Alter!$B$9,Datenbasis!$B$2:$CA$2,0)+K$15)</f>
        <v>5511</v>
      </c>
      <c r="L129" s="55">
        <f>INDEX(Datenbasis!$B$2:$CA$422,MATCH(Zwischentabelle_Alter!$C129,Datenbasis!$B$2:$B$422),MATCH(Zwischentabelle_Alter!$B$9,Datenbasis!$B$2:$CA$2,0)+L$15)</f>
        <v>1498</v>
      </c>
    </row>
    <row r="130" spans="1:12" x14ac:dyDescent="0.2">
      <c r="A130" s="2"/>
      <c r="B130" s="2" t="s">
        <v>148</v>
      </c>
      <c r="C130" s="3" t="s">
        <v>147</v>
      </c>
      <c r="D130" s="55">
        <f t="array" ref="D130">INDEX(Datenbasis!$B$2:$CA$422,MATCH(Zwischentabelle_Alter!$C130,Datenbasis!$B$2:$B$422),MATCH(Zwischentabelle_Alter!$D$15,Datenbasis!$B$2:$CA$2,0))</f>
        <v>10008</v>
      </c>
      <c r="E130" s="55">
        <f>INDEX(Datenbasis!$B$2:$CA$422,MATCH(Zwischentabelle_Alter!$C130,Datenbasis!$B$2:$B$422),MATCH(Zwischentabelle_Alter!$B$9,Datenbasis!$B$2:$CA$2,0)+E$15)</f>
        <v>5945</v>
      </c>
      <c r="F130" s="55">
        <f>INDEX(Datenbasis!$B$2:$CA$422,MATCH(Zwischentabelle_Alter!$C130,Datenbasis!$B$2:$B$422),MATCH(Zwischentabelle_Alter!$B$9,Datenbasis!$B$2:$CA$2,0)+F$15)</f>
        <v>545</v>
      </c>
      <c r="G130" s="55">
        <f>INDEX(Datenbasis!$B$2:$CA$422,MATCH(Zwischentabelle_Alter!$C130,Datenbasis!$B$2:$B$422),MATCH(Zwischentabelle_Alter!$B$9,Datenbasis!$B$2:$CA$2,0)+G$15)</f>
        <v>30</v>
      </c>
      <c r="H130" s="55">
        <f>INDEX(Datenbasis!$B$2:$CA$422,MATCH(Zwischentabelle_Alter!$C130,Datenbasis!$B$2:$B$422),MATCH(Zwischentabelle_Alter!$B$9,Datenbasis!$B$2:$CA$2,0)+H$15)</f>
        <v>0</v>
      </c>
      <c r="I130" s="55">
        <f>INDEX(Datenbasis!$B$2:$CA$422,MATCH(Zwischentabelle_Alter!$C130,Datenbasis!$B$2:$B$422),MATCH(Zwischentabelle_Alter!$B$9,Datenbasis!$B$2:$CA$2,0)+I$15)</f>
        <v>20</v>
      </c>
      <c r="J130" s="55">
        <f>INDEX(Datenbasis!$B$2:$CA$422,MATCH(Zwischentabelle_Alter!$C130,Datenbasis!$B$2:$B$422),MATCH(Zwischentabelle_Alter!$B$9,Datenbasis!$B$2:$CA$2,0)+J$15)</f>
        <v>998</v>
      </c>
      <c r="K130" s="55">
        <f>INDEX(Datenbasis!$B$2:$CA$422,MATCH(Zwischentabelle_Alter!$C130,Datenbasis!$B$2:$B$422),MATCH(Zwischentabelle_Alter!$B$9,Datenbasis!$B$2:$CA$2,0)+K$15)</f>
        <v>5659</v>
      </c>
      <c r="L130" s="55">
        <f>INDEX(Datenbasis!$B$2:$CA$422,MATCH(Zwischentabelle_Alter!$C130,Datenbasis!$B$2:$B$422),MATCH(Zwischentabelle_Alter!$B$9,Datenbasis!$B$2:$CA$2,0)+L$15)</f>
        <v>5484</v>
      </c>
    </row>
    <row r="131" spans="1:12" x14ac:dyDescent="0.2">
      <c r="A131" s="2"/>
      <c r="B131" s="2" t="s">
        <v>150</v>
      </c>
      <c r="C131" s="3" t="s">
        <v>149</v>
      </c>
      <c r="D131" s="55">
        <f t="array" ref="D131">INDEX(Datenbasis!$B$2:$CA$422,MATCH(Zwischentabelle_Alter!$C131,Datenbasis!$B$2:$B$422),MATCH(Zwischentabelle_Alter!$D$15,Datenbasis!$B$2:$CA$2,0))</f>
        <v>6823</v>
      </c>
      <c r="E131" s="55">
        <f>INDEX(Datenbasis!$B$2:$CA$422,MATCH(Zwischentabelle_Alter!$C131,Datenbasis!$B$2:$B$422),MATCH(Zwischentabelle_Alter!$B$9,Datenbasis!$B$2:$CA$2,0)+E$15)</f>
        <v>3854</v>
      </c>
      <c r="F131" s="55">
        <f>INDEX(Datenbasis!$B$2:$CA$422,MATCH(Zwischentabelle_Alter!$C131,Datenbasis!$B$2:$B$422),MATCH(Zwischentabelle_Alter!$B$9,Datenbasis!$B$2:$CA$2,0)+F$15)</f>
        <v>3481</v>
      </c>
      <c r="G131" s="55">
        <f>INDEX(Datenbasis!$B$2:$CA$422,MATCH(Zwischentabelle_Alter!$C131,Datenbasis!$B$2:$B$422),MATCH(Zwischentabelle_Alter!$B$9,Datenbasis!$B$2:$CA$2,0)+G$15)</f>
        <v>85</v>
      </c>
      <c r="H131" s="55">
        <f>INDEX(Datenbasis!$B$2:$CA$422,MATCH(Zwischentabelle_Alter!$C131,Datenbasis!$B$2:$B$422),MATCH(Zwischentabelle_Alter!$B$9,Datenbasis!$B$2:$CA$2,0)+H$15)</f>
        <v>0</v>
      </c>
      <c r="I131" s="55">
        <f>INDEX(Datenbasis!$B$2:$CA$422,MATCH(Zwischentabelle_Alter!$C131,Datenbasis!$B$2:$B$422),MATCH(Zwischentabelle_Alter!$B$9,Datenbasis!$B$2:$CA$2,0)+I$15)</f>
        <v>17</v>
      </c>
      <c r="J131" s="55">
        <f>INDEX(Datenbasis!$B$2:$CA$422,MATCH(Zwischentabelle_Alter!$C131,Datenbasis!$B$2:$B$422),MATCH(Zwischentabelle_Alter!$B$9,Datenbasis!$B$2:$CA$2,0)+J$15)</f>
        <v>560</v>
      </c>
      <c r="K131" s="55">
        <f>INDEX(Datenbasis!$B$2:$CA$422,MATCH(Zwischentabelle_Alter!$C131,Datenbasis!$B$2:$B$422),MATCH(Zwischentabelle_Alter!$B$9,Datenbasis!$B$2:$CA$2,0)+K$15)</f>
        <v>3712</v>
      </c>
      <c r="L131" s="55">
        <f>INDEX(Datenbasis!$B$2:$CA$422,MATCH(Zwischentabelle_Alter!$C131,Datenbasis!$B$2:$B$422),MATCH(Zwischentabelle_Alter!$B$9,Datenbasis!$B$2:$CA$2,0)+L$15)</f>
        <v>3334</v>
      </c>
    </row>
    <row r="132" spans="1:12" x14ac:dyDescent="0.2">
      <c r="A132" s="2"/>
      <c r="B132" s="2" t="s">
        <v>152</v>
      </c>
      <c r="C132" s="3" t="s">
        <v>151</v>
      </c>
      <c r="D132" s="55">
        <f t="array" ref="D132">INDEX(Datenbasis!$B$2:$CA$422,MATCH(Zwischentabelle_Alter!$C132,Datenbasis!$B$2:$B$422),MATCH(Zwischentabelle_Alter!$D$15,Datenbasis!$B$2:$CA$2,0))</f>
        <v>15718</v>
      </c>
      <c r="E132" s="55">
        <f>INDEX(Datenbasis!$B$2:$CA$422,MATCH(Zwischentabelle_Alter!$C132,Datenbasis!$B$2:$B$422),MATCH(Zwischentabelle_Alter!$B$9,Datenbasis!$B$2:$CA$2,0)+E$15)</f>
        <v>4816</v>
      </c>
      <c r="F132" s="55">
        <f>INDEX(Datenbasis!$B$2:$CA$422,MATCH(Zwischentabelle_Alter!$C132,Datenbasis!$B$2:$B$422),MATCH(Zwischentabelle_Alter!$B$9,Datenbasis!$B$2:$CA$2,0)+F$15)</f>
        <v>18</v>
      </c>
      <c r="G132" s="55">
        <f>INDEX(Datenbasis!$B$2:$CA$422,MATCH(Zwischentabelle_Alter!$C132,Datenbasis!$B$2:$B$422),MATCH(Zwischentabelle_Alter!$B$9,Datenbasis!$B$2:$CA$2,0)+G$15)</f>
        <v>211</v>
      </c>
      <c r="H132" s="55" t="str">
        <f>INDEX(Datenbasis!$B$2:$CA$422,MATCH(Zwischentabelle_Alter!$C132,Datenbasis!$B$2:$B$422),MATCH(Zwischentabelle_Alter!$B$9,Datenbasis!$B$2:$CA$2,0)+H$15)</f>
        <v>*</v>
      </c>
      <c r="I132" s="55">
        <f>INDEX(Datenbasis!$B$2:$CA$422,MATCH(Zwischentabelle_Alter!$C132,Datenbasis!$B$2:$B$422),MATCH(Zwischentabelle_Alter!$B$9,Datenbasis!$B$2:$CA$2,0)+I$15)</f>
        <v>3</v>
      </c>
      <c r="J132" s="55">
        <f>INDEX(Datenbasis!$B$2:$CA$422,MATCH(Zwischentabelle_Alter!$C132,Datenbasis!$B$2:$B$422),MATCH(Zwischentabelle_Alter!$B$9,Datenbasis!$B$2:$CA$2,0)+J$15)</f>
        <v>782</v>
      </c>
      <c r="K132" s="55">
        <f>INDEX(Datenbasis!$B$2:$CA$422,MATCH(Zwischentabelle_Alter!$C132,Datenbasis!$B$2:$B$422),MATCH(Zwischentabelle_Alter!$B$9,Datenbasis!$B$2:$CA$2,0)+K$15)</f>
        <v>4049</v>
      </c>
      <c r="L132" s="55">
        <f>INDEX(Datenbasis!$B$2:$CA$422,MATCH(Zwischentabelle_Alter!$C132,Datenbasis!$B$2:$B$422),MATCH(Zwischentabelle_Alter!$B$9,Datenbasis!$B$2:$CA$2,0)+L$15)</f>
        <v>952</v>
      </c>
    </row>
    <row r="133" spans="1:12" x14ac:dyDescent="0.2">
      <c r="A133" s="2"/>
      <c r="B133" s="2" t="s">
        <v>154</v>
      </c>
      <c r="C133" s="3" t="s">
        <v>153</v>
      </c>
      <c r="D133" s="55">
        <f t="array" ref="D133">INDEX(Datenbasis!$B$2:$CA$422,MATCH(Zwischentabelle_Alter!$C133,Datenbasis!$B$2:$B$422),MATCH(Zwischentabelle_Alter!$D$15,Datenbasis!$B$2:$CA$2,0))</f>
        <v>7740</v>
      </c>
      <c r="E133" s="55">
        <f>INDEX(Datenbasis!$B$2:$CA$422,MATCH(Zwischentabelle_Alter!$C133,Datenbasis!$B$2:$B$422),MATCH(Zwischentabelle_Alter!$B$9,Datenbasis!$B$2:$CA$2,0)+E$15)</f>
        <v>2292</v>
      </c>
      <c r="F133" s="55">
        <f>INDEX(Datenbasis!$B$2:$CA$422,MATCH(Zwischentabelle_Alter!$C133,Datenbasis!$B$2:$B$422),MATCH(Zwischentabelle_Alter!$B$9,Datenbasis!$B$2:$CA$2,0)+F$15)</f>
        <v>19</v>
      </c>
      <c r="G133" s="55">
        <f>INDEX(Datenbasis!$B$2:$CA$422,MATCH(Zwischentabelle_Alter!$C133,Datenbasis!$B$2:$B$422),MATCH(Zwischentabelle_Alter!$B$9,Datenbasis!$B$2:$CA$2,0)+G$15)</f>
        <v>35</v>
      </c>
      <c r="H133" s="55" t="str">
        <f>INDEX(Datenbasis!$B$2:$CA$422,MATCH(Zwischentabelle_Alter!$C133,Datenbasis!$B$2:$B$422),MATCH(Zwischentabelle_Alter!$B$9,Datenbasis!$B$2:$CA$2,0)+H$15)</f>
        <v>*</v>
      </c>
      <c r="I133" s="55">
        <f>INDEX(Datenbasis!$B$2:$CA$422,MATCH(Zwischentabelle_Alter!$C133,Datenbasis!$B$2:$B$422),MATCH(Zwischentabelle_Alter!$B$9,Datenbasis!$B$2:$CA$2,0)+I$15)</f>
        <v>14</v>
      </c>
      <c r="J133" s="55">
        <f>INDEX(Datenbasis!$B$2:$CA$422,MATCH(Zwischentabelle_Alter!$C133,Datenbasis!$B$2:$B$422),MATCH(Zwischentabelle_Alter!$B$9,Datenbasis!$B$2:$CA$2,0)+J$15)</f>
        <v>51</v>
      </c>
      <c r="K133" s="55">
        <f>INDEX(Datenbasis!$B$2:$CA$422,MATCH(Zwischentabelle_Alter!$C133,Datenbasis!$B$2:$B$422),MATCH(Zwischentabelle_Alter!$B$9,Datenbasis!$B$2:$CA$2,0)+K$15)</f>
        <v>2135</v>
      </c>
      <c r="L133" s="55">
        <f>INDEX(Datenbasis!$B$2:$CA$422,MATCH(Zwischentabelle_Alter!$C133,Datenbasis!$B$2:$B$422),MATCH(Zwischentabelle_Alter!$B$9,Datenbasis!$B$2:$CA$2,0)+L$15)</f>
        <v>199</v>
      </c>
    </row>
    <row r="134" spans="1:12" x14ac:dyDescent="0.2">
      <c r="A134" s="2"/>
      <c r="B134" s="2" t="s">
        <v>537</v>
      </c>
      <c r="C134" s="3" t="s">
        <v>538</v>
      </c>
      <c r="D134" s="55">
        <f t="array" ref="D134">INDEX(Datenbasis!$B$2:$CA$422,MATCH(Zwischentabelle_Alter!$C134,Datenbasis!$B$2:$B$422),MATCH(Zwischentabelle_Alter!$D$15,Datenbasis!$B$2:$CA$2,0))</f>
        <v>6937</v>
      </c>
      <c r="E134" s="55">
        <f>INDEX(Datenbasis!$B$2:$CA$422,MATCH(Zwischentabelle_Alter!$C134,Datenbasis!$B$2:$B$422),MATCH(Zwischentabelle_Alter!$B$9,Datenbasis!$B$2:$CA$2,0)+E$15)</f>
        <v>1981</v>
      </c>
      <c r="F134" s="55">
        <f>INDEX(Datenbasis!$B$2:$CA$422,MATCH(Zwischentabelle_Alter!$C134,Datenbasis!$B$2:$B$422),MATCH(Zwischentabelle_Alter!$B$9,Datenbasis!$B$2:$CA$2,0)+F$15)</f>
        <v>0</v>
      </c>
      <c r="G134" s="55">
        <f>INDEX(Datenbasis!$B$2:$CA$422,MATCH(Zwischentabelle_Alter!$C134,Datenbasis!$B$2:$B$422),MATCH(Zwischentabelle_Alter!$B$9,Datenbasis!$B$2:$CA$2,0)+G$15)</f>
        <v>31</v>
      </c>
      <c r="H134" s="55" t="str">
        <f>INDEX(Datenbasis!$B$2:$CA$422,MATCH(Zwischentabelle_Alter!$C134,Datenbasis!$B$2:$B$422),MATCH(Zwischentabelle_Alter!$B$9,Datenbasis!$B$2:$CA$2,0)+H$15)</f>
        <v>*</v>
      </c>
      <c r="I134" s="55">
        <f>INDEX(Datenbasis!$B$2:$CA$422,MATCH(Zwischentabelle_Alter!$C134,Datenbasis!$B$2:$B$422),MATCH(Zwischentabelle_Alter!$B$9,Datenbasis!$B$2:$CA$2,0)+I$15)</f>
        <v>6</v>
      </c>
      <c r="J134" s="55">
        <f>INDEX(Datenbasis!$B$2:$CA$422,MATCH(Zwischentabelle_Alter!$C134,Datenbasis!$B$2:$B$422),MATCH(Zwischentabelle_Alter!$B$9,Datenbasis!$B$2:$CA$2,0)+J$15)</f>
        <v>381</v>
      </c>
      <c r="K134" s="55">
        <f>INDEX(Datenbasis!$B$2:$CA$422,MATCH(Zwischentabelle_Alter!$C134,Datenbasis!$B$2:$B$422),MATCH(Zwischentabelle_Alter!$B$9,Datenbasis!$B$2:$CA$2,0)+K$15)</f>
        <v>1629</v>
      </c>
      <c r="L134" s="55">
        <f>INDEX(Datenbasis!$B$2:$CA$422,MATCH(Zwischentabelle_Alter!$C134,Datenbasis!$B$2:$B$422),MATCH(Zwischentabelle_Alter!$B$9,Datenbasis!$B$2:$CA$2,0)+L$15)</f>
        <v>238</v>
      </c>
    </row>
    <row r="135" spans="1:12" x14ac:dyDescent="0.2">
      <c r="A135" s="2"/>
      <c r="B135" s="2" t="s">
        <v>539</v>
      </c>
      <c r="C135" s="3" t="s">
        <v>540</v>
      </c>
      <c r="D135" s="55">
        <f t="array" ref="D135">INDEX(Datenbasis!$B$2:$CA$422,MATCH(Zwischentabelle_Alter!$C135,Datenbasis!$B$2:$B$422),MATCH(Zwischentabelle_Alter!$D$15,Datenbasis!$B$2:$CA$2,0))</f>
        <v>2313</v>
      </c>
      <c r="E135" s="55">
        <f>INDEX(Datenbasis!$B$2:$CA$422,MATCH(Zwischentabelle_Alter!$C135,Datenbasis!$B$2:$B$422),MATCH(Zwischentabelle_Alter!$B$9,Datenbasis!$B$2:$CA$2,0)+E$15)</f>
        <v>179</v>
      </c>
      <c r="F135" s="55">
        <f>INDEX(Datenbasis!$B$2:$CA$422,MATCH(Zwischentabelle_Alter!$C135,Datenbasis!$B$2:$B$422),MATCH(Zwischentabelle_Alter!$B$9,Datenbasis!$B$2:$CA$2,0)+F$15)</f>
        <v>0</v>
      </c>
      <c r="G135" s="55">
        <f>INDEX(Datenbasis!$B$2:$CA$422,MATCH(Zwischentabelle_Alter!$C135,Datenbasis!$B$2:$B$422),MATCH(Zwischentabelle_Alter!$B$9,Datenbasis!$B$2:$CA$2,0)+G$15)</f>
        <v>13</v>
      </c>
      <c r="H135" s="55">
        <f>INDEX(Datenbasis!$B$2:$CA$422,MATCH(Zwischentabelle_Alter!$C135,Datenbasis!$B$2:$B$422),MATCH(Zwischentabelle_Alter!$B$9,Datenbasis!$B$2:$CA$2,0)+H$15)</f>
        <v>0</v>
      </c>
      <c r="I135" s="55" t="str">
        <f>INDEX(Datenbasis!$B$2:$CA$422,MATCH(Zwischentabelle_Alter!$C135,Datenbasis!$B$2:$B$422),MATCH(Zwischentabelle_Alter!$B$9,Datenbasis!$B$2:$CA$2,0)+I$15)</f>
        <v>*</v>
      </c>
      <c r="J135" s="55">
        <f>INDEX(Datenbasis!$B$2:$CA$422,MATCH(Zwischentabelle_Alter!$C135,Datenbasis!$B$2:$B$422),MATCH(Zwischentabelle_Alter!$B$9,Datenbasis!$B$2:$CA$2,0)+J$15)</f>
        <v>4</v>
      </c>
      <c r="K135" s="55">
        <f>INDEX(Datenbasis!$B$2:$CA$422,MATCH(Zwischentabelle_Alter!$C135,Datenbasis!$B$2:$B$422),MATCH(Zwischentabelle_Alter!$B$9,Datenbasis!$B$2:$CA$2,0)+K$15)</f>
        <v>96</v>
      </c>
      <c r="L135" s="55">
        <f>INDEX(Datenbasis!$B$2:$CA$422,MATCH(Zwischentabelle_Alter!$C135,Datenbasis!$B$2:$B$422),MATCH(Zwischentabelle_Alter!$B$9,Datenbasis!$B$2:$CA$2,0)+L$15)</f>
        <v>78</v>
      </c>
    </row>
    <row r="136" spans="1:12" x14ac:dyDescent="0.2">
      <c r="A136" s="2"/>
      <c r="B136" s="2" t="s">
        <v>156</v>
      </c>
      <c r="C136" s="3" t="s">
        <v>155</v>
      </c>
      <c r="D136" s="55">
        <f t="array" ref="D136">INDEX(Datenbasis!$B$2:$CA$422,MATCH(Zwischentabelle_Alter!$C136,Datenbasis!$B$2:$B$422),MATCH(Zwischentabelle_Alter!$D$15,Datenbasis!$B$2:$CA$2,0))</f>
        <v>10829</v>
      </c>
      <c r="E136" s="55">
        <f>INDEX(Datenbasis!$B$2:$CA$422,MATCH(Zwischentabelle_Alter!$C136,Datenbasis!$B$2:$B$422),MATCH(Zwischentabelle_Alter!$B$9,Datenbasis!$B$2:$CA$2,0)+E$15)</f>
        <v>2945</v>
      </c>
      <c r="F136" s="55">
        <f>INDEX(Datenbasis!$B$2:$CA$422,MATCH(Zwischentabelle_Alter!$C136,Datenbasis!$B$2:$B$422),MATCH(Zwischentabelle_Alter!$B$9,Datenbasis!$B$2:$CA$2,0)+F$15)</f>
        <v>6</v>
      </c>
      <c r="G136" s="55">
        <f>INDEX(Datenbasis!$B$2:$CA$422,MATCH(Zwischentabelle_Alter!$C136,Datenbasis!$B$2:$B$422),MATCH(Zwischentabelle_Alter!$B$9,Datenbasis!$B$2:$CA$2,0)+G$15)</f>
        <v>117</v>
      </c>
      <c r="H136" s="55" t="str">
        <f>INDEX(Datenbasis!$B$2:$CA$422,MATCH(Zwischentabelle_Alter!$C136,Datenbasis!$B$2:$B$422),MATCH(Zwischentabelle_Alter!$B$9,Datenbasis!$B$2:$CA$2,0)+H$15)</f>
        <v>*</v>
      </c>
      <c r="I136" s="55" t="str">
        <f>INDEX(Datenbasis!$B$2:$CA$422,MATCH(Zwischentabelle_Alter!$C136,Datenbasis!$B$2:$B$422),MATCH(Zwischentabelle_Alter!$B$9,Datenbasis!$B$2:$CA$2,0)+I$15)</f>
        <v>*</v>
      </c>
      <c r="J136" s="55">
        <f>INDEX(Datenbasis!$B$2:$CA$422,MATCH(Zwischentabelle_Alter!$C136,Datenbasis!$B$2:$B$422),MATCH(Zwischentabelle_Alter!$B$9,Datenbasis!$B$2:$CA$2,0)+J$15)</f>
        <v>419</v>
      </c>
      <c r="K136" s="55">
        <f>INDEX(Datenbasis!$B$2:$CA$422,MATCH(Zwischentabelle_Alter!$C136,Datenbasis!$B$2:$B$422),MATCH(Zwischentabelle_Alter!$B$9,Datenbasis!$B$2:$CA$2,0)+K$15)</f>
        <v>2473</v>
      </c>
      <c r="L136" s="55">
        <f>INDEX(Datenbasis!$B$2:$CA$422,MATCH(Zwischentabelle_Alter!$C136,Datenbasis!$B$2:$B$422),MATCH(Zwischentabelle_Alter!$B$9,Datenbasis!$B$2:$CA$2,0)+L$15)</f>
        <v>362</v>
      </c>
    </row>
    <row r="137" spans="1:12" x14ac:dyDescent="0.2">
      <c r="A137" s="2"/>
      <c r="B137" s="2" t="s">
        <v>158</v>
      </c>
      <c r="C137" s="3" t="s">
        <v>157</v>
      </c>
      <c r="D137" s="55">
        <f t="array" ref="D137">INDEX(Datenbasis!$B$2:$CA$422,MATCH(Zwischentabelle_Alter!$C137,Datenbasis!$B$2:$B$422),MATCH(Zwischentabelle_Alter!$D$15,Datenbasis!$B$2:$CA$2,0))</f>
        <v>9683</v>
      </c>
      <c r="E137" s="55">
        <f>INDEX(Datenbasis!$B$2:$CA$422,MATCH(Zwischentabelle_Alter!$C137,Datenbasis!$B$2:$B$422),MATCH(Zwischentabelle_Alter!$B$9,Datenbasis!$B$2:$CA$2,0)+E$15)</f>
        <v>2420</v>
      </c>
      <c r="F137" s="55">
        <f>INDEX(Datenbasis!$B$2:$CA$422,MATCH(Zwischentabelle_Alter!$C137,Datenbasis!$B$2:$B$422),MATCH(Zwischentabelle_Alter!$B$9,Datenbasis!$B$2:$CA$2,0)+F$15)</f>
        <v>3</v>
      </c>
      <c r="G137" s="55">
        <f>INDEX(Datenbasis!$B$2:$CA$422,MATCH(Zwischentabelle_Alter!$C137,Datenbasis!$B$2:$B$422),MATCH(Zwischentabelle_Alter!$B$9,Datenbasis!$B$2:$CA$2,0)+G$15)</f>
        <v>30</v>
      </c>
      <c r="H137" s="55">
        <f>INDEX(Datenbasis!$B$2:$CA$422,MATCH(Zwischentabelle_Alter!$C137,Datenbasis!$B$2:$B$422),MATCH(Zwischentabelle_Alter!$B$9,Datenbasis!$B$2:$CA$2,0)+H$15)</f>
        <v>65</v>
      </c>
      <c r="I137" s="55">
        <f>INDEX(Datenbasis!$B$2:$CA$422,MATCH(Zwischentabelle_Alter!$C137,Datenbasis!$B$2:$B$422),MATCH(Zwischentabelle_Alter!$B$9,Datenbasis!$B$2:$CA$2,0)+I$15)</f>
        <v>7</v>
      </c>
      <c r="J137" s="55">
        <f>INDEX(Datenbasis!$B$2:$CA$422,MATCH(Zwischentabelle_Alter!$C137,Datenbasis!$B$2:$B$422),MATCH(Zwischentabelle_Alter!$B$9,Datenbasis!$B$2:$CA$2,0)+J$15)</f>
        <v>177</v>
      </c>
      <c r="K137" s="55">
        <f>INDEX(Datenbasis!$B$2:$CA$422,MATCH(Zwischentabelle_Alter!$C137,Datenbasis!$B$2:$B$422),MATCH(Zwischentabelle_Alter!$B$9,Datenbasis!$B$2:$CA$2,0)+K$15)</f>
        <v>2067</v>
      </c>
      <c r="L137" s="55">
        <f>INDEX(Datenbasis!$B$2:$CA$422,MATCH(Zwischentabelle_Alter!$C137,Datenbasis!$B$2:$B$422),MATCH(Zwischentabelle_Alter!$B$9,Datenbasis!$B$2:$CA$2,0)+L$15)</f>
        <v>271</v>
      </c>
    </row>
    <row r="138" spans="1:12" x14ac:dyDescent="0.2">
      <c r="A138" s="2"/>
      <c r="B138" s="2" t="s">
        <v>541</v>
      </c>
      <c r="C138" s="3" t="s">
        <v>542</v>
      </c>
      <c r="D138" s="55">
        <f t="array" ref="D138">INDEX(Datenbasis!$B$2:$CA$422,MATCH(Zwischentabelle_Alter!$C138,Datenbasis!$B$2:$B$422),MATCH(Zwischentabelle_Alter!$D$15,Datenbasis!$B$2:$CA$2,0))</f>
        <v>8080</v>
      </c>
      <c r="E138" s="55">
        <f>INDEX(Datenbasis!$B$2:$CA$422,MATCH(Zwischentabelle_Alter!$C138,Datenbasis!$B$2:$B$422),MATCH(Zwischentabelle_Alter!$B$9,Datenbasis!$B$2:$CA$2,0)+E$15)</f>
        <v>2779</v>
      </c>
      <c r="F138" s="55">
        <f>INDEX(Datenbasis!$B$2:$CA$422,MATCH(Zwischentabelle_Alter!$C138,Datenbasis!$B$2:$B$422),MATCH(Zwischentabelle_Alter!$B$9,Datenbasis!$B$2:$CA$2,0)+F$15)</f>
        <v>0</v>
      </c>
      <c r="G138" s="55">
        <f>INDEX(Datenbasis!$B$2:$CA$422,MATCH(Zwischentabelle_Alter!$C138,Datenbasis!$B$2:$B$422),MATCH(Zwischentabelle_Alter!$B$9,Datenbasis!$B$2:$CA$2,0)+G$15)</f>
        <v>24</v>
      </c>
      <c r="H138" s="55">
        <f>INDEX(Datenbasis!$B$2:$CA$422,MATCH(Zwischentabelle_Alter!$C138,Datenbasis!$B$2:$B$422),MATCH(Zwischentabelle_Alter!$B$9,Datenbasis!$B$2:$CA$2,0)+H$15)</f>
        <v>0</v>
      </c>
      <c r="I138" s="55">
        <f>INDEX(Datenbasis!$B$2:$CA$422,MATCH(Zwischentabelle_Alter!$C138,Datenbasis!$B$2:$B$422),MATCH(Zwischentabelle_Alter!$B$9,Datenbasis!$B$2:$CA$2,0)+I$15)</f>
        <v>9</v>
      </c>
      <c r="J138" s="55">
        <f>INDEX(Datenbasis!$B$2:$CA$422,MATCH(Zwischentabelle_Alter!$C138,Datenbasis!$B$2:$B$422),MATCH(Zwischentabelle_Alter!$B$9,Datenbasis!$B$2:$CA$2,0)+J$15)</f>
        <v>376</v>
      </c>
      <c r="K138" s="55">
        <f>INDEX(Datenbasis!$B$2:$CA$422,MATCH(Zwischentabelle_Alter!$C138,Datenbasis!$B$2:$B$422),MATCH(Zwischentabelle_Alter!$B$9,Datenbasis!$B$2:$CA$2,0)+K$15)</f>
        <v>2409</v>
      </c>
      <c r="L138" s="55">
        <f>INDEX(Datenbasis!$B$2:$CA$422,MATCH(Zwischentabelle_Alter!$C138,Datenbasis!$B$2:$B$422),MATCH(Zwischentabelle_Alter!$B$9,Datenbasis!$B$2:$CA$2,0)+L$15)</f>
        <v>476</v>
      </c>
    </row>
    <row r="139" spans="1:12" x14ac:dyDescent="0.2">
      <c r="A139" s="2"/>
      <c r="B139" s="2" t="s">
        <v>398</v>
      </c>
      <c r="C139" s="3" t="s">
        <v>397</v>
      </c>
      <c r="D139" s="55">
        <f t="array" ref="D139">INDEX(Datenbasis!$B$2:$CA$422,MATCH(Zwischentabelle_Alter!$C139,Datenbasis!$B$2:$B$422),MATCH(Zwischentabelle_Alter!$D$15,Datenbasis!$B$2:$CA$2,0))</f>
        <v>17766</v>
      </c>
      <c r="E139" s="55">
        <f>INDEX(Datenbasis!$B$2:$CA$422,MATCH(Zwischentabelle_Alter!$C139,Datenbasis!$B$2:$B$422),MATCH(Zwischentabelle_Alter!$B$9,Datenbasis!$B$2:$CA$2,0)+E$15)</f>
        <v>4095</v>
      </c>
      <c r="F139" s="55">
        <f>INDEX(Datenbasis!$B$2:$CA$422,MATCH(Zwischentabelle_Alter!$C139,Datenbasis!$B$2:$B$422),MATCH(Zwischentabelle_Alter!$B$9,Datenbasis!$B$2:$CA$2,0)+F$15)</f>
        <v>3568</v>
      </c>
      <c r="G139" s="55">
        <f>INDEX(Datenbasis!$B$2:$CA$422,MATCH(Zwischentabelle_Alter!$C139,Datenbasis!$B$2:$B$422),MATCH(Zwischentabelle_Alter!$B$9,Datenbasis!$B$2:$CA$2,0)+G$15)</f>
        <v>356</v>
      </c>
      <c r="H139" s="55">
        <f>INDEX(Datenbasis!$B$2:$CA$422,MATCH(Zwischentabelle_Alter!$C139,Datenbasis!$B$2:$B$422),MATCH(Zwischentabelle_Alter!$B$9,Datenbasis!$B$2:$CA$2,0)+H$15)</f>
        <v>0</v>
      </c>
      <c r="I139" s="55">
        <f>INDEX(Datenbasis!$B$2:$CA$422,MATCH(Zwischentabelle_Alter!$C139,Datenbasis!$B$2:$B$422),MATCH(Zwischentabelle_Alter!$B$9,Datenbasis!$B$2:$CA$2,0)+I$15)</f>
        <v>171</v>
      </c>
      <c r="J139" s="55">
        <f>INDEX(Datenbasis!$B$2:$CA$422,MATCH(Zwischentabelle_Alter!$C139,Datenbasis!$B$2:$B$422),MATCH(Zwischentabelle_Alter!$B$9,Datenbasis!$B$2:$CA$2,0)+J$15)</f>
        <v>754</v>
      </c>
      <c r="K139" s="55">
        <f>INDEX(Datenbasis!$B$2:$CA$422,MATCH(Zwischentabelle_Alter!$C139,Datenbasis!$B$2:$B$422),MATCH(Zwischentabelle_Alter!$B$9,Datenbasis!$B$2:$CA$2,0)+K$15)</f>
        <v>1018</v>
      </c>
      <c r="L139" s="55">
        <f>INDEX(Datenbasis!$B$2:$CA$422,MATCH(Zwischentabelle_Alter!$C139,Datenbasis!$B$2:$B$422),MATCH(Zwischentabelle_Alter!$B$9,Datenbasis!$B$2:$CA$2,0)+L$15)</f>
        <v>3375</v>
      </c>
    </row>
    <row r="140" spans="1:12" x14ac:dyDescent="0.2">
      <c r="A140" s="2"/>
      <c r="B140" s="2" t="s">
        <v>543</v>
      </c>
      <c r="C140" s="3" t="s">
        <v>544</v>
      </c>
      <c r="D140" s="55">
        <f t="array" ref="D140">INDEX(Datenbasis!$B$2:$CA$422,MATCH(Zwischentabelle_Alter!$C140,Datenbasis!$B$2:$B$422),MATCH(Zwischentabelle_Alter!$D$15,Datenbasis!$B$2:$CA$2,0))</f>
        <v>35732</v>
      </c>
      <c r="E140" s="55" t="str">
        <f>INDEX(Datenbasis!$B$2:$CA$422,MATCH(Zwischentabelle_Alter!$C140,Datenbasis!$B$2:$B$422),MATCH(Zwischentabelle_Alter!$B$9,Datenbasis!$B$2:$CA$2,0)+E$15)</f>
        <v>.</v>
      </c>
      <c r="F140" s="55" t="str">
        <f>INDEX(Datenbasis!$B$2:$CA$422,MATCH(Zwischentabelle_Alter!$C140,Datenbasis!$B$2:$B$422),MATCH(Zwischentabelle_Alter!$B$9,Datenbasis!$B$2:$CA$2,0)+F$15)</f>
        <v>.</v>
      </c>
      <c r="G140" s="55" t="str">
        <f>INDEX(Datenbasis!$B$2:$CA$422,MATCH(Zwischentabelle_Alter!$C140,Datenbasis!$B$2:$B$422),MATCH(Zwischentabelle_Alter!$B$9,Datenbasis!$B$2:$CA$2,0)+G$15)</f>
        <v>.</v>
      </c>
      <c r="H140" s="55" t="str">
        <f>INDEX(Datenbasis!$B$2:$CA$422,MATCH(Zwischentabelle_Alter!$C140,Datenbasis!$B$2:$B$422),MATCH(Zwischentabelle_Alter!$B$9,Datenbasis!$B$2:$CA$2,0)+H$15)</f>
        <v>.</v>
      </c>
      <c r="I140" s="55" t="str">
        <f>INDEX(Datenbasis!$B$2:$CA$422,MATCH(Zwischentabelle_Alter!$C140,Datenbasis!$B$2:$B$422),MATCH(Zwischentabelle_Alter!$B$9,Datenbasis!$B$2:$CA$2,0)+I$15)</f>
        <v>.</v>
      </c>
      <c r="J140" s="55" t="str">
        <f>INDEX(Datenbasis!$B$2:$CA$422,MATCH(Zwischentabelle_Alter!$C140,Datenbasis!$B$2:$B$422),MATCH(Zwischentabelle_Alter!$B$9,Datenbasis!$B$2:$CA$2,0)+J$15)</f>
        <v>.</v>
      </c>
      <c r="K140" s="55" t="str">
        <f>INDEX(Datenbasis!$B$2:$CA$422,MATCH(Zwischentabelle_Alter!$C140,Datenbasis!$B$2:$B$422),MATCH(Zwischentabelle_Alter!$B$9,Datenbasis!$B$2:$CA$2,0)+K$15)</f>
        <v>.</v>
      </c>
      <c r="L140" s="55" t="str">
        <f>INDEX(Datenbasis!$B$2:$CA$422,MATCH(Zwischentabelle_Alter!$C140,Datenbasis!$B$2:$B$422),MATCH(Zwischentabelle_Alter!$B$9,Datenbasis!$B$2:$CA$2,0)+L$15)</f>
        <v>.</v>
      </c>
    </row>
    <row r="141" spans="1:12" x14ac:dyDescent="0.2">
      <c r="A141" s="2"/>
      <c r="B141" s="2" t="s">
        <v>400</v>
      </c>
      <c r="C141" s="3" t="s">
        <v>399</v>
      </c>
      <c r="D141" s="55">
        <f t="array" ref="D141">INDEX(Datenbasis!$B$2:$CA$422,MATCH(Zwischentabelle_Alter!$C141,Datenbasis!$B$2:$B$422),MATCH(Zwischentabelle_Alter!$D$15,Datenbasis!$B$2:$CA$2,0))</f>
        <v>11593</v>
      </c>
      <c r="E141" s="55">
        <f>INDEX(Datenbasis!$B$2:$CA$422,MATCH(Zwischentabelle_Alter!$C141,Datenbasis!$B$2:$B$422),MATCH(Zwischentabelle_Alter!$B$9,Datenbasis!$B$2:$CA$2,0)+E$15)</f>
        <v>1195</v>
      </c>
      <c r="F141" s="55" t="str">
        <f>INDEX(Datenbasis!$B$2:$CA$422,MATCH(Zwischentabelle_Alter!$C141,Datenbasis!$B$2:$B$422),MATCH(Zwischentabelle_Alter!$B$9,Datenbasis!$B$2:$CA$2,0)+F$15)</f>
        <v>*</v>
      </c>
      <c r="G141" s="55">
        <f>INDEX(Datenbasis!$B$2:$CA$422,MATCH(Zwischentabelle_Alter!$C141,Datenbasis!$B$2:$B$422),MATCH(Zwischentabelle_Alter!$B$9,Datenbasis!$B$2:$CA$2,0)+G$15)</f>
        <v>19</v>
      </c>
      <c r="H141" s="55">
        <f>INDEX(Datenbasis!$B$2:$CA$422,MATCH(Zwischentabelle_Alter!$C141,Datenbasis!$B$2:$B$422),MATCH(Zwischentabelle_Alter!$B$9,Datenbasis!$B$2:$CA$2,0)+H$15)</f>
        <v>0</v>
      </c>
      <c r="I141" s="55">
        <f>INDEX(Datenbasis!$B$2:$CA$422,MATCH(Zwischentabelle_Alter!$C141,Datenbasis!$B$2:$B$422),MATCH(Zwischentabelle_Alter!$B$9,Datenbasis!$B$2:$CA$2,0)+I$15)</f>
        <v>0</v>
      </c>
      <c r="J141" s="55">
        <f>INDEX(Datenbasis!$B$2:$CA$422,MATCH(Zwischentabelle_Alter!$C141,Datenbasis!$B$2:$B$422),MATCH(Zwischentabelle_Alter!$B$9,Datenbasis!$B$2:$CA$2,0)+J$15)</f>
        <v>193</v>
      </c>
      <c r="K141" s="55">
        <f>INDEX(Datenbasis!$B$2:$CA$422,MATCH(Zwischentabelle_Alter!$C141,Datenbasis!$B$2:$B$422),MATCH(Zwischentabelle_Alter!$B$9,Datenbasis!$B$2:$CA$2,0)+K$15)</f>
        <v>654</v>
      </c>
      <c r="L141" s="55">
        <f>INDEX(Datenbasis!$B$2:$CA$422,MATCH(Zwischentabelle_Alter!$C141,Datenbasis!$B$2:$B$422),MATCH(Zwischentabelle_Alter!$B$9,Datenbasis!$B$2:$CA$2,0)+L$15)</f>
        <v>462</v>
      </c>
    </row>
    <row r="142" spans="1:12" x14ac:dyDescent="0.2">
      <c r="A142" s="2"/>
      <c r="B142" s="2" t="s">
        <v>160</v>
      </c>
      <c r="C142" s="3" t="s">
        <v>159</v>
      </c>
      <c r="D142" s="55">
        <f t="array" ref="D142">INDEX(Datenbasis!$B$2:$CA$422,MATCH(Zwischentabelle_Alter!$C142,Datenbasis!$B$2:$B$422),MATCH(Zwischentabelle_Alter!$D$15,Datenbasis!$B$2:$CA$2,0))</f>
        <v>7817</v>
      </c>
      <c r="E142" s="55">
        <f>INDEX(Datenbasis!$B$2:$CA$422,MATCH(Zwischentabelle_Alter!$C142,Datenbasis!$B$2:$B$422),MATCH(Zwischentabelle_Alter!$B$9,Datenbasis!$B$2:$CA$2,0)+E$15)</f>
        <v>5699</v>
      </c>
      <c r="F142" s="55">
        <f>INDEX(Datenbasis!$B$2:$CA$422,MATCH(Zwischentabelle_Alter!$C142,Datenbasis!$B$2:$B$422),MATCH(Zwischentabelle_Alter!$B$9,Datenbasis!$B$2:$CA$2,0)+F$15)</f>
        <v>5494</v>
      </c>
      <c r="G142" s="55">
        <f>INDEX(Datenbasis!$B$2:$CA$422,MATCH(Zwischentabelle_Alter!$C142,Datenbasis!$B$2:$B$422),MATCH(Zwischentabelle_Alter!$B$9,Datenbasis!$B$2:$CA$2,0)+G$15)</f>
        <v>5285</v>
      </c>
      <c r="H142" s="55">
        <f>INDEX(Datenbasis!$B$2:$CA$422,MATCH(Zwischentabelle_Alter!$C142,Datenbasis!$B$2:$B$422),MATCH(Zwischentabelle_Alter!$B$9,Datenbasis!$B$2:$CA$2,0)+H$15)</f>
        <v>7</v>
      </c>
      <c r="I142" s="55">
        <f>INDEX(Datenbasis!$B$2:$CA$422,MATCH(Zwischentabelle_Alter!$C142,Datenbasis!$B$2:$B$422),MATCH(Zwischentabelle_Alter!$B$9,Datenbasis!$B$2:$CA$2,0)+I$15)</f>
        <v>0</v>
      </c>
      <c r="J142" s="55">
        <f>INDEX(Datenbasis!$B$2:$CA$422,MATCH(Zwischentabelle_Alter!$C142,Datenbasis!$B$2:$B$422),MATCH(Zwischentabelle_Alter!$B$9,Datenbasis!$B$2:$CA$2,0)+J$15)</f>
        <v>950</v>
      </c>
      <c r="K142" s="55">
        <f>INDEX(Datenbasis!$B$2:$CA$422,MATCH(Zwischentabelle_Alter!$C142,Datenbasis!$B$2:$B$422),MATCH(Zwischentabelle_Alter!$B$9,Datenbasis!$B$2:$CA$2,0)+K$15)</f>
        <v>5513</v>
      </c>
      <c r="L142" s="55">
        <f>INDEX(Datenbasis!$B$2:$CA$422,MATCH(Zwischentabelle_Alter!$C142,Datenbasis!$B$2:$B$422),MATCH(Zwischentabelle_Alter!$B$9,Datenbasis!$B$2:$CA$2,0)+L$15)</f>
        <v>5267</v>
      </c>
    </row>
    <row r="143" spans="1:12" x14ac:dyDescent="0.2">
      <c r="A143" s="2"/>
      <c r="B143" s="2" t="s">
        <v>545</v>
      </c>
      <c r="C143" s="3" t="s">
        <v>546</v>
      </c>
      <c r="D143" s="55">
        <f t="array" ref="D143">INDEX(Datenbasis!$B$2:$CA$422,MATCH(Zwischentabelle_Alter!$C143,Datenbasis!$B$2:$B$422),MATCH(Zwischentabelle_Alter!$D$15,Datenbasis!$B$2:$CA$2,0))</f>
        <v>9762</v>
      </c>
      <c r="E143" s="55">
        <f>INDEX(Datenbasis!$B$2:$CA$422,MATCH(Zwischentabelle_Alter!$C143,Datenbasis!$B$2:$B$422),MATCH(Zwischentabelle_Alter!$B$9,Datenbasis!$B$2:$CA$2,0)+E$15)</f>
        <v>2384</v>
      </c>
      <c r="F143" s="55" t="str">
        <f>INDEX(Datenbasis!$B$2:$CA$422,MATCH(Zwischentabelle_Alter!$C143,Datenbasis!$B$2:$B$422),MATCH(Zwischentabelle_Alter!$B$9,Datenbasis!$B$2:$CA$2,0)+F$15)</f>
        <v>*</v>
      </c>
      <c r="G143" s="55">
        <f>INDEX(Datenbasis!$B$2:$CA$422,MATCH(Zwischentabelle_Alter!$C143,Datenbasis!$B$2:$B$422),MATCH(Zwischentabelle_Alter!$B$9,Datenbasis!$B$2:$CA$2,0)+G$15)</f>
        <v>23</v>
      </c>
      <c r="H143" s="55">
        <f>INDEX(Datenbasis!$B$2:$CA$422,MATCH(Zwischentabelle_Alter!$C143,Datenbasis!$B$2:$B$422),MATCH(Zwischentabelle_Alter!$B$9,Datenbasis!$B$2:$CA$2,0)+H$15)</f>
        <v>0</v>
      </c>
      <c r="I143" s="55">
        <f>INDEX(Datenbasis!$B$2:$CA$422,MATCH(Zwischentabelle_Alter!$C143,Datenbasis!$B$2:$B$422),MATCH(Zwischentabelle_Alter!$B$9,Datenbasis!$B$2:$CA$2,0)+I$15)</f>
        <v>13</v>
      </c>
      <c r="J143" s="55">
        <f>INDEX(Datenbasis!$B$2:$CA$422,MATCH(Zwischentabelle_Alter!$C143,Datenbasis!$B$2:$B$422),MATCH(Zwischentabelle_Alter!$B$9,Datenbasis!$B$2:$CA$2,0)+J$15)</f>
        <v>430</v>
      </c>
      <c r="K143" s="55">
        <f>INDEX(Datenbasis!$B$2:$CA$422,MATCH(Zwischentabelle_Alter!$C143,Datenbasis!$B$2:$B$422),MATCH(Zwischentabelle_Alter!$B$9,Datenbasis!$B$2:$CA$2,0)+K$15)</f>
        <v>1816</v>
      </c>
      <c r="L143" s="55">
        <f>INDEX(Datenbasis!$B$2:$CA$422,MATCH(Zwischentabelle_Alter!$C143,Datenbasis!$B$2:$B$422),MATCH(Zwischentabelle_Alter!$B$9,Datenbasis!$B$2:$CA$2,0)+L$15)</f>
        <v>512</v>
      </c>
    </row>
    <row r="144" spans="1:12" x14ac:dyDescent="0.2">
      <c r="A144" s="2"/>
      <c r="B144" s="2" t="s">
        <v>162</v>
      </c>
      <c r="C144" s="3" t="s">
        <v>161</v>
      </c>
      <c r="D144" s="55">
        <f t="array" ref="D144">INDEX(Datenbasis!$B$2:$CA$422,MATCH(Zwischentabelle_Alter!$C144,Datenbasis!$B$2:$B$422),MATCH(Zwischentabelle_Alter!$D$15,Datenbasis!$B$2:$CA$2,0))</f>
        <v>10323</v>
      </c>
      <c r="E144" s="55">
        <f>INDEX(Datenbasis!$B$2:$CA$422,MATCH(Zwischentabelle_Alter!$C144,Datenbasis!$B$2:$B$422),MATCH(Zwischentabelle_Alter!$B$9,Datenbasis!$B$2:$CA$2,0)+E$15)</f>
        <v>2807</v>
      </c>
      <c r="F144" s="55">
        <f>INDEX(Datenbasis!$B$2:$CA$422,MATCH(Zwischentabelle_Alter!$C144,Datenbasis!$B$2:$B$422),MATCH(Zwischentabelle_Alter!$B$9,Datenbasis!$B$2:$CA$2,0)+F$15)</f>
        <v>5</v>
      </c>
      <c r="G144" s="55">
        <f>INDEX(Datenbasis!$B$2:$CA$422,MATCH(Zwischentabelle_Alter!$C144,Datenbasis!$B$2:$B$422),MATCH(Zwischentabelle_Alter!$B$9,Datenbasis!$B$2:$CA$2,0)+G$15)</f>
        <v>72</v>
      </c>
      <c r="H144" s="55">
        <f>INDEX(Datenbasis!$B$2:$CA$422,MATCH(Zwischentabelle_Alter!$C144,Datenbasis!$B$2:$B$422),MATCH(Zwischentabelle_Alter!$B$9,Datenbasis!$B$2:$CA$2,0)+H$15)</f>
        <v>0</v>
      </c>
      <c r="I144" s="55">
        <f>INDEX(Datenbasis!$B$2:$CA$422,MATCH(Zwischentabelle_Alter!$C144,Datenbasis!$B$2:$B$422),MATCH(Zwischentabelle_Alter!$B$9,Datenbasis!$B$2:$CA$2,0)+I$15)</f>
        <v>482</v>
      </c>
      <c r="J144" s="55">
        <f>INDEX(Datenbasis!$B$2:$CA$422,MATCH(Zwischentabelle_Alter!$C144,Datenbasis!$B$2:$B$422),MATCH(Zwischentabelle_Alter!$B$9,Datenbasis!$B$2:$CA$2,0)+J$15)</f>
        <v>75</v>
      </c>
      <c r="K144" s="55">
        <f>INDEX(Datenbasis!$B$2:$CA$422,MATCH(Zwischentabelle_Alter!$C144,Datenbasis!$B$2:$B$422),MATCH(Zwischentabelle_Alter!$B$9,Datenbasis!$B$2:$CA$2,0)+K$15)</f>
        <v>2100</v>
      </c>
      <c r="L144" s="55">
        <f>INDEX(Datenbasis!$B$2:$CA$422,MATCH(Zwischentabelle_Alter!$C144,Datenbasis!$B$2:$B$422),MATCH(Zwischentabelle_Alter!$B$9,Datenbasis!$B$2:$CA$2,0)+L$15)</f>
        <v>522</v>
      </c>
    </row>
    <row r="145" spans="1:12" x14ac:dyDescent="0.2">
      <c r="A145" s="2"/>
      <c r="B145" s="2" t="s">
        <v>164</v>
      </c>
      <c r="C145" s="3" t="s">
        <v>163</v>
      </c>
      <c r="D145" s="55">
        <f t="array" ref="D145">INDEX(Datenbasis!$B$2:$CA$422,MATCH(Zwischentabelle_Alter!$C145,Datenbasis!$B$2:$B$422),MATCH(Zwischentabelle_Alter!$D$15,Datenbasis!$B$2:$CA$2,0))</f>
        <v>5121</v>
      </c>
      <c r="E145" s="55">
        <f>INDEX(Datenbasis!$B$2:$CA$422,MATCH(Zwischentabelle_Alter!$C145,Datenbasis!$B$2:$B$422),MATCH(Zwischentabelle_Alter!$B$9,Datenbasis!$B$2:$CA$2,0)+E$15)</f>
        <v>1381</v>
      </c>
      <c r="F145" s="55" t="str">
        <f>INDEX(Datenbasis!$B$2:$CA$422,MATCH(Zwischentabelle_Alter!$C145,Datenbasis!$B$2:$B$422),MATCH(Zwischentabelle_Alter!$B$9,Datenbasis!$B$2:$CA$2,0)+F$15)</f>
        <v>*</v>
      </c>
      <c r="G145" s="55">
        <f>INDEX(Datenbasis!$B$2:$CA$422,MATCH(Zwischentabelle_Alter!$C145,Datenbasis!$B$2:$B$422),MATCH(Zwischentabelle_Alter!$B$9,Datenbasis!$B$2:$CA$2,0)+G$15)</f>
        <v>52</v>
      </c>
      <c r="H145" s="55">
        <f>INDEX(Datenbasis!$B$2:$CA$422,MATCH(Zwischentabelle_Alter!$C145,Datenbasis!$B$2:$B$422),MATCH(Zwischentabelle_Alter!$B$9,Datenbasis!$B$2:$CA$2,0)+H$15)</f>
        <v>4</v>
      </c>
      <c r="I145" s="55">
        <f>INDEX(Datenbasis!$B$2:$CA$422,MATCH(Zwischentabelle_Alter!$C145,Datenbasis!$B$2:$B$422),MATCH(Zwischentabelle_Alter!$B$9,Datenbasis!$B$2:$CA$2,0)+I$15)</f>
        <v>38</v>
      </c>
      <c r="J145" s="55">
        <f>INDEX(Datenbasis!$B$2:$CA$422,MATCH(Zwischentabelle_Alter!$C145,Datenbasis!$B$2:$B$422),MATCH(Zwischentabelle_Alter!$B$9,Datenbasis!$B$2:$CA$2,0)+J$15)</f>
        <v>60</v>
      </c>
      <c r="K145" s="55">
        <f>INDEX(Datenbasis!$B$2:$CA$422,MATCH(Zwischentabelle_Alter!$C145,Datenbasis!$B$2:$B$422),MATCH(Zwischentabelle_Alter!$B$9,Datenbasis!$B$2:$CA$2,0)+K$15)</f>
        <v>1208</v>
      </c>
      <c r="L145" s="55">
        <f>INDEX(Datenbasis!$B$2:$CA$422,MATCH(Zwischentabelle_Alter!$C145,Datenbasis!$B$2:$B$422),MATCH(Zwischentabelle_Alter!$B$9,Datenbasis!$B$2:$CA$2,0)+L$15)</f>
        <v>100</v>
      </c>
    </row>
    <row r="146" spans="1:12" x14ac:dyDescent="0.2">
      <c r="A146" s="2"/>
      <c r="B146" s="2" t="s">
        <v>547</v>
      </c>
      <c r="C146" s="3" t="s">
        <v>548</v>
      </c>
      <c r="D146" s="55">
        <f t="array" ref="D146">INDEX(Datenbasis!$B$2:$CA$422,MATCH(Zwischentabelle_Alter!$C146,Datenbasis!$B$2:$B$422),MATCH(Zwischentabelle_Alter!$D$15,Datenbasis!$B$2:$CA$2,0))</f>
        <v>12789</v>
      </c>
      <c r="E146" s="55">
        <f>INDEX(Datenbasis!$B$2:$CA$422,MATCH(Zwischentabelle_Alter!$C146,Datenbasis!$B$2:$B$422),MATCH(Zwischentabelle_Alter!$B$9,Datenbasis!$B$2:$CA$2,0)+E$15)</f>
        <v>1404</v>
      </c>
      <c r="F146" s="55">
        <f>INDEX(Datenbasis!$B$2:$CA$422,MATCH(Zwischentabelle_Alter!$C146,Datenbasis!$B$2:$B$422),MATCH(Zwischentabelle_Alter!$B$9,Datenbasis!$B$2:$CA$2,0)+F$15)</f>
        <v>0</v>
      </c>
      <c r="G146" s="55">
        <f>INDEX(Datenbasis!$B$2:$CA$422,MATCH(Zwischentabelle_Alter!$C146,Datenbasis!$B$2:$B$422),MATCH(Zwischentabelle_Alter!$B$9,Datenbasis!$B$2:$CA$2,0)+G$15)</f>
        <v>19</v>
      </c>
      <c r="H146" s="55">
        <f>INDEX(Datenbasis!$B$2:$CA$422,MATCH(Zwischentabelle_Alter!$C146,Datenbasis!$B$2:$B$422),MATCH(Zwischentabelle_Alter!$B$9,Datenbasis!$B$2:$CA$2,0)+H$15)</f>
        <v>0</v>
      </c>
      <c r="I146" s="55">
        <f>INDEX(Datenbasis!$B$2:$CA$422,MATCH(Zwischentabelle_Alter!$C146,Datenbasis!$B$2:$B$422),MATCH(Zwischentabelle_Alter!$B$9,Datenbasis!$B$2:$CA$2,0)+I$15)</f>
        <v>0</v>
      </c>
      <c r="J146" s="55">
        <f>INDEX(Datenbasis!$B$2:$CA$422,MATCH(Zwischentabelle_Alter!$C146,Datenbasis!$B$2:$B$422),MATCH(Zwischentabelle_Alter!$B$9,Datenbasis!$B$2:$CA$2,0)+J$15)</f>
        <v>118</v>
      </c>
      <c r="K146" s="55">
        <f>INDEX(Datenbasis!$B$2:$CA$422,MATCH(Zwischentabelle_Alter!$C146,Datenbasis!$B$2:$B$422),MATCH(Zwischentabelle_Alter!$B$9,Datenbasis!$B$2:$CA$2,0)+K$15)</f>
        <v>898</v>
      </c>
      <c r="L146" s="55">
        <f>INDEX(Datenbasis!$B$2:$CA$422,MATCH(Zwischentabelle_Alter!$C146,Datenbasis!$B$2:$B$422),MATCH(Zwischentabelle_Alter!$B$9,Datenbasis!$B$2:$CA$2,0)+L$15)</f>
        <v>474</v>
      </c>
    </row>
    <row r="147" spans="1:12" x14ac:dyDescent="0.2">
      <c r="A147" s="2"/>
      <c r="B147" s="2" t="s">
        <v>549</v>
      </c>
      <c r="C147" s="3" t="s">
        <v>550</v>
      </c>
      <c r="D147" s="55">
        <f t="array" ref="D147">INDEX(Datenbasis!$B$2:$CA$422,MATCH(Zwischentabelle_Alter!$C147,Datenbasis!$B$2:$B$422),MATCH(Zwischentabelle_Alter!$D$15,Datenbasis!$B$2:$CA$2,0))</f>
        <v>2088</v>
      </c>
      <c r="E147" s="55">
        <f>INDEX(Datenbasis!$B$2:$CA$422,MATCH(Zwischentabelle_Alter!$C147,Datenbasis!$B$2:$B$422),MATCH(Zwischentabelle_Alter!$B$9,Datenbasis!$B$2:$CA$2,0)+E$15)</f>
        <v>774</v>
      </c>
      <c r="F147" s="55" t="str">
        <f>INDEX(Datenbasis!$B$2:$CA$422,MATCH(Zwischentabelle_Alter!$C147,Datenbasis!$B$2:$B$422),MATCH(Zwischentabelle_Alter!$B$9,Datenbasis!$B$2:$CA$2,0)+F$15)</f>
        <v>*</v>
      </c>
      <c r="G147" s="55">
        <f>INDEX(Datenbasis!$B$2:$CA$422,MATCH(Zwischentabelle_Alter!$C147,Datenbasis!$B$2:$B$422),MATCH(Zwischentabelle_Alter!$B$9,Datenbasis!$B$2:$CA$2,0)+G$15)</f>
        <v>4</v>
      </c>
      <c r="H147" s="55">
        <f>INDEX(Datenbasis!$B$2:$CA$422,MATCH(Zwischentabelle_Alter!$C147,Datenbasis!$B$2:$B$422),MATCH(Zwischentabelle_Alter!$B$9,Datenbasis!$B$2:$CA$2,0)+H$15)</f>
        <v>0</v>
      </c>
      <c r="I147" s="55">
        <f>INDEX(Datenbasis!$B$2:$CA$422,MATCH(Zwischentabelle_Alter!$C147,Datenbasis!$B$2:$B$422),MATCH(Zwischentabelle_Alter!$B$9,Datenbasis!$B$2:$CA$2,0)+I$15)</f>
        <v>0</v>
      </c>
      <c r="J147" s="55">
        <f>INDEX(Datenbasis!$B$2:$CA$422,MATCH(Zwischentabelle_Alter!$C147,Datenbasis!$B$2:$B$422),MATCH(Zwischentabelle_Alter!$B$9,Datenbasis!$B$2:$CA$2,0)+J$15)</f>
        <v>78</v>
      </c>
      <c r="K147" s="55">
        <f>INDEX(Datenbasis!$B$2:$CA$422,MATCH(Zwischentabelle_Alter!$C147,Datenbasis!$B$2:$B$422),MATCH(Zwischentabelle_Alter!$B$9,Datenbasis!$B$2:$CA$2,0)+K$15)</f>
        <v>675</v>
      </c>
      <c r="L147" s="55">
        <f>INDEX(Datenbasis!$B$2:$CA$422,MATCH(Zwischentabelle_Alter!$C147,Datenbasis!$B$2:$B$422),MATCH(Zwischentabelle_Alter!$B$9,Datenbasis!$B$2:$CA$2,0)+L$15)</f>
        <v>124</v>
      </c>
    </row>
    <row r="148" spans="1:12" x14ac:dyDescent="0.2">
      <c r="A148" s="2"/>
      <c r="B148" s="2" t="s">
        <v>166</v>
      </c>
      <c r="C148" s="3" t="s">
        <v>165</v>
      </c>
      <c r="D148" s="55">
        <f t="array" ref="D148">INDEX(Datenbasis!$B$2:$CA$422,MATCH(Zwischentabelle_Alter!$C148,Datenbasis!$B$2:$B$422),MATCH(Zwischentabelle_Alter!$D$15,Datenbasis!$B$2:$CA$2,0))</f>
        <v>7094</v>
      </c>
      <c r="E148" s="55">
        <f>INDEX(Datenbasis!$B$2:$CA$422,MATCH(Zwischentabelle_Alter!$C148,Datenbasis!$B$2:$B$422),MATCH(Zwischentabelle_Alter!$B$9,Datenbasis!$B$2:$CA$2,0)+E$15)</f>
        <v>217</v>
      </c>
      <c r="F148" s="55">
        <f>INDEX(Datenbasis!$B$2:$CA$422,MATCH(Zwischentabelle_Alter!$C148,Datenbasis!$B$2:$B$422),MATCH(Zwischentabelle_Alter!$B$9,Datenbasis!$B$2:$CA$2,0)+F$15)</f>
        <v>0</v>
      </c>
      <c r="G148" s="55" t="str">
        <f>INDEX(Datenbasis!$B$2:$CA$422,MATCH(Zwischentabelle_Alter!$C148,Datenbasis!$B$2:$B$422),MATCH(Zwischentabelle_Alter!$B$9,Datenbasis!$B$2:$CA$2,0)+G$15)</f>
        <v>*</v>
      </c>
      <c r="H148" s="55">
        <f>INDEX(Datenbasis!$B$2:$CA$422,MATCH(Zwischentabelle_Alter!$C148,Datenbasis!$B$2:$B$422),MATCH(Zwischentabelle_Alter!$B$9,Datenbasis!$B$2:$CA$2,0)+H$15)</f>
        <v>0</v>
      </c>
      <c r="I148" s="55">
        <f>INDEX(Datenbasis!$B$2:$CA$422,MATCH(Zwischentabelle_Alter!$C148,Datenbasis!$B$2:$B$422),MATCH(Zwischentabelle_Alter!$B$9,Datenbasis!$B$2:$CA$2,0)+I$15)</f>
        <v>0</v>
      </c>
      <c r="J148" s="55">
        <f>INDEX(Datenbasis!$B$2:$CA$422,MATCH(Zwischentabelle_Alter!$C148,Datenbasis!$B$2:$B$422),MATCH(Zwischentabelle_Alter!$B$9,Datenbasis!$B$2:$CA$2,0)+J$15)</f>
        <v>118</v>
      </c>
      <c r="K148" s="55">
        <f>INDEX(Datenbasis!$B$2:$CA$422,MATCH(Zwischentabelle_Alter!$C148,Datenbasis!$B$2:$B$422),MATCH(Zwischentabelle_Alter!$B$9,Datenbasis!$B$2:$CA$2,0)+K$15)</f>
        <v>86</v>
      </c>
      <c r="L148" s="55" t="str">
        <f>INDEX(Datenbasis!$B$2:$CA$422,MATCH(Zwischentabelle_Alter!$C148,Datenbasis!$B$2:$B$422),MATCH(Zwischentabelle_Alter!$B$9,Datenbasis!$B$2:$CA$2,0)+L$15)</f>
        <v>*</v>
      </c>
    </row>
    <row r="149" spans="1:12" x14ac:dyDescent="0.2">
      <c r="A149" s="2"/>
      <c r="B149" s="2" t="s">
        <v>551</v>
      </c>
      <c r="C149" s="3" t="s">
        <v>552</v>
      </c>
      <c r="D149" s="55">
        <f t="array" ref="D149">INDEX(Datenbasis!$B$2:$CA$422,MATCH(Zwischentabelle_Alter!$C149,Datenbasis!$B$2:$B$422),MATCH(Zwischentabelle_Alter!$D$15,Datenbasis!$B$2:$CA$2,0))</f>
        <v>7175</v>
      </c>
      <c r="E149" s="55">
        <f>INDEX(Datenbasis!$B$2:$CA$422,MATCH(Zwischentabelle_Alter!$C149,Datenbasis!$B$2:$B$422),MATCH(Zwischentabelle_Alter!$B$9,Datenbasis!$B$2:$CA$2,0)+E$15)</f>
        <v>2350</v>
      </c>
      <c r="F149" s="55">
        <f>INDEX(Datenbasis!$B$2:$CA$422,MATCH(Zwischentabelle_Alter!$C149,Datenbasis!$B$2:$B$422),MATCH(Zwischentabelle_Alter!$B$9,Datenbasis!$B$2:$CA$2,0)+F$15)</f>
        <v>4</v>
      </c>
      <c r="G149" s="55">
        <f>INDEX(Datenbasis!$B$2:$CA$422,MATCH(Zwischentabelle_Alter!$C149,Datenbasis!$B$2:$B$422),MATCH(Zwischentabelle_Alter!$B$9,Datenbasis!$B$2:$CA$2,0)+G$15)</f>
        <v>38</v>
      </c>
      <c r="H149" s="55">
        <f>INDEX(Datenbasis!$B$2:$CA$422,MATCH(Zwischentabelle_Alter!$C149,Datenbasis!$B$2:$B$422),MATCH(Zwischentabelle_Alter!$B$9,Datenbasis!$B$2:$CA$2,0)+H$15)</f>
        <v>0</v>
      </c>
      <c r="I149" s="55">
        <f>INDEX(Datenbasis!$B$2:$CA$422,MATCH(Zwischentabelle_Alter!$C149,Datenbasis!$B$2:$B$422),MATCH(Zwischentabelle_Alter!$B$9,Datenbasis!$B$2:$CA$2,0)+I$15)</f>
        <v>7</v>
      </c>
      <c r="J149" s="55">
        <f>INDEX(Datenbasis!$B$2:$CA$422,MATCH(Zwischentabelle_Alter!$C149,Datenbasis!$B$2:$B$422),MATCH(Zwischentabelle_Alter!$B$9,Datenbasis!$B$2:$CA$2,0)+J$15)</f>
        <v>261</v>
      </c>
      <c r="K149" s="55">
        <f>INDEX(Datenbasis!$B$2:$CA$422,MATCH(Zwischentabelle_Alter!$C149,Datenbasis!$B$2:$B$422),MATCH(Zwischentabelle_Alter!$B$9,Datenbasis!$B$2:$CA$2,0)+K$15)</f>
        <v>2057</v>
      </c>
      <c r="L149" s="55">
        <f>INDEX(Datenbasis!$B$2:$CA$422,MATCH(Zwischentabelle_Alter!$C149,Datenbasis!$B$2:$B$422),MATCH(Zwischentabelle_Alter!$B$9,Datenbasis!$B$2:$CA$2,0)+L$15)</f>
        <v>243</v>
      </c>
    </row>
    <row r="150" spans="1:12" x14ac:dyDescent="0.2">
      <c r="A150" s="2"/>
      <c r="B150" s="2" t="s">
        <v>168</v>
      </c>
      <c r="C150" s="3" t="s">
        <v>167</v>
      </c>
      <c r="D150" s="55">
        <f t="array" ref="D150">INDEX(Datenbasis!$B$2:$CA$422,MATCH(Zwischentabelle_Alter!$C150,Datenbasis!$B$2:$B$422),MATCH(Zwischentabelle_Alter!$D$15,Datenbasis!$B$2:$CA$2,0))</f>
        <v>14082</v>
      </c>
      <c r="E150" s="55">
        <f>INDEX(Datenbasis!$B$2:$CA$422,MATCH(Zwischentabelle_Alter!$C150,Datenbasis!$B$2:$B$422),MATCH(Zwischentabelle_Alter!$B$9,Datenbasis!$B$2:$CA$2,0)+E$15)</f>
        <v>3580</v>
      </c>
      <c r="F150" s="55">
        <f>INDEX(Datenbasis!$B$2:$CA$422,MATCH(Zwischentabelle_Alter!$C150,Datenbasis!$B$2:$B$422),MATCH(Zwischentabelle_Alter!$B$9,Datenbasis!$B$2:$CA$2,0)+F$15)</f>
        <v>6</v>
      </c>
      <c r="G150" s="55">
        <f>INDEX(Datenbasis!$B$2:$CA$422,MATCH(Zwischentabelle_Alter!$C150,Datenbasis!$B$2:$B$422),MATCH(Zwischentabelle_Alter!$B$9,Datenbasis!$B$2:$CA$2,0)+G$15)</f>
        <v>62</v>
      </c>
      <c r="H150" s="55">
        <f>INDEX(Datenbasis!$B$2:$CA$422,MATCH(Zwischentabelle_Alter!$C150,Datenbasis!$B$2:$B$422),MATCH(Zwischentabelle_Alter!$B$9,Datenbasis!$B$2:$CA$2,0)+H$15)</f>
        <v>0</v>
      </c>
      <c r="I150" s="55">
        <f>INDEX(Datenbasis!$B$2:$CA$422,MATCH(Zwischentabelle_Alter!$C150,Datenbasis!$B$2:$B$422),MATCH(Zwischentabelle_Alter!$B$9,Datenbasis!$B$2:$CA$2,0)+I$15)</f>
        <v>25</v>
      </c>
      <c r="J150" s="55">
        <f>INDEX(Datenbasis!$B$2:$CA$422,MATCH(Zwischentabelle_Alter!$C150,Datenbasis!$B$2:$B$422),MATCH(Zwischentabelle_Alter!$B$9,Datenbasis!$B$2:$CA$2,0)+J$15)</f>
        <v>383</v>
      </c>
      <c r="K150" s="55">
        <f>INDEX(Datenbasis!$B$2:$CA$422,MATCH(Zwischentabelle_Alter!$C150,Datenbasis!$B$2:$B$422),MATCH(Zwischentabelle_Alter!$B$9,Datenbasis!$B$2:$CA$2,0)+K$15)</f>
        <v>2912</v>
      </c>
      <c r="L150" s="55">
        <f>INDEX(Datenbasis!$B$2:$CA$422,MATCH(Zwischentabelle_Alter!$C150,Datenbasis!$B$2:$B$422),MATCH(Zwischentabelle_Alter!$B$9,Datenbasis!$B$2:$CA$2,0)+L$15)</f>
        <v>632</v>
      </c>
    </row>
    <row r="151" spans="1:12" x14ac:dyDescent="0.2">
      <c r="A151" s="2"/>
      <c r="B151" s="2" t="s">
        <v>553</v>
      </c>
      <c r="C151" s="3" t="s">
        <v>554</v>
      </c>
      <c r="D151" s="55">
        <f t="array" ref="D151">INDEX(Datenbasis!$B$2:$CA$422,MATCH(Zwischentabelle_Alter!$C151,Datenbasis!$B$2:$B$422),MATCH(Zwischentabelle_Alter!$D$15,Datenbasis!$B$2:$CA$2,0))</f>
        <v>6441</v>
      </c>
      <c r="E151" s="55">
        <f>INDEX(Datenbasis!$B$2:$CA$422,MATCH(Zwischentabelle_Alter!$C151,Datenbasis!$B$2:$B$422),MATCH(Zwischentabelle_Alter!$B$9,Datenbasis!$B$2:$CA$2,0)+E$15)</f>
        <v>1551</v>
      </c>
      <c r="F151" s="55" t="str">
        <f>INDEX(Datenbasis!$B$2:$CA$422,MATCH(Zwischentabelle_Alter!$C151,Datenbasis!$B$2:$B$422),MATCH(Zwischentabelle_Alter!$B$9,Datenbasis!$B$2:$CA$2,0)+F$15)</f>
        <v>*</v>
      </c>
      <c r="G151" s="55" t="str">
        <f>INDEX(Datenbasis!$B$2:$CA$422,MATCH(Zwischentabelle_Alter!$C151,Datenbasis!$B$2:$B$422),MATCH(Zwischentabelle_Alter!$B$9,Datenbasis!$B$2:$CA$2,0)+G$15)</f>
        <v>*</v>
      </c>
      <c r="H151" s="55">
        <f>INDEX(Datenbasis!$B$2:$CA$422,MATCH(Zwischentabelle_Alter!$C151,Datenbasis!$B$2:$B$422),MATCH(Zwischentabelle_Alter!$B$9,Datenbasis!$B$2:$CA$2,0)+H$15)</f>
        <v>0</v>
      </c>
      <c r="I151" s="55">
        <f>INDEX(Datenbasis!$B$2:$CA$422,MATCH(Zwischentabelle_Alter!$C151,Datenbasis!$B$2:$B$422),MATCH(Zwischentabelle_Alter!$B$9,Datenbasis!$B$2:$CA$2,0)+I$15)</f>
        <v>48</v>
      </c>
      <c r="J151" s="55">
        <f>INDEX(Datenbasis!$B$2:$CA$422,MATCH(Zwischentabelle_Alter!$C151,Datenbasis!$B$2:$B$422),MATCH(Zwischentabelle_Alter!$B$9,Datenbasis!$B$2:$CA$2,0)+J$15)</f>
        <v>159</v>
      </c>
      <c r="K151" s="55">
        <f>INDEX(Datenbasis!$B$2:$CA$422,MATCH(Zwischentabelle_Alter!$C151,Datenbasis!$B$2:$B$422),MATCH(Zwischentabelle_Alter!$B$9,Datenbasis!$B$2:$CA$2,0)+K$15)</f>
        <v>1108</v>
      </c>
      <c r="L151" s="55">
        <f>INDEX(Datenbasis!$B$2:$CA$422,MATCH(Zwischentabelle_Alter!$C151,Datenbasis!$B$2:$B$422),MATCH(Zwischentabelle_Alter!$B$9,Datenbasis!$B$2:$CA$2,0)+L$15)</f>
        <v>584</v>
      </c>
    </row>
    <row r="152" spans="1:12" x14ac:dyDescent="0.2">
      <c r="A152" s="2"/>
      <c r="B152" s="2" t="s">
        <v>402</v>
      </c>
      <c r="C152" s="3" t="s">
        <v>401</v>
      </c>
      <c r="D152" s="55">
        <f t="array" ref="D152">INDEX(Datenbasis!$B$2:$CA$422,MATCH(Zwischentabelle_Alter!$C152,Datenbasis!$B$2:$B$422),MATCH(Zwischentabelle_Alter!$D$15,Datenbasis!$B$2:$CA$2,0))</f>
        <v>28187</v>
      </c>
      <c r="E152" s="55">
        <f>INDEX(Datenbasis!$B$2:$CA$422,MATCH(Zwischentabelle_Alter!$C152,Datenbasis!$B$2:$B$422),MATCH(Zwischentabelle_Alter!$B$9,Datenbasis!$B$2:$CA$2,0)+E$15)</f>
        <v>3848</v>
      </c>
      <c r="F152" s="55">
        <f>INDEX(Datenbasis!$B$2:$CA$422,MATCH(Zwischentabelle_Alter!$C152,Datenbasis!$B$2:$B$422),MATCH(Zwischentabelle_Alter!$B$9,Datenbasis!$B$2:$CA$2,0)+F$15)</f>
        <v>0</v>
      </c>
      <c r="G152" s="55">
        <f>INDEX(Datenbasis!$B$2:$CA$422,MATCH(Zwischentabelle_Alter!$C152,Datenbasis!$B$2:$B$422),MATCH(Zwischentabelle_Alter!$B$9,Datenbasis!$B$2:$CA$2,0)+G$15)</f>
        <v>125</v>
      </c>
      <c r="H152" s="55">
        <f>INDEX(Datenbasis!$B$2:$CA$422,MATCH(Zwischentabelle_Alter!$C152,Datenbasis!$B$2:$B$422),MATCH(Zwischentabelle_Alter!$B$9,Datenbasis!$B$2:$CA$2,0)+H$15)</f>
        <v>0</v>
      </c>
      <c r="I152" s="55">
        <f>INDEX(Datenbasis!$B$2:$CA$422,MATCH(Zwischentabelle_Alter!$C152,Datenbasis!$B$2:$B$422),MATCH(Zwischentabelle_Alter!$B$9,Datenbasis!$B$2:$CA$2,0)+I$15)</f>
        <v>137</v>
      </c>
      <c r="J152" s="55">
        <f>INDEX(Datenbasis!$B$2:$CA$422,MATCH(Zwischentabelle_Alter!$C152,Datenbasis!$B$2:$B$422),MATCH(Zwischentabelle_Alter!$B$9,Datenbasis!$B$2:$CA$2,0)+J$15)</f>
        <v>199</v>
      </c>
      <c r="K152" s="55">
        <f>INDEX(Datenbasis!$B$2:$CA$422,MATCH(Zwischentabelle_Alter!$C152,Datenbasis!$B$2:$B$422),MATCH(Zwischentabelle_Alter!$B$9,Datenbasis!$B$2:$CA$2,0)+K$15)</f>
        <v>2637</v>
      </c>
      <c r="L152" s="55">
        <f>INDEX(Datenbasis!$B$2:$CA$422,MATCH(Zwischentabelle_Alter!$C152,Datenbasis!$B$2:$B$422),MATCH(Zwischentabelle_Alter!$B$9,Datenbasis!$B$2:$CA$2,0)+L$15)</f>
        <v>1241</v>
      </c>
    </row>
    <row r="153" spans="1:12" x14ac:dyDescent="0.2">
      <c r="A153" s="2"/>
      <c r="B153" s="2" t="s">
        <v>170</v>
      </c>
      <c r="C153" s="3" t="s">
        <v>169</v>
      </c>
      <c r="D153" s="55">
        <f t="array" ref="D153">INDEX(Datenbasis!$B$2:$CA$422,MATCH(Zwischentabelle_Alter!$C153,Datenbasis!$B$2:$B$422),MATCH(Zwischentabelle_Alter!$D$15,Datenbasis!$B$2:$CA$2,0))</f>
        <v>6761</v>
      </c>
      <c r="E153" s="55">
        <f>INDEX(Datenbasis!$B$2:$CA$422,MATCH(Zwischentabelle_Alter!$C153,Datenbasis!$B$2:$B$422),MATCH(Zwischentabelle_Alter!$B$9,Datenbasis!$B$2:$CA$2,0)+E$15)</f>
        <v>2259</v>
      </c>
      <c r="F153" s="55">
        <f>INDEX(Datenbasis!$B$2:$CA$422,MATCH(Zwischentabelle_Alter!$C153,Datenbasis!$B$2:$B$422),MATCH(Zwischentabelle_Alter!$B$9,Datenbasis!$B$2:$CA$2,0)+F$15)</f>
        <v>0</v>
      </c>
      <c r="G153" s="55">
        <f>INDEX(Datenbasis!$B$2:$CA$422,MATCH(Zwischentabelle_Alter!$C153,Datenbasis!$B$2:$B$422),MATCH(Zwischentabelle_Alter!$B$9,Datenbasis!$B$2:$CA$2,0)+G$15)</f>
        <v>3</v>
      </c>
      <c r="H153" s="55" t="str">
        <f>INDEX(Datenbasis!$B$2:$CA$422,MATCH(Zwischentabelle_Alter!$C153,Datenbasis!$B$2:$B$422),MATCH(Zwischentabelle_Alter!$B$9,Datenbasis!$B$2:$CA$2,0)+H$15)</f>
        <v>*</v>
      </c>
      <c r="I153" s="55">
        <f>INDEX(Datenbasis!$B$2:$CA$422,MATCH(Zwischentabelle_Alter!$C153,Datenbasis!$B$2:$B$422),MATCH(Zwischentabelle_Alter!$B$9,Datenbasis!$B$2:$CA$2,0)+I$15)</f>
        <v>5</v>
      </c>
      <c r="J153" s="55">
        <f>INDEX(Datenbasis!$B$2:$CA$422,MATCH(Zwischentabelle_Alter!$C153,Datenbasis!$B$2:$B$422),MATCH(Zwischentabelle_Alter!$B$9,Datenbasis!$B$2:$CA$2,0)+J$15)</f>
        <v>136</v>
      </c>
      <c r="K153" s="55">
        <f>INDEX(Datenbasis!$B$2:$CA$422,MATCH(Zwischentabelle_Alter!$C153,Datenbasis!$B$2:$B$422),MATCH(Zwischentabelle_Alter!$B$9,Datenbasis!$B$2:$CA$2,0)+K$15)</f>
        <v>1531</v>
      </c>
      <c r="L153" s="55">
        <f>INDEX(Datenbasis!$B$2:$CA$422,MATCH(Zwischentabelle_Alter!$C153,Datenbasis!$B$2:$B$422),MATCH(Zwischentabelle_Alter!$B$9,Datenbasis!$B$2:$CA$2,0)+L$15)</f>
        <v>891</v>
      </c>
    </row>
    <row r="154" spans="1:12" x14ac:dyDescent="0.2">
      <c r="A154" s="2"/>
      <c r="B154" s="2" t="s">
        <v>172</v>
      </c>
      <c r="C154" s="3" t="s">
        <v>171</v>
      </c>
      <c r="D154" s="55">
        <f t="array" ref="D154">INDEX(Datenbasis!$B$2:$CA$422,MATCH(Zwischentabelle_Alter!$C154,Datenbasis!$B$2:$B$422),MATCH(Zwischentabelle_Alter!$D$15,Datenbasis!$B$2:$CA$2,0))</f>
        <v>13075</v>
      </c>
      <c r="E154" s="55">
        <f>INDEX(Datenbasis!$B$2:$CA$422,MATCH(Zwischentabelle_Alter!$C154,Datenbasis!$B$2:$B$422),MATCH(Zwischentabelle_Alter!$B$9,Datenbasis!$B$2:$CA$2,0)+E$15)</f>
        <v>4015</v>
      </c>
      <c r="F154" s="55">
        <f>INDEX(Datenbasis!$B$2:$CA$422,MATCH(Zwischentabelle_Alter!$C154,Datenbasis!$B$2:$B$422),MATCH(Zwischentabelle_Alter!$B$9,Datenbasis!$B$2:$CA$2,0)+F$15)</f>
        <v>3</v>
      </c>
      <c r="G154" s="55">
        <f>INDEX(Datenbasis!$B$2:$CA$422,MATCH(Zwischentabelle_Alter!$C154,Datenbasis!$B$2:$B$422),MATCH(Zwischentabelle_Alter!$B$9,Datenbasis!$B$2:$CA$2,0)+G$15)</f>
        <v>119</v>
      </c>
      <c r="H154" s="55">
        <f>INDEX(Datenbasis!$B$2:$CA$422,MATCH(Zwischentabelle_Alter!$C154,Datenbasis!$B$2:$B$422),MATCH(Zwischentabelle_Alter!$B$9,Datenbasis!$B$2:$CA$2,0)+H$15)</f>
        <v>0</v>
      </c>
      <c r="I154" s="55">
        <f>INDEX(Datenbasis!$B$2:$CA$422,MATCH(Zwischentabelle_Alter!$C154,Datenbasis!$B$2:$B$422),MATCH(Zwischentabelle_Alter!$B$9,Datenbasis!$B$2:$CA$2,0)+I$15)</f>
        <v>75</v>
      </c>
      <c r="J154" s="55">
        <f>INDEX(Datenbasis!$B$2:$CA$422,MATCH(Zwischentabelle_Alter!$C154,Datenbasis!$B$2:$B$422),MATCH(Zwischentabelle_Alter!$B$9,Datenbasis!$B$2:$CA$2,0)+J$15)</f>
        <v>356</v>
      </c>
      <c r="K154" s="55">
        <f>INDEX(Datenbasis!$B$2:$CA$422,MATCH(Zwischentabelle_Alter!$C154,Datenbasis!$B$2:$B$422),MATCH(Zwischentabelle_Alter!$B$9,Datenbasis!$B$2:$CA$2,0)+K$15)</f>
        <v>3457</v>
      </c>
      <c r="L154" s="55">
        <f>INDEX(Datenbasis!$B$2:$CA$422,MATCH(Zwischentabelle_Alter!$C154,Datenbasis!$B$2:$B$422),MATCH(Zwischentabelle_Alter!$B$9,Datenbasis!$B$2:$CA$2,0)+L$15)</f>
        <v>395</v>
      </c>
    </row>
    <row r="155" spans="1:12" x14ac:dyDescent="0.2">
      <c r="A155" s="2"/>
      <c r="B155" s="2" t="s">
        <v>174</v>
      </c>
      <c r="C155" s="3" t="s">
        <v>173</v>
      </c>
      <c r="D155" s="55">
        <f t="array" ref="D155">INDEX(Datenbasis!$B$2:$CA$422,MATCH(Zwischentabelle_Alter!$C155,Datenbasis!$B$2:$B$422),MATCH(Zwischentabelle_Alter!$D$15,Datenbasis!$B$2:$CA$2,0))</f>
        <v>5774</v>
      </c>
      <c r="E155" s="55">
        <f>INDEX(Datenbasis!$B$2:$CA$422,MATCH(Zwischentabelle_Alter!$C155,Datenbasis!$B$2:$B$422),MATCH(Zwischentabelle_Alter!$B$9,Datenbasis!$B$2:$CA$2,0)+E$15)</f>
        <v>226</v>
      </c>
      <c r="F155" s="55" t="str">
        <f>INDEX(Datenbasis!$B$2:$CA$422,MATCH(Zwischentabelle_Alter!$C155,Datenbasis!$B$2:$B$422),MATCH(Zwischentabelle_Alter!$B$9,Datenbasis!$B$2:$CA$2,0)+F$15)</f>
        <v>*</v>
      </c>
      <c r="G155" s="55">
        <f>INDEX(Datenbasis!$B$2:$CA$422,MATCH(Zwischentabelle_Alter!$C155,Datenbasis!$B$2:$B$422),MATCH(Zwischentabelle_Alter!$B$9,Datenbasis!$B$2:$CA$2,0)+G$15)</f>
        <v>3</v>
      </c>
      <c r="H155" s="55">
        <f>INDEX(Datenbasis!$B$2:$CA$422,MATCH(Zwischentabelle_Alter!$C155,Datenbasis!$B$2:$B$422),MATCH(Zwischentabelle_Alter!$B$9,Datenbasis!$B$2:$CA$2,0)+H$15)</f>
        <v>0</v>
      </c>
      <c r="I155" s="55">
        <f>INDEX(Datenbasis!$B$2:$CA$422,MATCH(Zwischentabelle_Alter!$C155,Datenbasis!$B$2:$B$422),MATCH(Zwischentabelle_Alter!$B$9,Datenbasis!$B$2:$CA$2,0)+I$15)</f>
        <v>68</v>
      </c>
      <c r="J155" s="55">
        <f>INDEX(Datenbasis!$B$2:$CA$422,MATCH(Zwischentabelle_Alter!$C155,Datenbasis!$B$2:$B$422),MATCH(Zwischentabelle_Alter!$B$9,Datenbasis!$B$2:$CA$2,0)+J$15)</f>
        <v>9</v>
      </c>
      <c r="K155" s="55">
        <f>INDEX(Datenbasis!$B$2:$CA$422,MATCH(Zwischentabelle_Alter!$C155,Datenbasis!$B$2:$B$422),MATCH(Zwischentabelle_Alter!$B$9,Datenbasis!$B$2:$CA$2,0)+K$15)</f>
        <v>72</v>
      </c>
      <c r="L155" s="55">
        <f>INDEX(Datenbasis!$B$2:$CA$422,MATCH(Zwischentabelle_Alter!$C155,Datenbasis!$B$2:$B$422),MATCH(Zwischentabelle_Alter!$B$9,Datenbasis!$B$2:$CA$2,0)+L$15)</f>
        <v>78</v>
      </c>
    </row>
    <row r="156" spans="1:12" x14ac:dyDescent="0.2">
      <c r="A156" s="2"/>
      <c r="B156" s="2" t="s">
        <v>176</v>
      </c>
      <c r="C156" s="3" t="s">
        <v>175</v>
      </c>
      <c r="D156" s="55">
        <f t="array" ref="D156">INDEX(Datenbasis!$B$2:$CA$422,MATCH(Zwischentabelle_Alter!$C156,Datenbasis!$B$2:$B$422),MATCH(Zwischentabelle_Alter!$D$15,Datenbasis!$B$2:$CA$2,0))</f>
        <v>6389</v>
      </c>
      <c r="E156" s="55">
        <f>INDEX(Datenbasis!$B$2:$CA$422,MATCH(Zwischentabelle_Alter!$C156,Datenbasis!$B$2:$B$422),MATCH(Zwischentabelle_Alter!$B$9,Datenbasis!$B$2:$CA$2,0)+E$15)</f>
        <v>1190</v>
      </c>
      <c r="F156" s="55" t="str">
        <f>INDEX(Datenbasis!$B$2:$CA$422,MATCH(Zwischentabelle_Alter!$C156,Datenbasis!$B$2:$B$422),MATCH(Zwischentabelle_Alter!$B$9,Datenbasis!$B$2:$CA$2,0)+F$15)</f>
        <v>*</v>
      </c>
      <c r="G156" s="55">
        <f>INDEX(Datenbasis!$B$2:$CA$422,MATCH(Zwischentabelle_Alter!$C156,Datenbasis!$B$2:$B$422),MATCH(Zwischentabelle_Alter!$B$9,Datenbasis!$B$2:$CA$2,0)+G$15)</f>
        <v>12</v>
      </c>
      <c r="H156" s="55">
        <f>INDEX(Datenbasis!$B$2:$CA$422,MATCH(Zwischentabelle_Alter!$C156,Datenbasis!$B$2:$B$422),MATCH(Zwischentabelle_Alter!$B$9,Datenbasis!$B$2:$CA$2,0)+H$15)</f>
        <v>0</v>
      </c>
      <c r="I156" s="55">
        <f>INDEX(Datenbasis!$B$2:$CA$422,MATCH(Zwischentabelle_Alter!$C156,Datenbasis!$B$2:$B$422),MATCH(Zwischentabelle_Alter!$B$9,Datenbasis!$B$2:$CA$2,0)+I$15)</f>
        <v>66</v>
      </c>
      <c r="J156" s="55">
        <f>INDEX(Datenbasis!$B$2:$CA$422,MATCH(Zwischentabelle_Alter!$C156,Datenbasis!$B$2:$B$422),MATCH(Zwischentabelle_Alter!$B$9,Datenbasis!$B$2:$CA$2,0)+J$15)</f>
        <v>19</v>
      </c>
      <c r="K156" s="55">
        <f>INDEX(Datenbasis!$B$2:$CA$422,MATCH(Zwischentabelle_Alter!$C156,Datenbasis!$B$2:$B$422),MATCH(Zwischentabelle_Alter!$B$9,Datenbasis!$B$2:$CA$2,0)+K$15)</f>
        <v>894</v>
      </c>
      <c r="L156" s="55">
        <f>INDEX(Datenbasis!$B$2:$CA$422,MATCH(Zwischentabelle_Alter!$C156,Datenbasis!$B$2:$B$422),MATCH(Zwischentabelle_Alter!$B$9,Datenbasis!$B$2:$CA$2,0)+L$15)</f>
        <v>345</v>
      </c>
    </row>
    <row r="157" spans="1:12" x14ac:dyDescent="0.2">
      <c r="A157" s="2"/>
      <c r="B157" s="2" t="s">
        <v>178</v>
      </c>
      <c r="C157" s="3" t="s">
        <v>177</v>
      </c>
      <c r="D157" s="55">
        <f t="array" ref="D157">INDEX(Datenbasis!$B$2:$CA$422,MATCH(Zwischentabelle_Alter!$C157,Datenbasis!$B$2:$B$422),MATCH(Zwischentabelle_Alter!$D$15,Datenbasis!$B$2:$CA$2,0))</f>
        <v>8735</v>
      </c>
      <c r="E157" s="55">
        <f>INDEX(Datenbasis!$B$2:$CA$422,MATCH(Zwischentabelle_Alter!$C157,Datenbasis!$B$2:$B$422),MATCH(Zwischentabelle_Alter!$B$9,Datenbasis!$B$2:$CA$2,0)+E$15)</f>
        <v>587</v>
      </c>
      <c r="F157" s="55">
        <f>INDEX(Datenbasis!$B$2:$CA$422,MATCH(Zwischentabelle_Alter!$C157,Datenbasis!$B$2:$B$422),MATCH(Zwischentabelle_Alter!$B$9,Datenbasis!$B$2:$CA$2,0)+F$15)</f>
        <v>0</v>
      </c>
      <c r="G157" s="55">
        <f>INDEX(Datenbasis!$B$2:$CA$422,MATCH(Zwischentabelle_Alter!$C157,Datenbasis!$B$2:$B$422),MATCH(Zwischentabelle_Alter!$B$9,Datenbasis!$B$2:$CA$2,0)+G$15)</f>
        <v>21</v>
      </c>
      <c r="H157" s="55">
        <f>INDEX(Datenbasis!$B$2:$CA$422,MATCH(Zwischentabelle_Alter!$C157,Datenbasis!$B$2:$B$422),MATCH(Zwischentabelle_Alter!$B$9,Datenbasis!$B$2:$CA$2,0)+H$15)</f>
        <v>15</v>
      </c>
      <c r="I157" s="55">
        <f>INDEX(Datenbasis!$B$2:$CA$422,MATCH(Zwischentabelle_Alter!$C157,Datenbasis!$B$2:$B$422),MATCH(Zwischentabelle_Alter!$B$9,Datenbasis!$B$2:$CA$2,0)+I$15)</f>
        <v>34</v>
      </c>
      <c r="J157" s="55">
        <f>INDEX(Datenbasis!$B$2:$CA$422,MATCH(Zwischentabelle_Alter!$C157,Datenbasis!$B$2:$B$422),MATCH(Zwischentabelle_Alter!$B$9,Datenbasis!$B$2:$CA$2,0)+J$15)</f>
        <v>43</v>
      </c>
      <c r="K157" s="55">
        <f>INDEX(Datenbasis!$B$2:$CA$422,MATCH(Zwischentabelle_Alter!$C157,Datenbasis!$B$2:$B$422),MATCH(Zwischentabelle_Alter!$B$9,Datenbasis!$B$2:$CA$2,0)+K$15)</f>
        <v>139</v>
      </c>
      <c r="L157" s="55">
        <f>INDEX(Datenbasis!$B$2:$CA$422,MATCH(Zwischentabelle_Alter!$C157,Datenbasis!$B$2:$B$422),MATCH(Zwischentabelle_Alter!$B$9,Datenbasis!$B$2:$CA$2,0)+L$15)</f>
        <v>368</v>
      </c>
    </row>
    <row r="158" spans="1:12" x14ac:dyDescent="0.2">
      <c r="A158" s="2"/>
      <c r="B158" s="2" t="s">
        <v>180</v>
      </c>
      <c r="C158" s="3" t="s">
        <v>179</v>
      </c>
      <c r="D158" s="55">
        <f t="array" ref="D158">INDEX(Datenbasis!$B$2:$CA$422,MATCH(Zwischentabelle_Alter!$C158,Datenbasis!$B$2:$B$422),MATCH(Zwischentabelle_Alter!$D$15,Datenbasis!$B$2:$CA$2,0))</f>
        <v>4787</v>
      </c>
      <c r="E158" s="55">
        <f>INDEX(Datenbasis!$B$2:$CA$422,MATCH(Zwischentabelle_Alter!$C158,Datenbasis!$B$2:$B$422),MATCH(Zwischentabelle_Alter!$B$9,Datenbasis!$B$2:$CA$2,0)+E$15)</f>
        <v>671</v>
      </c>
      <c r="F158" s="55">
        <f>INDEX(Datenbasis!$B$2:$CA$422,MATCH(Zwischentabelle_Alter!$C158,Datenbasis!$B$2:$B$422),MATCH(Zwischentabelle_Alter!$B$9,Datenbasis!$B$2:$CA$2,0)+F$15)</f>
        <v>0</v>
      </c>
      <c r="G158" s="55">
        <f>INDEX(Datenbasis!$B$2:$CA$422,MATCH(Zwischentabelle_Alter!$C158,Datenbasis!$B$2:$B$422),MATCH(Zwischentabelle_Alter!$B$9,Datenbasis!$B$2:$CA$2,0)+G$15)</f>
        <v>8</v>
      </c>
      <c r="H158" s="55" t="str">
        <f>INDEX(Datenbasis!$B$2:$CA$422,MATCH(Zwischentabelle_Alter!$C158,Datenbasis!$B$2:$B$422),MATCH(Zwischentabelle_Alter!$B$9,Datenbasis!$B$2:$CA$2,0)+H$15)</f>
        <v>*</v>
      </c>
      <c r="I158" s="55">
        <f>INDEX(Datenbasis!$B$2:$CA$422,MATCH(Zwischentabelle_Alter!$C158,Datenbasis!$B$2:$B$422),MATCH(Zwischentabelle_Alter!$B$9,Datenbasis!$B$2:$CA$2,0)+I$15)</f>
        <v>50</v>
      </c>
      <c r="J158" s="55">
        <f>INDEX(Datenbasis!$B$2:$CA$422,MATCH(Zwischentabelle_Alter!$C158,Datenbasis!$B$2:$B$422),MATCH(Zwischentabelle_Alter!$B$9,Datenbasis!$B$2:$CA$2,0)+J$15)</f>
        <v>19</v>
      </c>
      <c r="K158" s="55">
        <f>INDEX(Datenbasis!$B$2:$CA$422,MATCH(Zwischentabelle_Alter!$C158,Datenbasis!$B$2:$B$422),MATCH(Zwischentabelle_Alter!$B$9,Datenbasis!$B$2:$CA$2,0)+K$15)</f>
        <v>484</v>
      </c>
      <c r="L158" s="55">
        <f>INDEX(Datenbasis!$B$2:$CA$422,MATCH(Zwischentabelle_Alter!$C158,Datenbasis!$B$2:$B$422),MATCH(Zwischentabelle_Alter!$B$9,Datenbasis!$B$2:$CA$2,0)+L$15)</f>
        <v>145</v>
      </c>
    </row>
    <row r="159" spans="1:12" x14ac:dyDescent="0.2">
      <c r="A159" s="2"/>
      <c r="B159" s="2" t="s">
        <v>182</v>
      </c>
      <c r="C159" s="3" t="s">
        <v>181</v>
      </c>
      <c r="D159" s="55">
        <f t="array" ref="D159">INDEX(Datenbasis!$B$2:$CA$422,MATCH(Zwischentabelle_Alter!$C159,Datenbasis!$B$2:$B$422),MATCH(Zwischentabelle_Alter!$D$15,Datenbasis!$B$2:$CA$2,0))</f>
        <v>11070</v>
      </c>
      <c r="E159" s="55">
        <f>INDEX(Datenbasis!$B$2:$CA$422,MATCH(Zwischentabelle_Alter!$C159,Datenbasis!$B$2:$B$422),MATCH(Zwischentabelle_Alter!$B$9,Datenbasis!$B$2:$CA$2,0)+E$15)</f>
        <v>1339</v>
      </c>
      <c r="F159" s="55">
        <f>INDEX(Datenbasis!$B$2:$CA$422,MATCH(Zwischentabelle_Alter!$C159,Datenbasis!$B$2:$B$422),MATCH(Zwischentabelle_Alter!$B$9,Datenbasis!$B$2:$CA$2,0)+F$15)</f>
        <v>8</v>
      </c>
      <c r="G159" s="55">
        <f>INDEX(Datenbasis!$B$2:$CA$422,MATCH(Zwischentabelle_Alter!$C159,Datenbasis!$B$2:$B$422),MATCH(Zwischentabelle_Alter!$B$9,Datenbasis!$B$2:$CA$2,0)+G$15)</f>
        <v>24</v>
      </c>
      <c r="H159" s="55">
        <f>INDEX(Datenbasis!$B$2:$CA$422,MATCH(Zwischentabelle_Alter!$C159,Datenbasis!$B$2:$B$422),MATCH(Zwischentabelle_Alter!$B$9,Datenbasis!$B$2:$CA$2,0)+H$15)</f>
        <v>9</v>
      </c>
      <c r="I159" s="55">
        <f>INDEX(Datenbasis!$B$2:$CA$422,MATCH(Zwischentabelle_Alter!$C159,Datenbasis!$B$2:$B$422),MATCH(Zwischentabelle_Alter!$B$9,Datenbasis!$B$2:$CA$2,0)+I$15)</f>
        <v>107</v>
      </c>
      <c r="J159" s="55">
        <f>INDEX(Datenbasis!$B$2:$CA$422,MATCH(Zwischentabelle_Alter!$C159,Datenbasis!$B$2:$B$422),MATCH(Zwischentabelle_Alter!$B$9,Datenbasis!$B$2:$CA$2,0)+J$15)</f>
        <v>10</v>
      </c>
      <c r="K159" s="55">
        <f>INDEX(Datenbasis!$B$2:$CA$422,MATCH(Zwischentabelle_Alter!$C159,Datenbasis!$B$2:$B$422),MATCH(Zwischentabelle_Alter!$B$9,Datenbasis!$B$2:$CA$2,0)+K$15)</f>
        <v>905</v>
      </c>
      <c r="L159" s="55">
        <f>INDEX(Datenbasis!$B$2:$CA$422,MATCH(Zwischentabelle_Alter!$C159,Datenbasis!$B$2:$B$422),MATCH(Zwischentabelle_Alter!$B$9,Datenbasis!$B$2:$CA$2,0)+L$15)</f>
        <v>363</v>
      </c>
    </row>
    <row r="160" spans="1:12" x14ac:dyDescent="0.2">
      <c r="A160" s="2"/>
      <c r="B160" s="2" t="s">
        <v>184</v>
      </c>
      <c r="C160" s="3" t="s">
        <v>183</v>
      </c>
      <c r="D160" s="55">
        <f t="array" ref="D160">INDEX(Datenbasis!$B$2:$CA$422,MATCH(Zwischentabelle_Alter!$C160,Datenbasis!$B$2:$B$422),MATCH(Zwischentabelle_Alter!$D$15,Datenbasis!$B$2:$CA$2,0))</f>
        <v>4686</v>
      </c>
      <c r="E160" s="55">
        <f>INDEX(Datenbasis!$B$2:$CA$422,MATCH(Zwischentabelle_Alter!$C160,Datenbasis!$B$2:$B$422),MATCH(Zwischentabelle_Alter!$B$9,Datenbasis!$B$2:$CA$2,0)+E$15)</f>
        <v>831</v>
      </c>
      <c r="F160" s="55">
        <f>INDEX(Datenbasis!$B$2:$CA$422,MATCH(Zwischentabelle_Alter!$C160,Datenbasis!$B$2:$B$422),MATCH(Zwischentabelle_Alter!$B$9,Datenbasis!$B$2:$CA$2,0)+F$15)</f>
        <v>0</v>
      </c>
      <c r="G160" s="55">
        <f>INDEX(Datenbasis!$B$2:$CA$422,MATCH(Zwischentabelle_Alter!$C160,Datenbasis!$B$2:$B$422),MATCH(Zwischentabelle_Alter!$B$9,Datenbasis!$B$2:$CA$2,0)+G$15)</f>
        <v>54</v>
      </c>
      <c r="H160" s="55">
        <f>INDEX(Datenbasis!$B$2:$CA$422,MATCH(Zwischentabelle_Alter!$C160,Datenbasis!$B$2:$B$422),MATCH(Zwischentabelle_Alter!$B$9,Datenbasis!$B$2:$CA$2,0)+H$15)</f>
        <v>48</v>
      </c>
      <c r="I160" s="55">
        <f>INDEX(Datenbasis!$B$2:$CA$422,MATCH(Zwischentabelle_Alter!$C160,Datenbasis!$B$2:$B$422),MATCH(Zwischentabelle_Alter!$B$9,Datenbasis!$B$2:$CA$2,0)+I$15)</f>
        <v>75</v>
      </c>
      <c r="J160" s="55">
        <f>INDEX(Datenbasis!$B$2:$CA$422,MATCH(Zwischentabelle_Alter!$C160,Datenbasis!$B$2:$B$422),MATCH(Zwischentabelle_Alter!$B$9,Datenbasis!$B$2:$CA$2,0)+J$15)</f>
        <v>7</v>
      </c>
      <c r="K160" s="55">
        <f>INDEX(Datenbasis!$B$2:$CA$422,MATCH(Zwischentabelle_Alter!$C160,Datenbasis!$B$2:$B$422),MATCH(Zwischentabelle_Alter!$B$9,Datenbasis!$B$2:$CA$2,0)+K$15)</f>
        <v>495</v>
      </c>
      <c r="L160" s="55">
        <f>INDEX(Datenbasis!$B$2:$CA$422,MATCH(Zwischentabelle_Alter!$C160,Datenbasis!$B$2:$B$422),MATCH(Zwischentabelle_Alter!$B$9,Datenbasis!$B$2:$CA$2,0)+L$15)</f>
        <v>250</v>
      </c>
    </row>
    <row r="161" spans="1:12" x14ac:dyDescent="0.2">
      <c r="A161" s="2"/>
      <c r="B161" s="2" t="s">
        <v>186</v>
      </c>
      <c r="C161" s="3" t="s">
        <v>185</v>
      </c>
      <c r="D161" s="55">
        <f t="array" ref="D161">INDEX(Datenbasis!$B$2:$CA$422,MATCH(Zwischentabelle_Alter!$C161,Datenbasis!$B$2:$B$422),MATCH(Zwischentabelle_Alter!$D$15,Datenbasis!$B$2:$CA$2,0))</f>
        <v>2179</v>
      </c>
      <c r="E161" s="55">
        <f>INDEX(Datenbasis!$B$2:$CA$422,MATCH(Zwischentabelle_Alter!$C161,Datenbasis!$B$2:$B$422),MATCH(Zwischentabelle_Alter!$B$9,Datenbasis!$B$2:$CA$2,0)+E$15)</f>
        <v>286</v>
      </c>
      <c r="F161" s="55">
        <f>INDEX(Datenbasis!$B$2:$CA$422,MATCH(Zwischentabelle_Alter!$C161,Datenbasis!$B$2:$B$422),MATCH(Zwischentabelle_Alter!$B$9,Datenbasis!$B$2:$CA$2,0)+F$15)</f>
        <v>0</v>
      </c>
      <c r="G161" s="55">
        <f>INDEX(Datenbasis!$B$2:$CA$422,MATCH(Zwischentabelle_Alter!$C161,Datenbasis!$B$2:$B$422),MATCH(Zwischentabelle_Alter!$B$9,Datenbasis!$B$2:$CA$2,0)+G$15)</f>
        <v>0</v>
      </c>
      <c r="H161" s="55">
        <f>INDEX(Datenbasis!$B$2:$CA$422,MATCH(Zwischentabelle_Alter!$C161,Datenbasis!$B$2:$B$422),MATCH(Zwischentabelle_Alter!$B$9,Datenbasis!$B$2:$CA$2,0)+H$15)</f>
        <v>0</v>
      </c>
      <c r="I161" s="55">
        <f>INDEX(Datenbasis!$B$2:$CA$422,MATCH(Zwischentabelle_Alter!$C161,Datenbasis!$B$2:$B$422),MATCH(Zwischentabelle_Alter!$B$9,Datenbasis!$B$2:$CA$2,0)+I$15)</f>
        <v>29</v>
      </c>
      <c r="J161" s="55">
        <f>INDEX(Datenbasis!$B$2:$CA$422,MATCH(Zwischentabelle_Alter!$C161,Datenbasis!$B$2:$B$422),MATCH(Zwischentabelle_Alter!$B$9,Datenbasis!$B$2:$CA$2,0)+J$15)</f>
        <v>31</v>
      </c>
      <c r="K161" s="55">
        <f>INDEX(Datenbasis!$B$2:$CA$422,MATCH(Zwischentabelle_Alter!$C161,Datenbasis!$B$2:$B$422),MATCH(Zwischentabelle_Alter!$B$9,Datenbasis!$B$2:$CA$2,0)+K$15)</f>
        <v>170</v>
      </c>
      <c r="L161" s="55">
        <f>INDEX(Datenbasis!$B$2:$CA$422,MATCH(Zwischentabelle_Alter!$C161,Datenbasis!$B$2:$B$422),MATCH(Zwischentabelle_Alter!$B$9,Datenbasis!$B$2:$CA$2,0)+L$15)</f>
        <v>97</v>
      </c>
    </row>
    <row r="162" spans="1:12" x14ac:dyDescent="0.2">
      <c r="A162" s="2"/>
      <c r="B162" s="2" t="s">
        <v>188</v>
      </c>
      <c r="C162" s="3" t="s">
        <v>187</v>
      </c>
      <c r="D162" s="55">
        <f t="array" ref="D162">INDEX(Datenbasis!$B$2:$CA$422,MATCH(Zwischentabelle_Alter!$C162,Datenbasis!$B$2:$B$422),MATCH(Zwischentabelle_Alter!$D$15,Datenbasis!$B$2:$CA$2,0))</f>
        <v>9823</v>
      </c>
      <c r="E162" s="55">
        <f>INDEX(Datenbasis!$B$2:$CA$422,MATCH(Zwischentabelle_Alter!$C162,Datenbasis!$B$2:$B$422),MATCH(Zwischentabelle_Alter!$B$9,Datenbasis!$B$2:$CA$2,0)+E$15)</f>
        <v>1786</v>
      </c>
      <c r="F162" s="55">
        <f>INDEX(Datenbasis!$B$2:$CA$422,MATCH(Zwischentabelle_Alter!$C162,Datenbasis!$B$2:$B$422),MATCH(Zwischentabelle_Alter!$B$9,Datenbasis!$B$2:$CA$2,0)+F$15)</f>
        <v>6</v>
      </c>
      <c r="G162" s="55">
        <f>INDEX(Datenbasis!$B$2:$CA$422,MATCH(Zwischentabelle_Alter!$C162,Datenbasis!$B$2:$B$422),MATCH(Zwischentabelle_Alter!$B$9,Datenbasis!$B$2:$CA$2,0)+G$15)</f>
        <v>102</v>
      </c>
      <c r="H162" s="55">
        <f>INDEX(Datenbasis!$B$2:$CA$422,MATCH(Zwischentabelle_Alter!$C162,Datenbasis!$B$2:$B$422),MATCH(Zwischentabelle_Alter!$B$9,Datenbasis!$B$2:$CA$2,0)+H$15)</f>
        <v>0</v>
      </c>
      <c r="I162" s="55">
        <f>INDEX(Datenbasis!$B$2:$CA$422,MATCH(Zwischentabelle_Alter!$C162,Datenbasis!$B$2:$B$422),MATCH(Zwischentabelle_Alter!$B$9,Datenbasis!$B$2:$CA$2,0)+I$15)</f>
        <v>66</v>
      </c>
      <c r="J162" s="55">
        <f>INDEX(Datenbasis!$B$2:$CA$422,MATCH(Zwischentabelle_Alter!$C162,Datenbasis!$B$2:$B$422),MATCH(Zwischentabelle_Alter!$B$9,Datenbasis!$B$2:$CA$2,0)+J$15)</f>
        <v>270</v>
      </c>
      <c r="K162" s="55">
        <f>INDEX(Datenbasis!$B$2:$CA$422,MATCH(Zwischentabelle_Alter!$C162,Datenbasis!$B$2:$B$422),MATCH(Zwischentabelle_Alter!$B$9,Datenbasis!$B$2:$CA$2,0)+K$15)</f>
        <v>1056</v>
      </c>
      <c r="L162" s="55">
        <f>INDEX(Datenbasis!$B$2:$CA$422,MATCH(Zwischentabelle_Alter!$C162,Datenbasis!$B$2:$B$422),MATCH(Zwischentabelle_Alter!$B$9,Datenbasis!$B$2:$CA$2,0)+L$15)</f>
        <v>540</v>
      </c>
    </row>
    <row r="163" spans="1:12" x14ac:dyDescent="0.2">
      <c r="A163" s="2"/>
      <c r="B163" s="2" t="s">
        <v>190</v>
      </c>
      <c r="C163" s="3" t="s">
        <v>189</v>
      </c>
      <c r="D163" s="55">
        <f t="array" ref="D163">INDEX(Datenbasis!$B$2:$CA$422,MATCH(Zwischentabelle_Alter!$C163,Datenbasis!$B$2:$B$422),MATCH(Zwischentabelle_Alter!$D$15,Datenbasis!$B$2:$CA$2,0))</f>
        <v>4064</v>
      </c>
      <c r="E163" s="55">
        <f>INDEX(Datenbasis!$B$2:$CA$422,MATCH(Zwischentabelle_Alter!$C163,Datenbasis!$B$2:$B$422),MATCH(Zwischentabelle_Alter!$B$9,Datenbasis!$B$2:$CA$2,0)+E$15)</f>
        <v>594</v>
      </c>
      <c r="F163" s="55">
        <f>INDEX(Datenbasis!$B$2:$CA$422,MATCH(Zwischentabelle_Alter!$C163,Datenbasis!$B$2:$B$422),MATCH(Zwischentabelle_Alter!$B$9,Datenbasis!$B$2:$CA$2,0)+F$15)</f>
        <v>0</v>
      </c>
      <c r="G163" s="55" t="str">
        <f>INDEX(Datenbasis!$B$2:$CA$422,MATCH(Zwischentabelle_Alter!$C163,Datenbasis!$B$2:$B$422),MATCH(Zwischentabelle_Alter!$B$9,Datenbasis!$B$2:$CA$2,0)+G$15)</f>
        <v>*</v>
      </c>
      <c r="H163" s="55">
        <f>INDEX(Datenbasis!$B$2:$CA$422,MATCH(Zwischentabelle_Alter!$C163,Datenbasis!$B$2:$B$422),MATCH(Zwischentabelle_Alter!$B$9,Datenbasis!$B$2:$CA$2,0)+H$15)</f>
        <v>0</v>
      </c>
      <c r="I163" s="55">
        <f>INDEX(Datenbasis!$B$2:$CA$422,MATCH(Zwischentabelle_Alter!$C163,Datenbasis!$B$2:$B$422),MATCH(Zwischentabelle_Alter!$B$9,Datenbasis!$B$2:$CA$2,0)+I$15)</f>
        <v>52</v>
      </c>
      <c r="J163" s="55">
        <f>INDEX(Datenbasis!$B$2:$CA$422,MATCH(Zwischentabelle_Alter!$C163,Datenbasis!$B$2:$B$422),MATCH(Zwischentabelle_Alter!$B$9,Datenbasis!$B$2:$CA$2,0)+J$15)</f>
        <v>6</v>
      </c>
      <c r="K163" s="55">
        <f>INDEX(Datenbasis!$B$2:$CA$422,MATCH(Zwischentabelle_Alter!$C163,Datenbasis!$B$2:$B$422),MATCH(Zwischentabelle_Alter!$B$9,Datenbasis!$B$2:$CA$2,0)+K$15)</f>
        <v>418</v>
      </c>
      <c r="L163" s="55">
        <f>INDEX(Datenbasis!$B$2:$CA$422,MATCH(Zwischentabelle_Alter!$C163,Datenbasis!$B$2:$B$422),MATCH(Zwischentabelle_Alter!$B$9,Datenbasis!$B$2:$CA$2,0)+L$15)</f>
        <v>153</v>
      </c>
    </row>
    <row r="164" spans="1:12" x14ac:dyDescent="0.2">
      <c r="A164" s="2"/>
      <c r="B164" s="2" t="s">
        <v>404</v>
      </c>
      <c r="C164" s="3" t="s">
        <v>403</v>
      </c>
      <c r="D164" s="55">
        <f t="array" ref="D164">INDEX(Datenbasis!$B$2:$CA$422,MATCH(Zwischentabelle_Alter!$C164,Datenbasis!$B$2:$B$422),MATCH(Zwischentabelle_Alter!$D$15,Datenbasis!$B$2:$CA$2,0))</f>
        <v>6400</v>
      </c>
      <c r="E164" s="55">
        <f>INDEX(Datenbasis!$B$2:$CA$422,MATCH(Zwischentabelle_Alter!$C164,Datenbasis!$B$2:$B$422),MATCH(Zwischentabelle_Alter!$B$9,Datenbasis!$B$2:$CA$2,0)+E$15)</f>
        <v>503</v>
      </c>
      <c r="F164" s="55" t="str">
        <f>INDEX(Datenbasis!$B$2:$CA$422,MATCH(Zwischentabelle_Alter!$C164,Datenbasis!$B$2:$B$422),MATCH(Zwischentabelle_Alter!$B$9,Datenbasis!$B$2:$CA$2,0)+F$15)</f>
        <v>*</v>
      </c>
      <c r="G164" s="55">
        <f>INDEX(Datenbasis!$B$2:$CA$422,MATCH(Zwischentabelle_Alter!$C164,Datenbasis!$B$2:$B$422),MATCH(Zwischentabelle_Alter!$B$9,Datenbasis!$B$2:$CA$2,0)+G$15)</f>
        <v>7</v>
      </c>
      <c r="H164" s="55">
        <f>INDEX(Datenbasis!$B$2:$CA$422,MATCH(Zwischentabelle_Alter!$C164,Datenbasis!$B$2:$B$422),MATCH(Zwischentabelle_Alter!$B$9,Datenbasis!$B$2:$CA$2,0)+H$15)</f>
        <v>0</v>
      </c>
      <c r="I164" s="55">
        <f>INDEX(Datenbasis!$B$2:$CA$422,MATCH(Zwischentabelle_Alter!$C164,Datenbasis!$B$2:$B$422),MATCH(Zwischentabelle_Alter!$B$9,Datenbasis!$B$2:$CA$2,0)+I$15)</f>
        <v>66</v>
      </c>
      <c r="J164" s="55">
        <f>INDEX(Datenbasis!$B$2:$CA$422,MATCH(Zwischentabelle_Alter!$C164,Datenbasis!$B$2:$B$422),MATCH(Zwischentabelle_Alter!$B$9,Datenbasis!$B$2:$CA$2,0)+J$15)</f>
        <v>8</v>
      </c>
      <c r="K164" s="55">
        <f>INDEX(Datenbasis!$B$2:$CA$422,MATCH(Zwischentabelle_Alter!$C164,Datenbasis!$B$2:$B$422),MATCH(Zwischentabelle_Alter!$B$9,Datenbasis!$B$2:$CA$2,0)+K$15)</f>
        <v>241</v>
      </c>
      <c r="L164" s="55">
        <f>INDEX(Datenbasis!$B$2:$CA$422,MATCH(Zwischentabelle_Alter!$C164,Datenbasis!$B$2:$B$422),MATCH(Zwischentabelle_Alter!$B$9,Datenbasis!$B$2:$CA$2,0)+L$15)</f>
        <v>226</v>
      </c>
    </row>
    <row r="165" spans="1:12" x14ac:dyDescent="0.2">
      <c r="A165" s="2"/>
      <c r="B165" s="2" t="s">
        <v>406</v>
      </c>
      <c r="C165" s="3" t="s">
        <v>405</v>
      </c>
      <c r="D165" s="55">
        <f t="array" ref="D165">INDEX(Datenbasis!$B$2:$CA$422,MATCH(Zwischentabelle_Alter!$C165,Datenbasis!$B$2:$B$422),MATCH(Zwischentabelle_Alter!$D$15,Datenbasis!$B$2:$CA$2,0))</f>
        <v>8508</v>
      </c>
      <c r="E165" s="55">
        <f>INDEX(Datenbasis!$B$2:$CA$422,MATCH(Zwischentabelle_Alter!$C165,Datenbasis!$B$2:$B$422),MATCH(Zwischentabelle_Alter!$B$9,Datenbasis!$B$2:$CA$2,0)+E$15)</f>
        <v>1681</v>
      </c>
      <c r="F165" s="55" t="str">
        <f>INDEX(Datenbasis!$B$2:$CA$422,MATCH(Zwischentabelle_Alter!$C165,Datenbasis!$B$2:$B$422),MATCH(Zwischentabelle_Alter!$B$9,Datenbasis!$B$2:$CA$2,0)+F$15)</f>
        <v>*</v>
      </c>
      <c r="G165" s="55">
        <f>INDEX(Datenbasis!$B$2:$CA$422,MATCH(Zwischentabelle_Alter!$C165,Datenbasis!$B$2:$B$422),MATCH(Zwischentabelle_Alter!$B$9,Datenbasis!$B$2:$CA$2,0)+G$15)</f>
        <v>7</v>
      </c>
      <c r="H165" s="55">
        <f>INDEX(Datenbasis!$B$2:$CA$422,MATCH(Zwischentabelle_Alter!$C165,Datenbasis!$B$2:$B$422),MATCH(Zwischentabelle_Alter!$B$9,Datenbasis!$B$2:$CA$2,0)+H$15)</f>
        <v>0</v>
      </c>
      <c r="I165" s="55">
        <f>INDEX(Datenbasis!$B$2:$CA$422,MATCH(Zwischentabelle_Alter!$C165,Datenbasis!$B$2:$B$422),MATCH(Zwischentabelle_Alter!$B$9,Datenbasis!$B$2:$CA$2,0)+I$15)</f>
        <v>88</v>
      </c>
      <c r="J165" s="55">
        <f>INDEX(Datenbasis!$B$2:$CA$422,MATCH(Zwischentabelle_Alter!$C165,Datenbasis!$B$2:$B$422),MATCH(Zwischentabelle_Alter!$B$9,Datenbasis!$B$2:$CA$2,0)+J$15)</f>
        <v>138</v>
      </c>
      <c r="K165" s="55">
        <f>INDEX(Datenbasis!$B$2:$CA$422,MATCH(Zwischentabelle_Alter!$C165,Datenbasis!$B$2:$B$422),MATCH(Zwischentabelle_Alter!$B$9,Datenbasis!$B$2:$CA$2,0)+K$15)</f>
        <v>1350</v>
      </c>
      <c r="L165" s="55">
        <f>INDEX(Datenbasis!$B$2:$CA$422,MATCH(Zwischentabelle_Alter!$C165,Datenbasis!$B$2:$B$422),MATCH(Zwischentabelle_Alter!$B$9,Datenbasis!$B$2:$CA$2,0)+L$15)</f>
        <v>273</v>
      </c>
    </row>
    <row r="166" spans="1:12" x14ac:dyDescent="0.2">
      <c r="A166" s="2"/>
      <c r="B166" s="2" t="s">
        <v>192</v>
      </c>
      <c r="C166" s="3" t="s">
        <v>191</v>
      </c>
      <c r="D166" s="55">
        <f t="array" ref="D166">INDEX(Datenbasis!$B$2:$CA$422,MATCH(Zwischentabelle_Alter!$C166,Datenbasis!$B$2:$B$422),MATCH(Zwischentabelle_Alter!$D$15,Datenbasis!$B$2:$CA$2,0))</f>
        <v>7149</v>
      </c>
      <c r="E166" s="55">
        <f>INDEX(Datenbasis!$B$2:$CA$422,MATCH(Zwischentabelle_Alter!$C166,Datenbasis!$B$2:$B$422),MATCH(Zwischentabelle_Alter!$B$9,Datenbasis!$B$2:$CA$2,0)+E$15)</f>
        <v>1443</v>
      </c>
      <c r="F166" s="55">
        <f>INDEX(Datenbasis!$B$2:$CA$422,MATCH(Zwischentabelle_Alter!$C166,Datenbasis!$B$2:$B$422),MATCH(Zwischentabelle_Alter!$B$9,Datenbasis!$B$2:$CA$2,0)+F$15)</f>
        <v>0</v>
      </c>
      <c r="G166" s="55" t="str">
        <f>INDEX(Datenbasis!$B$2:$CA$422,MATCH(Zwischentabelle_Alter!$C166,Datenbasis!$B$2:$B$422),MATCH(Zwischentabelle_Alter!$B$9,Datenbasis!$B$2:$CA$2,0)+G$15)</f>
        <v>*</v>
      </c>
      <c r="H166" s="55">
        <f>INDEX(Datenbasis!$B$2:$CA$422,MATCH(Zwischentabelle_Alter!$C166,Datenbasis!$B$2:$B$422),MATCH(Zwischentabelle_Alter!$B$9,Datenbasis!$B$2:$CA$2,0)+H$15)</f>
        <v>0</v>
      </c>
      <c r="I166" s="55">
        <f>INDEX(Datenbasis!$B$2:$CA$422,MATCH(Zwischentabelle_Alter!$C166,Datenbasis!$B$2:$B$422),MATCH(Zwischentabelle_Alter!$B$9,Datenbasis!$B$2:$CA$2,0)+I$15)</f>
        <v>116</v>
      </c>
      <c r="J166" s="55">
        <f>INDEX(Datenbasis!$B$2:$CA$422,MATCH(Zwischentabelle_Alter!$C166,Datenbasis!$B$2:$B$422),MATCH(Zwischentabelle_Alter!$B$9,Datenbasis!$B$2:$CA$2,0)+J$15)</f>
        <v>117</v>
      </c>
      <c r="K166" s="55">
        <f>INDEX(Datenbasis!$B$2:$CA$422,MATCH(Zwischentabelle_Alter!$C166,Datenbasis!$B$2:$B$422),MATCH(Zwischentabelle_Alter!$B$9,Datenbasis!$B$2:$CA$2,0)+K$15)</f>
        <v>1067</v>
      </c>
      <c r="L166" s="55">
        <f>INDEX(Datenbasis!$B$2:$CA$422,MATCH(Zwischentabelle_Alter!$C166,Datenbasis!$B$2:$B$422),MATCH(Zwischentabelle_Alter!$B$9,Datenbasis!$B$2:$CA$2,0)+L$15)</f>
        <v>291</v>
      </c>
    </row>
    <row r="167" spans="1:12" x14ac:dyDescent="0.2">
      <c r="A167" s="2"/>
      <c r="B167" s="2" t="s">
        <v>555</v>
      </c>
      <c r="C167" s="3" t="s">
        <v>556</v>
      </c>
      <c r="D167" s="55">
        <f t="array" ref="D167">INDEX(Datenbasis!$B$2:$CA$422,MATCH(Zwischentabelle_Alter!$C167,Datenbasis!$B$2:$B$422),MATCH(Zwischentabelle_Alter!$D$15,Datenbasis!$B$2:$CA$2,0))</f>
        <v>4316</v>
      </c>
      <c r="E167" s="55">
        <f>INDEX(Datenbasis!$B$2:$CA$422,MATCH(Zwischentabelle_Alter!$C167,Datenbasis!$B$2:$B$422),MATCH(Zwischentabelle_Alter!$B$9,Datenbasis!$B$2:$CA$2,0)+E$15)</f>
        <v>678</v>
      </c>
      <c r="F167" s="55">
        <f>INDEX(Datenbasis!$B$2:$CA$422,MATCH(Zwischentabelle_Alter!$C167,Datenbasis!$B$2:$B$422),MATCH(Zwischentabelle_Alter!$B$9,Datenbasis!$B$2:$CA$2,0)+F$15)</f>
        <v>0</v>
      </c>
      <c r="G167" s="55">
        <f>INDEX(Datenbasis!$B$2:$CA$422,MATCH(Zwischentabelle_Alter!$C167,Datenbasis!$B$2:$B$422),MATCH(Zwischentabelle_Alter!$B$9,Datenbasis!$B$2:$CA$2,0)+G$15)</f>
        <v>0</v>
      </c>
      <c r="H167" s="55">
        <f>INDEX(Datenbasis!$B$2:$CA$422,MATCH(Zwischentabelle_Alter!$C167,Datenbasis!$B$2:$B$422),MATCH(Zwischentabelle_Alter!$B$9,Datenbasis!$B$2:$CA$2,0)+H$15)</f>
        <v>0</v>
      </c>
      <c r="I167" s="55">
        <f>INDEX(Datenbasis!$B$2:$CA$422,MATCH(Zwischentabelle_Alter!$C167,Datenbasis!$B$2:$B$422),MATCH(Zwischentabelle_Alter!$B$9,Datenbasis!$B$2:$CA$2,0)+I$15)</f>
        <v>43</v>
      </c>
      <c r="J167" s="55">
        <f>INDEX(Datenbasis!$B$2:$CA$422,MATCH(Zwischentabelle_Alter!$C167,Datenbasis!$B$2:$B$422),MATCH(Zwischentabelle_Alter!$B$9,Datenbasis!$B$2:$CA$2,0)+J$15)</f>
        <v>14</v>
      </c>
      <c r="K167" s="55">
        <f>INDEX(Datenbasis!$B$2:$CA$422,MATCH(Zwischentabelle_Alter!$C167,Datenbasis!$B$2:$B$422),MATCH(Zwischentabelle_Alter!$B$9,Datenbasis!$B$2:$CA$2,0)+K$15)</f>
        <v>591</v>
      </c>
      <c r="L167" s="55">
        <f>INDEX(Datenbasis!$B$2:$CA$422,MATCH(Zwischentabelle_Alter!$C167,Datenbasis!$B$2:$B$422),MATCH(Zwischentabelle_Alter!$B$9,Datenbasis!$B$2:$CA$2,0)+L$15)</f>
        <v>54</v>
      </c>
    </row>
    <row r="168" spans="1:12" x14ac:dyDescent="0.2">
      <c r="A168" s="2"/>
      <c r="B168" s="2" t="s">
        <v>194</v>
      </c>
      <c r="C168" s="3" t="s">
        <v>193</v>
      </c>
      <c r="D168" s="55">
        <f t="array" ref="D168">INDEX(Datenbasis!$B$2:$CA$422,MATCH(Zwischentabelle_Alter!$C168,Datenbasis!$B$2:$B$422),MATCH(Zwischentabelle_Alter!$D$15,Datenbasis!$B$2:$CA$2,0))</f>
        <v>5283</v>
      </c>
      <c r="E168" s="55">
        <f>INDEX(Datenbasis!$B$2:$CA$422,MATCH(Zwischentabelle_Alter!$C168,Datenbasis!$B$2:$B$422),MATCH(Zwischentabelle_Alter!$B$9,Datenbasis!$B$2:$CA$2,0)+E$15)</f>
        <v>426</v>
      </c>
      <c r="F168" s="55" t="str">
        <f>INDEX(Datenbasis!$B$2:$CA$422,MATCH(Zwischentabelle_Alter!$C168,Datenbasis!$B$2:$B$422),MATCH(Zwischentabelle_Alter!$B$9,Datenbasis!$B$2:$CA$2,0)+F$15)</f>
        <v>*</v>
      </c>
      <c r="G168" s="55">
        <f>INDEX(Datenbasis!$B$2:$CA$422,MATCH(Zwischentabelle_Alter!$C168,Datenbasis!$B$2:$B$422),MATCH(Zwischentabelle_Alter!$B$9,Datenbasis!$B$2:$CA$2,0)+G$15)</f>
        <v>15</v>
      </c>
      <c r="H168" s="55">
        <f>INDEX(Datenbasis!$B$2:$CA$422,MATCH(Zwischentabelle_Alter!$C168,Datenbasis!$B$2:$B$422),MATCH(Zwischentabelle_Alter!$B$9,Datenbasis!$B$2:$CA$2,0)+H$15)</f>
        <v>0</v>
      </c>
      <c r="I168" s="55">
        <f>INDEX(Datenbasis!$B$2:$CA$422,MATCH(Zwischentabelle_Alter!$C168,Datenbasis!$B$2:$B$422),MATCH(Zwischentabelle_Alter!$B$9,Datenbasis!$B$2:$CA$2,0)+I$15)</f>
        <v>105</v>
      </c>
      <c r="J168" s="55">
        <f>INDEX(Datenbasis!$B$2:$CA$422,MATCH(Zwischentabelle_Alter!$C168,Datenbasis!$B$2:$B$422),MATCH(Zwischentabelle_Alter!$B$9,Datenbasis!$B$2:$CA$2,0)+J$15)</f>
        <v>31</v>
      </c>
      <c r="K168" s="55">
        <f>INDEX(Datenbasis!$B$2:$CA$422,MATCH(Zwischentabelle_Alter!$C168,Datenbasis!$B$2:$B$422),MATCH(Zwischentabelle_Alter!$B$9,Datenbasis!$B$2:$CA$2,0)+K$15)</f>
        <v>23</v>
      </c>
      <c r="L168" s="55">
        <f>INDEX(Datenbasis!$B$2:$CA$422,MATCH(Zwischentabelle_Alter!$C168,Datenbasis!$B$2:$B$422),MATCH(Zwischentabelle_Alter!$B$9,Datenbasis!$B$2:$CA$2,0)+L$15)</f>
        <v>258</v>
      </c>
    </row>
    <row r="169" spans="1:12" x14ac:dyDescent="0.2">
      <c r="A169" s="2"/>
      <c r="B169" s="2" t="s">
        <v>196</v>
      </c>
      <c r="C169" s="3" t="s">
        <v>195</v>
      </c>
      <c r="D169" s="55">
        <f t="array" ref="D169">INDEX(Datenbasis!$B$2:$CA$422,MATCH(Zwischentabelle_Alter!$C169,Datenbasis!$B$2:$B$422),MATCH(Zwischentabelle_Alter!$D$15,Datenbasis!$B$2:$CA$2,0))</f>
        <v>1585</v>
      </c>
      <c r="E169" s="55">
        <f>INDEX(Datenbasis!$B$2:$CA$422,MATCH(Zwischentabelle_Alter!$C169,Datenbasis!$B$2:$B$422),MATCH(Zwischentabelle_Alter!$B$9,Datenbasis!$B$2:$CA$2,0)+E$15)</f>
        <v>63</v>
      </c>
      <c r="F169" s="55">
        <f>INDEX(Datenbasis!$B$2:$CA$422,MATCH(Zwischentabelle_Alter!$C169,Datenbasis!$B$2:$B$422),MATCH(Zwischentabelle_Alter!$B$9,Datenbasis!$B$2:$CA$2,0)+F$15)</f>
        <v>0</v>
      </c>
      <c r="G169" s="55">
        <f>INDEX(Datenbasis!$B$2:$CA$422,MATCH(Zwischentabelle_Alter!$C169,Datenbasis!$B$2:$B$422),MATCH(Zwischentabelle_Alter!$B$9,Datenbasis!$B$2:$CA$2,0)+G$15)</f>
        <v>4</v>
      </c>
      <c r="H169" s="55">
        <f>INDEX(Datenbasis!$B$2:$CA$422,MATCH(Zwischentabelle_Alter!$C169,Datenbasis!$B$2:$B$422),MATCH(Zwischentabelle_Alter!$B$9,Datenbasis!$B$2:$CA$2,0)+H$15)</f>
        <v>0</v>
      </c>
      <c r="I169" s="55" t="str">
        <f>INDEX(Datenbasis!$B$2:$CA$422,MATCH(Zwischentabelle_Alter!$C169,Datenbasis!$B$2:$B$422),MATCH(Zwischentabelle_Alter!$B$9,Datenbasis!$B$2:$CA$2,0)+I$15)</f>
        <v>*</v>
      </c>
      <c r="J169" s="55">
        <f>INDEX(Datenbasis!$B$2:$CA$422,MATCH(Zwischentabelle_Alter!$C169,Datenbasis!$B$2:$B$422),MATCH(Zwischentabelle_Alter!$B$9,Datenbasis!$B$2:$CA$2,0)+J$15)</f>
        <v>5</v>
      </c>
      <c r="K169" s="55">
        <f>INDEX(Datenbasis!$B$2:$CA$422,MATCH(Zwischentabelle_Alter!$C169,Datenbasis!$B$2:$B$422),MATCH(Zwischentabelle_Alter!$B$9,Datenbasis!$B$2:$CA$2,0)+K$15)</f>
        <v>8</v>
      </c>
      <c r="L169" s="55">
        <f>INDEX(Datenbasis!$B$2:$CA$422,MATCH(Zwischentabelle_Alter!$C169,Datenbasis!$B$2:$B$422),MATCH(Zwischentabelle_Alter!$B$9,Datenbasis!$B$2:$CA$2,0)+L$15)</f>
        <v>43</v>
      </c>
    </row>
    <row r="170" spans="1:12" x14ac:dyDescent="0.2">
      <c r="A170" s="2"/>
      <c r="B170" s="2" t="s">
        <v>198</v>
      </c>
      <c r="C170" s="3" t="s">
        <v>197</v>
      </c>
      <c r="D170" s="55">
        <f t="array" ref="D170">INDEX(Datenbasis!$B$2:$CA$422,MATCH(Zwischentabelle_Alter!$C170,Datenbasis!$B$2:$B$422),MATCH(Zwischentabelle_Alter!$D$15,Datenbasis!$B$2:$CA$2,0))</f>
        <v>10527</v>
      </c>
      <c r="E170" s="55">
        <f>INDEX(Datenbasis!$B$2:$CA$422,MATCH(Zwischentabelle_Alter!$C170,Datenbasis!$B$2:$B$422),MATCH(Zwischentabelle_Alter!$B$9,Datenbasis!$B$2:$CA$2,0)+E$15)</f>
        <v>1688</v>
      </c>
      <c r="F170" s="55">
        <f>INDEX(Datenbasis!$B$2:$CA$422,MATCH(Zwischentabelle_Alter!$C170,Datenbasis!$B$2:$B$422),MATCH(Zwischentabelle_Alter!$B$9,Datenbasis!$B$2:$CA$2,0)+F$15)</f>
        <v>3</v>
      </c>
      <c r="G170" s="55">
        <f>INDEX(Datenbasis!$B$2:$CA$422,MATCH(Zwischentabelle_Alter!$C170,Datenbasis!$B$2:$B$422),MATCH(Zwischentabelle_Alter!$B$9,Datenbasis!$B$2:$CA$2,0)+G$15)</f>
        <v>0</v>
      </c>
      <c r="H170" s="55">
        <f>INDEX(Datenbasis!$B$2:$CA$422,MATCH(Zwischentabelle_Alter!$C170,Datenbasis!$B$2:$B$422),MATCH(Zwischentabelle_Alter!$B$9,Datenbasis!$B$2:$CA$2,0)+H$15)</f>
        <v>0</v>
      </c>
      <c r="I170" s="55">
        <f>INDEX(Datenbasis!$B$2:$CA$422,MATCH(Zwischentabelle_Alter!$C170,Datenbasis!$B$2:$B$422),MATCH(Zwischentabelle_Alter!$B$9,Datenbasis!$B$2:$CA$2,0)+I$15)</f>
        <v>123</v>
      </c>
      <c r="J170" s="55">
        <f>INDEX(Datenbasis!$B$2:$CA$422,MATCH(Zwischentabelle_Alter!$C170,Datenbasis!$B$2:$B$422),MATCH(Zwischentabelle_Alter!$B$9,Datenbasis!$B$2:$CA$2,0)+J$15)</f>
        <v>135</v>
      </c>
      <c r="K170" s="55">
        <f>INDEX(Datenbasis!$B$2:$CA$422,MATCH(Zwischentabelle_Alter!$C170,Datenbasis!$B$2:$B$422),MATCH(Zwischentabelle_Alter!$B$9,Datenbasis!$B$2:$CA$2,0)+K$15)</f>
        <v>1263</v>
      </c>
      <c r="L170" s="55">
        <f>INDEX(Datenbasis!$B$2:$CA$422,MATCH(Zwischentabelle_Alter!$C170,Datenbasis!$B$2:$B$422),MATCH(Zwischentabelle_Alter!$B$9,Datenbasis!$B$2:$CA$2,0)+L$15)</f>
        <v>424</v>
      </c>
    </row>
    <row r="171" spans="1:12" x14ac:dyDescent="0.2">
      <c r="A171" s="2"/>
      <c r="B171" s="2" t="s">
        <v>200</v>
      </c>
      <c r="C171" s="3" t="s">
        <v>199</v>
      </c>
      <c r="D171" s="55">
        <f t="array" ref="D171">INDEX(Datenbasis!$B$2:$CA$422,MATCH(Zwischentabelle_Alter!$C171,Datenbasis!$B$2:$B$422),MATCH(Zwischentabelle_Alter!$D$15,Datenbasis!$B$2:$CA$2,0))</f>
        <v>3884</v>
      </c>
      <c r="E171" s="55">
        <f>INDEX(Datenbasis!$B$2:$CA$422,MATCH(Zwischentabelle_Alter!$C171,Datenbasis!$B$2:$B$422),MATCH(Zwischentabelle_Alter!$B$9,Datenbasis!$B$2:$CA$2,0)+E$15)</f>
        <v>1254</v>
      </c>
      <c r="F171" s="55">
        <f>INDEX(Datenbasis!$B$2:$CA$422,MATCH(Zwischentabelle_Alter!$C171,Datenbasis!$B$2:$B$422),MATCH(Zwischentabelle_Alter!$B$9,Datenbasis!$B$2:$CA$2,0)+F$15)</f>
        <v>0</v>
      </c>
      <c r="G171" s="55">
        <f>INDEX(Datenbasis!$B$2:$CA$422,MATCH(Zwischentabelle_Alter!$C171,Datenbasis!$B$2:$B$422),MATCH(Zwischentabelle_Alter!$B$9,Datenbasis!$B$2:$CA$2,0)+G$15)</f>
        <v>4</v>
      </c>
      <c r="H171" s="55">
        <f>INDEX(Datenbasis!$B$2:$CA$422,MATCH(Zwischentabelle_Alter!$C171,Datenbasis!$B$2:$B$422),MATCH(Zwischentabelle_Alter!$B$9,Datenbasis!$B$2:$CA$2,0)+H$15)</f>
        <v>0</v>
      </c>
      <c r="I171" s="55">
        <f>INDEX(Datenbasis!$B$2:$CA$422,MATCH(Zwischentabelle_Alter!$C171,Datenbasis!$B$2:$B$422),MATCH(Zwischentabelle_Alter!$B$9,Datenbasis!$B$2:$CA$2,0)+I$15)</f>
        <v>67</v>
      </c>
      <c r="J171" s="55">
        <f>INDEX(Datenbasis!$B$2:$CA$422,MATCH(Zwischentabelle_Alter!$C171,Datenbasis!$B$2:$B$422),MATCH(Zwischentabelle_Alter!$B$9,Datenbasis!$B$2:$CA$2,0)+J$15)</f>
        <v>31</v>
      </c>
      <c r="K171" s="55">
        <f>INDEX(Datenbasis!$B$2:$CA$422,MATCH(Zwischentabelle_Alter!$C171,Datenbasis!$B$2:$B$422),MATCH(Zwischentabelle_Alter!$B$9,Datenbasis!$B$2:$CA$2,0)+K$15)</f>
        <v>1136</v>
      </c>
      <c r="L171" s="55">
        <f>INDEX(Datenbasis!$B$2:$CA$422,MATCH(Zwischentabelle_Alter!$C171,Datenbasis!$B$2:$B$422),MATCH(Zwischentabelle_Alter!$B$9,Datenbasis!$B$2:$CA$2,0)+L$15)</f>
        <v>134</v>
      </c>
    </row>
    <row r="172" spans="1:12" x14ac:dyDescent="0.2">
      <c r="A172" s="2"/>
      <c r="B172" s="2" t="s">
        <v>202</v>
      </c>
      <c r="C172" s="3" t="s">
        <v>201</v>
      </c>
      <c r="D172" s="55">
        <f t="array" ref="D172">INDEX(Datenbasis!$B$2:$CA$422,MATCH(Zwischentabelle_Alter!$C172,Datenbasis!$B$2:$B$422),MATCH(Zwischentabelle_Alter!$D$15,Datenbasis!$B$2:$CA$2,0))</f>
        <v>2351</v>
      </c>
      <c r="E172" s="55">
        <f>INDEX(Datenbasis!$B$2:$CA$422,MATCH(Zwischentabelle_Alter!$C172,Datenbasis!$B$2:$B$422),MATCH(Zwischentabelle_Alter!$B$9,Datenbasis!$B$2:$CA$2,0)+E$15)</f>
        <v>209</v>
      </c>
      <c r="F172" s="55">
        <f>INDEX(Datenbasis!$B$2:$CA$422,MATCH(Zwischentabelle_Alter!$C172,Datenbasis!$B$2:$B$422),MATCH(Zwischentabelle_Alter!$B$9,Datenbasis!$B$2:$CA$2,0)+F$15)</f>
        <v>0</v>
      </c>
      <c r="G172" s="55" t="str">
        <f>INDEX(Datenbasis!$B$2:$CA$422,MATCH(Zwischentabelle_Alter!$C172,Datenbasis!$B$2:$B$422),MATCH(Zwischentabelle_Alter!$B$9,Datenbasis!$B$2:$CA$2,0)+G$15)</f>
        <v>*</v>
      </c>
      <c r="H172" s="55">
        <f>INDEX(Datenbasis!$B$2:$CA$422,MATCH(Zwischentabelle_Alter!$C172,Datenbasis!$B$2:$B$422),MATCH(Zwischentabelle_Alter!$B$9,Datenbasis!$B$2:$CA$2,0)+H$15)</f>
        <v>0</v>
      </c>
      <c r="I172" s="55" t="str">
        <f>INDEX(Datenbasis!$B$2:$CA$422,MATCH(Zwischentabelle_Alter!$C172,Datenbasis!$B$2:$B$422),MATCH(Zwischentabelle_Alter!$B$9,Datenbasis!$B$2:$CA$2,0)+I$15)</f>
        <v>*</v>
      </c>
      <c r="J172" s="55">
        <f>INDEX(Datenbasis!$B$2:$CA$422,MATCH(Zwischentabelle_Alter!$C172,Datenbasis!$B$2:$B$422),MATCH(Zwischentabelle_Alter!$B$9,Datenbasis!$B$2:$CA$2,0)+J$15)</f>
        <v>4</v>
      </c>
      <c r="K172" s="55">
        <f>INDEX(Datenbasis!$B$2:$CA$422,MATCH(Zwischentabelle_Alter!$C172,Datenbasis!$B$2:$B$422),MATCH(Zwischentabelle_Alter!$B$9,Datenbasis!$B$2:$CA$2,0)+K$15)</f>
        <v>114</v>
      </c>
      <c r="L172" s="55">
        <f>INDEX(Datenbasis!$B$2:$CA$422,MATCH(Zwischentabelle_Alter!$C172,Datenbasis!$B$2:$B$422),MATCH(Zwischentabelle_Alter!$B$9,Datenbasis!$B$2:$CA$2,0)+L$15)</f>
        <v>94</v>
      </c>
    </row>
    <row r="173" spans="1:12" x14ac:dyDescent="0.2">
      <c r="A173" s="2"/>
      <c r="B173" s="2" t="s">
        <v>408</v>
      </c>
      <c r="C173" s="3" t="s">
        <v>407</v>
      </c>
      <c r="D173" s="55">
        <f t="array" ref="D173">INDEX(Datenbasis!$B$2:$CA$422,MATCH(Zwischentabelle_Alter!$C173,Datenbasis!$B$2:$B$422),MATCH(Zwischentabelle_Alter!$D$15,Datenbasis!$B$2:$CA$2,0))</f>
        <v>4587</v>
      </c>
      <c r="E173" s="55">
        <f>INDEX(Datenbasis!$B$2:$CA$422,MATCH(Zwischentabelle_Alter!$C173,Datenbasis!$B$2:$B$422),MATCH(Zwischentabelle_Alter!$B$9,Datenbasis!$B$2:$CA$2,0)+E$15)</f>
        <v>507</v>
      </c>
      <c r="F173" s="55">
        <f>INDEX(Datenbasis!$B$2:$CA$422,MATCH(Zwischentabelle_Alter!$C173,Datenbasis!$B$2:$B$422),MATCH(Zwischentabelle_Alter!$B$9,Datenbasis!$B$2:$CA$2,0)+F$15)</f>
        <v>0</v>
      </c>
      <c r="G173" s="55">
        <f>INDEX(Datenbasis!$B$2:$CA$422,MATCH(Zwischentabelle_Alter!$C173,Datenbasis!$B$2:$B$422),MATCH(Zwischentabelle_Alter!$B$9,Datenbasis!$B$2:$CA$2,0)+G$15)</f>
        <v>12</v>
      </c>
      <c r="H173" s="55">
        <f>INDEX(Datenbasis!$B$2:$CA$422,MATCH(Zwischentabelle_Alter!$C173,Datenbasis!$B$2:$B$422),MATCH(Zwischentabelle_Alter!$B$9,Datenbasis!$B$2:$CA$2,0)+H$15)</f>
        <v>0</v>
      </c>
      <c r="I173" s="55">
        <f>INDEX(Datenbasis!$B$2:$CA$422,MATCH(Zwischentabelle_Alter!$C173,Datenbasis!$B$2:$B$422),MATCH(Zwischentabelle_Alter!$B$9,Datenbasis!$B$2:$CA$2,0)+I$15)</f>
        <v>57</v>
      </c>
      <c r="J173" s="55">
        <f>INDEX(Datenbasis!$B$2:$CA$422,MATCH(Zwischentabelle_Alter!$C173,Datenbasis!$B$2:$B$422),MATCH(Zwischentabelle_Alter!$B$9,Datenbasis!$B$2:$CA$2,0)+J$15)</f>
        <v>10</v>
      </c>
      <c r="K173" s="55">
        <f>INDEX(Datenbasis!$B$2:$CA$422,MATCH(Zwischentabelle_Alter!$C173,Datenbasis!$B$2:$B$422),MATCH(Zwischentabelle_Alter!$B$9,Datenbasis!$B$2:$CA$2,0)+K$15)</f>
        <v>324</v>
      </c>
      <c r="L173" s="55">
        <f>INDEX(Datenbasis!$B$2:$CA$422,MATCH(Zwischentabelle_Alter!$C173,Datenbasis!$B$2:$B$422),MATCH(Zwischentabelle_Alter!$B$9,Datenbasis!$B$2:$CA$2,0)+L$15)</f>
        <v>151</v>
      </c>
    </row>
    <row r="174" spans="1:12" x14ac:dyDescent="0.2">
      <c r="A174" s="2"/>
      <c r="B174" s="2" t="s">
        <v>557</v>
      </c>
      <c r="C174" s="3" t="s">
        <v>558</v>
      </c>
      <c r="D174" s="55">
        <f t="array" ref="D174">INDEX(Datenbasis!$B$2:$CA$422,MATCH(Zwischentabelle_Alter!$C174,Datenbasis!$B$2:$B$422),MATCH(Zwischentabelle_Alter!$D$15,Datenbasis!$B$2:$CA$2,0))</f>
        <v>3377</v>
      </c>
      <c r="E174" s="55">
        <f>INDEX(Datenbasis!$B$2:$CA$422,MATCH(Zwischentabelle_Alter!$C174,Datenbasis!$B$2:$B$422),MATCH(Zwischentabelle_Alter!$B$9,Datenbasis!$B$2:$CA$2,0)+E$15)</f>
        <v>1025</v>
      </c>
      <c r="F174" s="55">
        <f>INDEX(Datenbasis!$B$2:$CA$422,MATCH(Zwischentabelle_Alter!$C174,Datenbasis!$B$2:$B$422),MATCH(Zwischentabelle_Alter!$B$9,Datenbasis!$B$2:$CA$2,0)+F$15)</f>
        <v>0</v>
      </c>
      <c r="G174" s="55" t="str">
        <f>INDEX(Datenbasis!$B$2:$CA$422,MATCH(Zwischentabelle_Alter!$C174,Datenbasis!$B$2:$B$422),MATCH(Zwischentabelle_Alter!$B$9,Datenbasis!$B$2:$CA$2,0)+G$15)</f>
        <v>*</v>
      </c>
      <c r="H174" s="55">
        <f>INDEX(Datenbasis!$B$2:$CA$422,MATCH(Zwischentabelle_Alter!$C174,Datenbasis!$B$2:$B$422),MATCH(Zwischentabelle_Alter!$B$9,Datenbasis!$B$2:$CA$2,0)+H$15)</f>
        <v>0</v>
      </c>
      <c r="I174" s="55">
        <f>INDEX(Datenbasis!$B$2:$CA$422,MATCH(Zwischentabelle_Alter!$C174,Datenbasis!$B$2:$B$422),MATCH(Zwischentabelle_Alter!$B$9,Datenbasis!$B$2:$CA$2,0)+I$15)</f>
        <v>44</v>
      </c>
      <c r="J174" s="55">
        <f>INDEX(Datenbasis!$B$2:$CA$422,MATCH(Zwischentabelle_Alter!$C174,Datenbasis!$B$2:$B$422),MATCH(Zwischentabelle_Alter!$B$9,Datenbasis!$B$2:$CA$2,0)+J$15)</f>
        <v>112</v>
      </c>
      <c r="K174" s="55">
        <f>INDEX(Datenbasis!$B$2:$CA$422,MATCH(Zwischentabelle_Alter!$C174,Datenbasis!$B$2:$B$422),MATCH(Zwischentabelle_Alter!$B$9,Datenbasis!$B$2:$CA$2,0)+K$15)</f>
        <v>890</v>
      </c>
      <c r="L174" s="55">
        <f>INDEX(Datenbasis!$B$2:$CA$422,MATCH(Zwischentabelle_Alter!$C174,Datenbasis!$B$2:$B$422),MATCH(Zwischentabelle_Alter!$B$9,Datenbasis!$B$2:$CA$2,0)+L$15)</f>
        <v>82</v>
      </c>
    </row>
    <row r="175" spans="1:12" x14ac:dyDescent="0.2">
      <c r="A175" s="2"/>
      <c r="B175" s="2" t="s">
        <v>410</v>
      </c>
      <c r="C175" s="3" t="s">
        <v>409</v>
      </c>
      <c r="D175" s="55">
        <f t="array" ref="D175">INDEX(Datenbasis!$B$2:$CA$422,MATCH(Zwischentabelle_Alter!$C175,Datenbasis!$B$2:$B$422),MATCH(Zwischentabelle_Alter!$D$15,Datenbasis!$B$2:$CA$2,0))</f>
        <v>3018</v>
      </c>
      <c r="E175" s="55">
        <f>INDEX(Datenbasis!$B$2:$CA$422,MATCH(Zwischentabelle_Alter!$C175,Datenbasis!$B$2:$B$422),MATCH(Zwischentabelle_Alter!$B$9,Datenbasis!$B$2:$CA$2,0)+E$15)</f>
        <v>721</v>
      </c>
      <c r="F175" s="55">
        <f>INDEX(Datenbasis!$B$2:$CA$422,MATCH(Zwischentabelle_Alter!$C175,Datenbasis!$B$2:$B$422),MATCH(Zwischentabelle_Alter!$B$9,Datenbasis!$B$2:$CA$2,0)+F$15)</f>
        <v>0</v>
      </c>
      <c r="G175" s="55">
        <f>INDEX(Datenbasis!$B$2:$CA$422,MATCH(Zwischentabelle_Alter!$C175,Datenbasis!$B$2:$B$422),MATCH(Zwischentabelle_Alter!$B$9,Datenbasis!$B$2:$CA$2,0)+G$15)</f>
        <v>3</v>
      </c>
      <c r="H175" s="55">
        <f>INDEX(Datenbasis!$B$2:$CA$422,MATCH(Zwischentabelle_Alter!$C175,Datenbasis!$B$2:$B$422),MATCH(Zwischentabelle_Alter!$B$9,Datenbasis!$B$2:$CA$2,0)+H$15)</f>
        <v>0</v>
      </c>
      <c r="I175" s="55">
        <f>INDEX(Datenbasis!$B$2:$CA$422,MATCH(Zwischentabelle_Alter!$C175,Datenbasis!$B$2:$B$422),MATCH(Zwischentabelle_Alter!$B$9,Datenbasis!$B$2:$CA$2,0)+I$15)</f>
        <v>30</v>
      </c>
      <c r="J175" s="55">
        <f>INDEX(Datenbasis!$B$2:$CA$422,MATCH(Zwischentabelle_Alter!$C175,Datenbasis!$B$2:$B$422),MATCH(Zwischentabelle_Alter!$B$9,Datenbasis!$B$2:$CA$2,0)+J$15)</f>
        <v>15</v>
      </c>
      <c r="K175" s="55">
        <f>INDEX(Datenbasis!$B$2:$CA$422,MATCH(Zwischentabelle_Alter!$C175,Datenbasis!$B$2:$B$422),MATCH(Zwischentabelle_Alter!$B$9,Datenbasis!$B$2:$CA$2,0)+K$15)</f>
        <v>629</v>
      </c>
      <c r="L175" s="55">
        <f>INDEX(Datenbasis!$B$2:$CA$422,MATCH(Zwischentabelle_Alter!$C175,Datenbasis!$B$2:$B$422),MATCH(Zwischentabelle_Alter!$B$9,Datenbasis!$B$2:$CA$2,0)+L$15)</f>
        <v>121</v>
      </c>
    </row>
    <row r="176" spans="1:12" x14ac:dyDescent="0.2">
      <c r="A176" s="2"/>
      <c r="B176" s="2" t="s">
        <v>559</v>
      </c>
      <c r="C176" s="3" t="s">
        <v>560</v>
      </c>
      <c r="D176" s="55">
        <f t="array" ref="D176">INDEX(Datenbasis!$B$2:$CA$422,MATCH(Zwischentabelle_Alter!$C176,Datenbasis!$B$2:$B$422),MATCH(Zwischentabelle_Alter!$D$15,Datenbasis!$B$2:$CA$2,0))</f>
        <v>2722</v>
      </c>
      <c r="E176" s="55">
        <f>INDEX(Datenbasis!$B$2:$CA$422,MATCH(Zwischentabelle_Alter!$C176,Datenbasis!$B$2:$B$422),MATCH(Zwischentabelle_Alter!$B$9,Datenbasis!$B$2:$CA$2,0)+E$15)</f>
        <v>815</v>
      </c>
      <c r="F176" s="55">
        <f>INDEX(Datenbasis!$B$2:$CA$422,MATCH(Zwischentabelle_Alter!$C176,Datenbasis!$B$2:$B$422),MATCH(Zwischentabelle_Alter!$B$9,Datenbasis!$B$2:$CA$2,0)+F$15)</f>
        <v>0</v>
      </c>
      <c r="G176" s="55">
        <f>INDEX(Datenbasis!$B$2:$CA$422,MATCH(Zwischentabelle_Alter!$C176,Datenbasis!$B$2:$B$422),MATCH(Zwischentabelle_Alter!$B$9,Datenbasis!$B$2:$CA$2,0)+G$15)</f>
        <v>7</v>
      </c>
      <c r="H176" s="55">
        <f>INDEX(Datenbasis!$B$2:$CA$422,MATCH(Zwischentabelle_Alter!$C176,Datenbasis!$B$2:$B$422),MATCH(Zwischentabelle_Alter!$B$9,Datenbasis!$B$2:$CA$2,0)+H$15)</f>
        <v>0</v>
      </c>
      <c r="I176" s="55">
        <f>INDEX(Datenbasis!$B$2:$CA$422,MATCH(Zwischentabelle_Alter!$C176,Datenbasis!$B$2:$B$422),MATCH(Zwischentabelle_Alter!$B$9,Datenbasis!$B$2:$CA$2,0)+I$15)</f>
        <v>24</v>
      </c>
      <c r="J176" s="55">
        <f>INDEX(Datenbasis!$B$2:$CA$422,MATCH(Zwischentabelle_Alter!$C176,Datenbasis!$B$2:$B$422),MATCH(Zwischentabelle_Alter!$B$9,Datenbasis!$B$2:$CA$2,0)+J$15)</f>
        <v>19</v>
      </c>
      <c r="K176" s="55">
        <f>INDEX(Datenbasis!$B$2:$CA$422,MATCH(Zwischentabelle_Alter!$C176,Datenbasis!$B$2:$B$422),MATCH(Zwischentabelle_Alter!$B$9,Datenbasis!$B$2:$CA$2,0)+K$15)</f>
        <v>761</v>
      </c>
      <c r="L176" s="55">
        <f>INDEX(Datenbasis!$B$2:$CA$422,MATCH(Zwischentabelle_Alter!$C176,Datenbasis!$B$2:$B$422),MATCH(Zwischentabelle_Alter!$B$9,Datenbasis!$B$2:$CA$2,0)+L$15)</f>
        <v>40</v>
      </c>
    </row>
    <row r="177" spans="1:12" x14ac:dyDescent="0.2">
      <c r="A177" s="2"/>
      <c r="B177" s="2" t="s">
        <v>561</v>
      </c>
      <c r="C177" s="3" t="s">
        <v>562</v>
      </c>
      <c r="D177" s="55">
        <f t="array" ref="D177">INDEX(Datenbasis!$B$2:$CA$422,MATCH(Zwischentabelle_Alter!$C177,Datenbasis!$B$2:$B$422),MATCH(Zwischentabelle_Alter!$D$15,Datenbasis!$B$2:$CA$2,0))</f>
        <v>4177</v>
      </c>
      <c r="E177" s="55">
        <f>INDEX(Datenbasis!$B$2:$CA$422,MATCH(Zwischentabelle_Alter!$C177,Datenbasis!$B$2:$B$422),MATCH(Zwischentabelle_Alter!$B$9,Datenbasis!$B$2:$CA$2,0)+E$15)</f>
        <v>512</v>
      </c>
      <c r="F177" s="55">
        <f>INDEX(Datenbasis!$B$2:$CA$422,MATCH(Zwischentabelle_Alter!$C177,Datenbasis!$B$2:$B$422),MATCH(Zwischentabelle_Alter!$B$9,Datenbasis!$B$2:$CA$2,0)+F$15)</f>
        <v>0</v>
      </c>
      <c r="G177" s="55">
        <f>INDEX(Datenbasis!$B$2:$CA$422,MATCH(Zwischentabelle_Alter!$C177,Datenbasis!$B$2:$B$422),MATCH(Zwischentabelle_Alter!$B$9,Datenbasis!$B$2:$CA$2,0)+G$15)</f>
        <v>0</v>
      </c>
      <c r="H177" s="55">
        <f>INDEX(Datenbasis!$B$2:$CA$422,MATCH(Zwischentabelle_Alter!$C177,Datenbasis!$B$2:$B$422),MATCH(Zwischentabelle_Alter!$B$9,Datenbasis!$B$2:$CA$2,0)+H$15)</f>
        <v>0</v>
      </c>
      <c r="I177" s="55">
        <f>INDEX(Datenbasis!$B$2:$CA$422,MATCH(Zwischentabelle_Alter!$C177,Datenbasis!$B$2:$B$422),MATCH(Zwischentabelle_Alter!$B$9,Datenbasis!$B$2:$CA$2,0)+I$15)</f>
        <v>0</v>
      </c>
      <c r="J177" s="55">
        <f>INDEX(Datenbasis!$B$2:$CA$422,MATCH(Zwischentabelle_Alter!$C177,Datenbasis!$B$2:$B$422),MATCH(Zwischentabelle_Alter!$B$9,Datenbasis!$B$2:$CA$2,0)+J$15)</f>
        <v>18</v>
      </c>
      <c r="K177" s="55">
        <f>INDEX(Datenbasis!$B$2:$CA$422,MATCH(Zwischentabelle_Alter!$C177,Datenbasis!$B$2:$B$422),MATCH(Zwischentabelle_Alter!$B$9,Datenbasis!$B$2:$CA$2,0)+K$15)</f>
        <v>424</v>
      </c>
      <c r="L177" s="55">
        <f>INDEX(Datenbasis!$B$2:$CA$422,MATCH(Zwischentabelle_Alter!$C177,Datenbasis!$B$2:$B$422),MATCH(Zwischentabelle_Alter!$B$9,Datenbasis!$B$2:$CA$2,0)+L$15)</f>
        <v>100</v>
      </c>
    </row>
    <row r="178" spans="1:12" x14ac:dyDescent="0.2">
      <c r="A178" s="2"/>
      <c r="B178" s="2" t="s">
        <v>563</v>
      </c>
      <c r="C178" s="3" t="s">
        <v>564</v>
      </c>
      <c r="D178" s="55">
        <f t="array" ref="D178">INDEX(Datenbasis!$B$2:$CA$422,MATCH(Zwischentabelle_Alter!$C178,Datenbasis!$B$2:$B$422),MATCH(Zwischentabelle_Alter!$D$15,Datenbasis!$B$2:$CA$2,0))</f>
        <v>2333</v>
      </c>
      <c r="E178" s="55">
        <f>INDEX(Datenbasis!$B$2:$CA$422,MATCH(Zwischentabelle_Alter!$C178,Datenbasis!$B$2:$B$422),MATCH(Zwischentabelle_Alter!$B$9,Datenbasis!$B$2:$CA$2,0)+E$15)</f>
        <v>370</v>
      </c>
      <c r="F178" s="55">
        <f>INDEX(Datenbasis!$B$2:$CA$422,MATCH(Zwischentabelle_Alter!$C178,Datenbasis!$B$2:$B$422),MATCH(Zwischentabelle_Alter!$B$9,Datenbasis!$B$2:$CA$2,0)+F$15)</f>
        <v>0</v>
      </c>
      <c r="G178" s="55">
        <f>INDEX(Datenbasis!$B$2:$CA$422,MATCH(Zwischentabelle_Alter!$C178,Datenbasis!$B$2:$B$422),MATCH(Zwischentabelle_Alter!$B$9,Datenbasis!$B$2:$CA$2,0)+G$15)</f>
        <v>0</v>
      </c>
      <c r="H178" s="55">
        <f>INDEX(Datenbasis!$B$2:$CA$422,MATCH(Zwischentabelle_Alter!$C178,Datenbasis!$B$2:$B$422),MATCH(Zwischentabelle_Alter!$B$9,Datenbasis!$B$2:$CA$2,0)+H$15)</f>
        <v>0</v>
      </c>
      <c r="I178" s="55">
        <f>INDEX(Datenbasis!$B$2:$CA$422,MATCH(Zwischentabelle_Alter!$C178,Datenbasis!$B$2:$B$422),MATCH(Zwischentabelle_Alter!$B$9,Datenbasis!$B$2:$CA$2,0)+I$15)</f>
        <v>21</v>
      </c>
      <c r="J178" s="55">
        <f>INDEX(Datenbasis!$B$2:$CA$422,MATCH(Zwischentabelle_Alter!$C178,Datenbasis!$B$2:$B$422),MATCH(Zwischentabelle_Alter!$B$9,Datenbasis!$B$2:$CA$2,0)+J$15)</f>
        <v>25</v>
      </c>
      <c r="K178" s="55">
        <f>INDEX(Datenbasis!$B$2:$CA$422,MATCH(Zwischentabelle_Alter!$C178,Datenbasis!$B$2:$B$422),MATCH(Zwischentabelle_Alter!$B$9,Datenbasis!$B$2:$CA$2,0)+K$15)</f>
        <v>307</v>
      </c>
      <c r="L178" s="55">
        <f>INDEX(Datenbasis!$B$2:$CA$422,MATCH(Zwischentabelle_Alter!$C178,Datenbasis!$B$2:$B$422),MATCH(Zwischentabelle_Alter!$B$9,Datenbasis!$B$2:$CA$2,0)+L$15)</f>
        <v>56</v>
      </c>
    </row>
    <row r="179" spans="1:12" x14ac:dyDescent="0.2">
      <c r="A179" s="2"/>
      <c r="B179" s="2" t="s">
        <v>565</v>
      </c>
      <c r="C179" s="3" t="s">
        <v>566</v>
      </c>
      <c r="D179" s="55">
        <f t="array" ref="D179">INDEX(Datenbasis!$B$2:$CA$422,MATCH(Zwischentabelle_Alter!$C179,Datenbasis!$B$2:$B$422),MATCH(Zwischentabelle_Alter!$D$15,Datenbasis!$B$2:$CA$2,0))</f>
        <v>2158</v>
      </c>
      <c r="E179" s="55">
        <f>INDEX(Datenbasis!$B$2:$CA$422,MATCH(Zwischentabelle_Alter!$C179,Datenbasis!$B$2:$B$422),MATCH(Zwischentabelle_Alter!$B$9,Datenbasis!$B$2:$CA$2,0)+E$15)</f>
        <v>440</v>
      </c>
      <c r="F179" s="55">
        <f>INDEX(Datenbasis!$B$2:$CA$422,MATCH(Zwischentabelle_Alter!$C179,Datenbasis!$B$2:$B$422),MATCH(Zwischentabelle_Alter!$B$9,Datenbasis!$B$2:$CA$2,0)+F$15)</f>
        <v>0</v>
      </c>
      <c r="G179" s="55">
        <f>INDEX(Datenbasis!$B$2:$CA$422,MATCH(Zwischentabelle_Alter!$C179,Datenbasis!$B$2:$B$422),MATCH(Zwischentabelle_Alter!$B$9,Datenbasis!$B$2:$CA$2,0)+G$15)</f>
        <v>5</v>
      </c>
      <c r="H179" s="55">
        <f>INDEX(Datenbasis!$B$2:$CA$422,MATCH(Zwischentabelle_Alter!$C179,Datenbasis!$B$2:$B$422),MATCH(Zwischentabelle_Alter!$B$9,Datenbasis!$B$2:$CA$2,0)+H$15)</f>
        <v>0</v>
      </c>
      <c r="I179" s="55">
        <f>INDEX(Datenbasis!$B$2:$CA$422,MATCH(Zwischentabelle_Alter!$C179,Datenbasis!$B$2:$B$422),MATCH(Zwischentabelle_Alter!$B$9,Datenbasis!$B$2:$CA$2,0)+I$15)</f>
        <v>0</v>
      </c>
      <c r="J179" s="55">
        <f>INDEX(Datenbasis!$B$2:$CA$422,MATCH(Zwischentabelle_Alter!$C179,Datenbasis!$B$2:$B$422),MATCH(Zwischentabelle_Alter!$B$9,Datenbasis!$B$2:$CA$2,0)+J$15)</f>
        <v>44</v>
      </c>
      <c r="K179" s="55">
        <f>INDEX(Datenbasis!$B$2:$CA$422,MATCH(Zwischentabelle_Alter!$C179,Datenbasis!$B$2:$B$422),MATCH(Zwischentabelle_Alter!$B$9,Datenbasis!$B$2:$CA$2,0)+K$15)</f>
        <v>379</v>
      </c>
      <c r="L179" s="55">
        <f>INDEX(Datenbasis!$B$2:$CA$422,MATCH(Zwischentabelle_Alter!$C179,Datenbasis!$B$2:$B$422),MATCH(Zwischentabelle_Alter!$B$9,Datenbasis!$B$2:$CA$2,0)+L$15)</f>
        <v>44</v>
      </c>
    </row>
    <row r="180" spans="1:12" x14ac:dyDescent="0.2">
      <c r="A180" s="2"/>
      <c r="B180" s="2" t="s">
        <v>567</v>
      </c>
      <c r="C180" s="3" t="s">
        <v>568</v>
      </c>
      <c r="D180" s="55">
        <f t="array" ref="D180">INDEX(Datenbasis!$B$2:$CA$422,MATCH(Zwischentabelle_Alter!$C180,Datenbasis!$B$2:$B$422),MATCH(Zwischentabelle_Alter!$D$15,Datenbasis!$B$2:$CA$2,0))</f>
        <v>4088</v>
      </c>
      <c r="E180" s="55">
        <f>INDEX(Datenbasis!$B$2:$CA$422,MATCH(Zwischentabelle_Alter!$C180,Datenbasis!$B$2:$B$422),MATCH(Zwischentabelle_Alter!$B$9,Datenbasis!$B$2:$CA$2,0)+E$15)</f>
        <v>944</v>
      </c>
      <c r="F180" s="55">
        <f>INDEX(Datenbasis!$B$2:$CA$422,MATCH(Zwischentabelle_Alter!$C180,Datenbasis!$B$2:$B$422),MATCH(Zwischentabelle_Alter!$B$9,Datenbasis!$B$2:$CA$2,0)+F$15)</f>
        <v>4</v>
      </c>
      <c r="G180" s="55">
        <f>INDEX(Datenbasis!$B$2:$CA$422,MATCH(Zwischentabelle_Alter!$C180,Datenbasis!$B$2:$B$422),MATCH(Zwischentabelle_Alter!$B$9,Datenbasis!$B$2:$CA$2,0)+G$15)</f>
        <v>0</v>
      </c>
      <c r="H180" s="55">
        <f>INDEX(Datenbasis!$B$2:$CA$422,MATCH(Zwischentabelle_Alter!$C180,Datenbasis!$B$2:$B$422),MATCH(Zwischentabelle_Alter!$B$9,Datenbasis!$B$2:$CA$2,0)+H$15)</f>
        <v>0</v>
      </c>
      <c r="I180" s="55">
        <f>INDEX(Datenbasis!$B$2:$CA$422,MATCH(Zwischentabelle_Alter!$C180,Datenbasis!$B$2:$B$422),MATCH(Zwischentabelle_Alter!$B$9,Datenbasis!$B$2:$CA$2,0)+I$15)</f>
        <v>0</v>
      </c>
      <c r="J180" s="55">
        <f>INDEX(Datenbasis!$B$2:$CA$422,MATCH(Zwischentabelle_Alter!$C180,Datenbasis!$B$2:$B$422),MATCH(Zwischentabelle_Alter!$B$9,Datenbasis!$B$2:$CA$2,0)+J$15)</f>
        <v>14</v>
      </c>
      <c r="K180" s="55">
        <f>INDEX(Datenbasis!$B$2:$CA$422,MATCH(Zwischentabelle_Alter!$C180,Datenbasis!$B$2:$B$422),MATCH(Zwischentabelle_Alter!$B$9,Datenbasis!$B$2:$CA$2,0)+K$15)</f>
        <v>754</v>
      </c>
      <c r="L180" s="55">
        <f>INDEX(Datenbasis!$B$2:$CA$422,MATCH(Zwischentabelle_Alter!$C180,Datenbasis!$B$2:$B$422),MATCH(Zwischentabelle_Alter!$B$9,Datenbasis!$B$2:$CA$2,0)+L$15)</f>
        <v>336</v>
      </c>
    </row>
    <row r="181" spans="1:12" x14ac:dyDescent="0.2">
      <c r="A181" s="2"/>
      <c r="B181" s="2" t="s">
        <v>569</v>
      </c>
      <c r="C181" s="3" t="s">
        <v>570</v>
      </c>
      <c r="D181" s="55">
        <f t="array" ref="D181">INDEX(Datenbasis!$B$2:$CA$422,MATCH(Zwischentabelle_Alter!$C181,Datenbasis!$B$2:$B$422),MATCH(Zwischentabelle_Alter!$D$15,Datenbasis!$B$2:$CA$2,0))</f>
        <v>2433</v>
      </c>
      <c r="E181" s="55">
        <f>INDEX(Datenbasis!$B$2:$CA$422,MATCH(Zwischentabelle_Alter!$C181,Datenbasis!$B$2:$B$422),MATCH(Zwischentabelle_Alter!$B$9,Datenbasis!$B$2:$CA$2,0)+E$15)</f>
        <v>852</v>
      </c>
      <c r="F181" s="55">
        <f>INDEX(Datenbasis!$B$2:$CA$422,MATCH(Zwischentabelle_Alter!$C181,Datenbasis!$B$2:$B$422),MATCH(Zwischentabelle_Alter!$B$9,Datenbasis!$B$2:$CA$2,0)+F$15)</f>
        <v>0</v>
      </c>
      <c r="G181" s="55">
        <f>INDEX(Datenbasis!$B$2:$CA$422,MATCH(Zwischentabelle_Alter!$C181,Datenbasis!$B$2:$B$422),MATCH(Zwischentabelle_Alter!$B$9,Datenbasis!$B$2:$CA$2,0)+G$15)</f>
        <v>0</v>
      </c>
      <c r="H181" s="55">
        <f>INDEX(Datenbasis!$B$2:$CA$422,MATCH(Zwischentabelle_Alter!$C181,Datenbasis!$B$2:$B$422),MATCH(Zwischentabelle_Alter!$B$9,Datenbasis!$B$2:$CA$2,0)+H$15)</f>
        <v>0</v>
      </c>
      <c r="I181" s="55">
        <f>INDEX(Datenbasis!$B$2:$CA$422,MATCH(Zwischentabelle_Alter!$C181,Datenbasis!$B$2:$B$422),MATCH(Zwischentabelle_Alter!$B$9,Datenbasis!$B$2:$CA$2,0)+I$15)</f>
        <v>0</v>
      </c>
      <c r="J181" s="55">
        <f>INDEX(Datenbasis!$B$2:$CA$422,MATCH(Zwischentabelle_Alter!$C181,Datenbasis!$B$2:$B$422),MATCH(Zwischentabelle_Alter!$B$9,Datenbasis!$B$2:$CA$2,0)+J$15)</f>
        <v>36</v>
      </c>
      <c r="K181" s="55">
        <f>INDEX(Datenbasis!$B$2:$CA$422,MATCH(Zwischentabelle_Alter!$C181,Datenbasis!$B$2:$B$422),MATCH(Zwischentabelle_Alter!$B$9,Datenbasis!$B$2:$CA$2,0)+K$15)</f>
        <v>795</v>
      </c>
      <c r="L181" s="55">
        <f>INDEX(Datenbasis!$B$2:$CA$422,MATCH(Zwischentabelle_Alter!$C181,Datenbasis!$B$2:$B$422),MATCH(Zwischentabelle_Alter!$B$9,Datenbasis!$B$2:$CA$2,0)+L$15)</f>
        <v>104</v>
      </c>
    </row>
    <row r="182" spans="1:12" x14ac:dyDescent="0.2">
      <c r="A182" s="2"/>
      <c r="B182" s="2" t="s">
        <v>204</v>
      </c>
      <c r="C182" s="3" t="s">
        <v>203</v>
      </c>
      <c r="D182" s="55">
        <f t="array" ref="D182">INDEX(Datenbasis!$B$2:$CA$422,MATCH(Zwischentabelle_Alter!$C182,Datenbasis!$B$2:$B$422),MATCH(Zwischentabelle_Alter!$D$15,Datenbasis!$B$2:$CA$2,0))</f>
        <v>857</v>
      </c>
      <c r="E182" s="55">
        <f>INDEX(Datenbasis!$B$2:$CA$422,MATCH(Zwischentabelle_Alter!$C182,Datenbasis!$B$2:$B$422),MATCH(Zwischentabelle_Alter!$B$9,Datenbasis!$B$2:$CA$2,0)+E$15)</f>
        <v>43</v>
      </c>
      <c r="F182" s="55" t="str">
        <f>INDEX(Datenbasis!$B$2:$CA$422,MATCH(Zwischentabelle_Alter!$C182,Datenbasis!$B$2:$B$422),MATCH(Zwischentabelle_Alter!$B$9,Datenbasis!$B$2:$CA$2,0)+F$15)</f>
        <v>*</v>
      </c>
      <c r="G182" s="55">
        <f>INDEX(Datenbasis!$B$2:$CA$422,MATCH(Zwischentabelle_Alter!$C182,Datenbasis!$B$2:$B$422),MATCH(Zwischentabelle_Alter!$B$9,Datenbasis!$B$2:$CA$2,0)+G$15)</f>
        <v>0</v>
      </c>
      <c r="H182" s="55">
        <f>INDEX(Datenbasis!$B$2:$CA$422,MATCH(Zwischentabelle_Alter!$C182,Datenbasis!$B$2:$B$422),MATCH(Zwischentabelle_Alter!$B$9,Datenbasis!$B$2:$CA$2,0)+H$15)</f>
        <v>0</v>
      </c>
      <c r="I182" s="55">
        <f>INDEX(Datenbasis!$B$2:$CA$422,MATCH(Zwischentabelle_Alter!$C182,Datenbasis!$B$2:$B$422),MATCH(Zwischentabelle_Alter!$B$9,Datenbasis!$B$2:$CA$2,0)+I$15)</f>
        <v>0</v>
      </c>
      <c r="J182" s="55">
        <f>INDEX(Datenbasis!$B$2:$CA$422,MATCH(Zwischentabelle_Alter!$C182,Datenbasis!$B$2:$B$422),MATCH(Zwischentabelle_Alter!$B$9,Datenbasis!$B$2:$CA$2,0)+J$15)</f>
        <v>8</v>
      </c>
      <c r="K182" s="55">
        <f>INDEX(Datenbasis!$B$2:$CA$422,MATCH(Zwischentabelle_Alter!$C182,Datenbasis!$B$2:$B$422),MATCH(Zwischentabelle_Alter!$B$9,Datenbasis!$B$2:$CA$2,0)+K$15)</f>
        <v>28</v>
      </c>
      <c r="L182" s="55" t="str">
        <f>INDEX(Datenbasis!$B$2:$CA$422,MATCH(Zwischentabelle_Alter!$C182,Datenbasis!$B$2:$B$422),MATCH(Zwischentabelle_Alter!$B$9,Datenbasis!$B$2:$CA$2,0)+L$15)</f>
        <v>*</v>
      </c>
    </row>
    <row r="183" spans="1:12" x14ac:dyDescent="0.2">
      <c r="A183" s="2"/>
      <c r="B183" s="2" t="s">
        <v>206</v>
      </c>
      <c r="C183" s="3" t="s">
        <v>205</v>
      </c>
      <c r="D183" s="55">
        <f t="array" ref="D183">INDEX(Datenbasis!$B$2:$CA$422,MATCH(Zwischentabelle_Alter!$C183,Datenbasis!$B$2:$B$422),MATCH(Zwischentabelle_Alter!$D$15,Datenbasis!$B$2:$CA$2,0))</f>
        <v>3813</v>
      </c>
      <c r="E183" s="55">
        <f>INDEX(Datenbasis!$B$2:$CA$422,MATCH(Zwischentabelle_Alter!$C183,Datenbasis!$B$2:$B$422),MATCH(Zwischentabelle_Alter!$B$9,Datenbasis!$B$2:$CA$2,0)+E$15)</f>
        <v>732</v>
      </c>
      <c r="F183" s="55">
        <f>INDEX(Datenbasis!$B$2:$CA$422,MATCH(Zwischentabelle_Alter!$C183,Datenbasis!$B$2:$B$422),MATCH(Zwischentabelle_Alter!$B$9,Datenbasis!$B$2:$CA$2,0)+F$15)</f>
        <v>0</v>
      </c>
      <c r="G183" s="55" t="str">
        <f>INDEX(Datenbasis!$B$2:$CA$422,MATCH(Zwischentabelle_Alter!$C183,Datenbasis!$B$2:$B$422),MATCH(Zwischentabelle_Alter!$B$9,Datenbasis!$B$2:$CA$2,0)+G$15)</f>
        <v>*</v>
      </c>
      <c r="H183" s="55">
        <f>INDEX(Datenbasis!$B$2:$CA$422,MATCH(Zwischentabelle_Alter!$C183,Datenbasis!$B$2:$B$422),MATCH(Zwischentabelle_Alter!$B$9,Datenbasis!$B$2:$CA$2,0)+H$15)</f>
        <v>0</v>
      </c>
      <c r="I183" s="55" t="str">
        <f>INDEX(Datenbasis!$B$2:$CA$422,MATCH(Zwischentabelle_Alter!$C183,Datenbasis!$B$2:$B$422),MATCH(Zwischentabelle_Alter!$B$9,Datenbasis!$B$2:$CA$2,0)+I$15)</f>
        <v>*</v>
      </c>
      <c r="J183" s="55">
        <f>INDEX(Datenbasis!$B$2:$CA$422,MATCH(Zwischentabelle_Alter!$C183,Datenbasis!$B$2:$B$422),MATCH(Zwischentabelle_Alter!$B$9,Datenbasis!$B$2:$CA$2,0)+J$15)</f>
        <v>106</v>
      </c>
      <c r="K183" s="55">
        <f>INDEX(Datenbasis!$B$2:$CA$422,MATCH(Zwischentabelle_Alter!$C183,Datenbasis!$B$2:$B$422),MATCH(Zwischentabelle_Alter!$B$9,Datenbasis!$B$2:$CA$2,0)+K$15)</f>
        <v>603</v>
      </c>
      <c r="L183" s="55">
        <f>INDEX(Datenbasis!$B$2:$CA$422,MATCH(Zwischentabelle_Alter!$C183,Datenbasis!$B$2:$B$422),MATCH(Zwischentabelle_Alter!$B$9,Datenbasis!$B$2:$CA$2,0)+L$15)</f>
        <v>92</v>
      </c>
    </row>
    <row r="184" spans="1:12" x14ac:dyDescent="0.2">
      <c r="A184" s="2"/>
      <c r="B184" s="2" t="s">
        <v>208</v>
      </c>
      <c r="C184" s="3" t="s">
        <v>207</v>
      </c>
      <c r="D184" s="55">
        <f t="array" ref="D184">INDEX(Datenbasis!$B$2:$CA$422,MATCH(Zwischentabelle_Alter!$C184,Datenbasis!$B$2:$B$422),MATCH(Zwischentabelle_Alter!$D$15,Datenbasis!$B$2:$CA$2,0))</f>
        <v>4257</v>
      </c>
      <c r="E184" s="55">
        <f>INDEX(Datenbasis!$B$2:$CA$422,MATCH(Zwischentabelle_Alter!$C184,Datenbasis!$B$2:$B$422),MATCH(Zwischentabelle_Alter!$B$9,Datenbasis!$B$2:$CA$2,0)+E$15)</f>
        <v>526</v>
      </c>
      <c r="F184" s="55">
        <f>INDEX(Datenbasis!$B$2:$CA$422,MATCH(Zwischentabelle_Alter!$C184,Datenbasis!$B$2:$B$422),MATCH(Zwischentabelle_Alter!$B$9,Datenbasis!$B$2:$CA$2,0)+F$15)</f>
        <v>7</v>
      </c>
      <c r="G184" s="55">
        <f>INDEX(Datenbasis!$B$2:$CA$422,MATCH(Zwischentabelle_Alter!$C184,Datenbasis!$B$2:$B$422),MATCH(Zwischentabelle_Alter!$B$9,Datenbasis!$B$2:$CA$2,0)+G$15)</f>
        <v>60</v>
      </c>
      <c r="H184" s="55">
        <f>INDEX(Datenbasis!$B$2:$CA$422,MATCH(Zwischentabelle_Alter!$C184,Datenbasis!$B$2:$B$422),MATCH(Zwischentabelle_Alter!$B$9,Datenbasis!$B$2:$CA$2,0)+H$15)</f>
        <v>0</v>
      </c>
      <c r="I184" s="55" t="str">
        <f>INDEX(Datenbasis!$B$2:$CA$422,MATCH(Zwischentabelle_Alter!$C184,Datenbasis!$B$2:$B$422),MATCH(Zwischentabelle_Alter!$B$9,Datenbasis!$B$2:$CA$2,0)+I$15)</f>
        <v>*</v>
      </c>
      <c r="J184" s="55">
        <f>INDEX(Datenbasis!$B$2:$CA$422,MATCH(Zwischentabelle_Alter!$C184,Datenbasis!$B$2:$B$422),MATCH(Zwischentabelle_Alter!$B$9,Datenbasis!$B$2:$CA$2,0)+J$15)</f>
        <v>3</v>
      </c>
      <c r="K184" s="55">
        <f>INDEX(Datenbasis!$B$2:$CA$422,MATCH(Zwischentabelle_Alter!$C184,Datenbasis!$B$2:$B$422),MATCH(Zwischentabelle_Alter!$B$9,Datenbasis!$B$2:$CA$2,0)+K$15)</f>
        <v>447</v>
      </c>
      <c r="L184" s="55">
        <f>INDEX(Datenbasis!$B$2:$CA$422,MATCH(Zwischentabelle_Alter!$C184,Datenbasis!$B$2:$B$422),MATCH(Zwischentabelle_Alter!$B$9,Datenbasis!$B$2:$CA$2,0)+L$15)</f>
        <v>57</v>
      </c>
    </row>
    <row r="185" spans="1:12" x14ac:dyDescent="0.2">
      <c r="A185" s="2"/>
      <c r="B185" s="2" t="s">
        <v>210</v>
      </c>
      <c r="C185" s="3" t="s">
        <v>209</v>
      </c>
      <c r="D185" s="55">
        <f t="array" ref="D185">INDEX(Datenbasis!$B$2:$CA$422,MATCH(Zwischentabelle_Alter!$C185,Datenbasis!$B$2:$B$422),MATCH(Zwischentabelle_Alter!$D$15,Datenbasis!$B$2:$CA$2,0))</f>
        <v>1569</v>
      </c>
      <c r="E185" s="55" t="str">
        <f>INDEX(Datenbasis!$B$2:$CA$422,MATCH(Zwischentabelle_Alter!$C185,Datenbasis!$B$2:$B$422),MATCH(Zwischentabelle_Alter!$B$9,Datenbasis!$B$2:$CA$2,0)+E$15)</f>
        <v>.</v>
      </c>
      <c r="F185" s="55" t="str">
        <f>INDEX(Datenbasis!$B$2:$CA$422,MATCH(Zwischentabelle_Alter!$C185,Datenbasis!$B$2:$B$422),MATCH(Zwischentabelle_Alter!$B$9,Datenbasis!$B$2:$CA$2,0)+F$15)</f>
        <v>.</v>
      </c>
      <c r="G185" s="55" t="str">
        <f>INDEX(Datenbasis!$B$2:$CA$422,MATCH(Zwischentabelle_Alter!$C185,Datenbasis!$B$2:$B$422),MATCH(Zwischentabelle_Alter!$B$9,Datenbasis!$B$2:$CA$2,0)+G$15)</f>
        <v>.</v>
      </c>
      <c r="H185" s="55" t="str">
        <f>INDEX(Datenbasis!$B$2:$CA$422,MATCH(Zwischentabelle_Alter!$C185,Datenbasis!$B$2:$B$422),MATCH(Zwischentabelle_Alter!$B$9,Datenbasis!$B$2:$CA$2,0)+H$15)</f>
        <v>.</v>
      </c>
      <c r="I185" s="55" t="str">
        <f>INDEX(Datenbasis!$B$2:$CA$422,MATCH(Zwischentabelle_Alter!$C185,Datenbasis!$B$2:$B$422),MATCH(Zwischentabelle_Alter!$B$9,Datenbasis!$B$2:$CA$2,0)+I$15)</f>
        <v>.</v>
      </c>
      <c r="J185" s="55" t="str">
        <f>INDEX(Datenbasis!$B$2:$CA$422,MATCH(Zwischentabelle_Alter!$C185,Datenbasis!$B$2:$B$422),MATCH(Zwischentabelle_Alter!$B$9,Datenbasis!$B$2:$CA$2,0)+J$15)</f>
        <v>.</v>
      </c>
      <c r="K185" s="55" t="str">
        <f>INDEX(Datenbasis!$B$2:$CA$422,MATCH(Zwischentabelle_Alter!$C185,Datenbasis!$B$2:$B$422),MATCH(Zwischentabelle_Alter!$B$9,Datenbasis!$B$2:$CA$2,0)+K$15)</f>
        <v>.</v>
      </c>
      <c r="L185" s="55" t="str">
        <f>INDEX(Datenbasis!$B$2:$CA$422,MATCH(Zwischentabelle_Alter!$C185,Datenbasis!$B$2:$B$422),MATCH(Zwischentabelle_Alter!$B$9,Datenbasis!$B$2:$CA$2,0)+L$15)</f>
        <v>.</v>
      </c>
    </row>
    <row r="186" spans="1:12" x14ac:dyDescent="0.2">
      <c r="A186" s="2"/>
      <c r="B186" s="2" t="s">
        <v>571</v>
      </c>
      <c r="C186" s="3" t="s">
        <v>572</v>
      </c>
      <c r="D186" s="55">
        <f t="array" ref="D186">INDEX(Datenbasis!$B$2:$CA$422,MATCH(Zwischentabelle_Alter!$C186,Datenbasis!$B$2:$B$422),MATCH(Zwischentabelle_Alter!$D$15,Datenbasis!$B$2:$CA$2,0))</f>
        <v>2284</v>
      </c>
      <c r="E186" s="55">
        <f>INDEX(Datenbasis!$B$2:$CA$422,MATCH(Zwischentabelle_Alter!$C186,Datenbasis!$B$2:$B$422),MATCH(Zwischentabelle_Alter!$B$9,Datenbasis!$B$2:$CA$2,0)+E$15)</f>
        <v>320</v>
      </c>
      <c r="F186" s="55">
        <f>INDEX(Datenbasis!$B$2:$CA$422,MATCH(Zwischentabelle_Alter!$C186,Datenbasis!$B$2:$B$422),MATCH(Zwischentabelle_Alter!$B$9,Datenbasis!$B$2:$CA$2,0)+F$15)</f>
        <v>0</v>
      </c>
      <c r="G186" s="55" t="str">
        <f>INDEX(Datenbasis!$B$2:$CA$422,MATCH(Zwischentabelle_Alter!$C186,Datenbasis!$B$2:$B$422),MATCH(Zwischentabelle_Alter!$B$9,Datenbasis!$B$2:$CA$2,0)+G$15)</f>
        <v>*</v>
      </c>
      <c r="H186" s="55">
        <f>INDEX(Datenbasis!$B$2:$CA$422,MATCH(Zwischentabelle_Alter!$C186,Datenbasis!$B$2:$B$422),MATCH(Zwischentabelle_Alter!$B$9,Datenbasis!$B$2:$CA$2,0)+H$15)</f>
        <v>0</v>
      </c>
      <c r="I186" s="55">
        <f>INDEX(Datenbasis!$B$2:$CA$422,MATCH(Zwischentabelle_Alter!$C186,Datenbasis!$B$2:$B$422),MATCH(Zwischentabelle_Alter!$B$9,Datenbasis!$B$2:$CA$2,0)+I$15)</f>
        <v>0</v>
      </c>
      <c r="J186" s="55">
        <f>INDEX(Datenbasis!$B$2:$CA$422,MATCH(Zwischentabelle_Alter!$C186,Datenbasis!$B$2:$B$422),MATCH(Zwischentabelle_Alter!$B$9,Datenbasis!$B$2:$CA$2,0)+J$15)</f>
        <v>7</v>
      </c>
      <c r="K186" s="55">
        <f>INDEX(Datenbasis!$B$2:$CA$422,MATCH(Zwischentabelle_Alter!$C186,Datenbasis!$B$2:$B$422),MATCH(Zwischentabelle_Alter!$B$9,Datenbasis!$B$2:$CA$2,0)+K$15)</f>
        <v>278</v>
      </c>
      <c r="L186" s="55">
        <f>INDEX(Datenbasis!$B$2:$CA$422,MATCH(Zwischentabelle_Alter!$C186,Datenbasis!$B$2:$B$422),MATCH(Zwischentabelle_Alter!$B$9,Datenbasis!$B$2:$CA$2,0)+L$15)</f>
        <v>54</v>
      </c>
    </row>
    <row r="187" spans="1:12" x14ac:dyDescent="0.2">
      <c r="A187" s="2"/>
      <c r="B187" s="2" t="s">
        <v>573</v>
      </c>
      <c r="C187" s="3" t="s">
        <v>574</v>
      </c>
      <c r="D187" s="55">
        <f t="array" ref="D187">INDEX(Datenbasis!$B$2:$CA$422,MATCH(Zwischentabelle_Alter!$C187,Datenbasis!$B$2:$B$422),MATCH(Zwischentabelle_Alter!$D$15,Datenbasis!$B$2:$CA$2,0))</f>
        <v>2668</v>
      </c>
      <c r="E187" s="55">
        <f>INDEX(Datenbasis!$B$2:$CA$422,MATCH(Zwischentabelle_Alter!$C187,Datenbasis!$B$2:$B$422),MATCH(Zwischentabelle_Alter!$B$9,Datenbasis!$B$2:$CA$2,0)+E$15)</f>
        <v>527</v>
      </c>
      <c r="F187" s="55">
        <f>INDEX(Datenbasis!$B$2:$CA$422,MATCH(Zwischentabelle_Alter!$C187,Datenbasis!$B$2:$B$422),MATCH(Zwischentabelle_Alter!$B$9,Datenbasis!$B$2:$CA$2,0)+F$15)</f>
        <v>0</v>
      </c>
      <c r="G187" s="55" t="str">
        <f>INDEX(Datenbasis!$B$2:$CA$422,MATCH(Zwischentabelle_Alter!$C187,Datenbasis!$B$2:$B$422),MATCH(Zwischentabelle_Alter!$B$9,Datenbasis!$B$2:$CA$2,0)+G$15)</f>
        <v>*</v>
      </c>
      <c r="H187" s="55">
        <f>INDEX(Datenbasis!$B$2:$CA$422,MATCH(Zwischentabelle_Alter!$C187,Datenbasis!$B$2:$B$422),MATCH(Zwischentabelle_Alter!$B$9,Datenbasis!$B$2:$CA$2,0)+H$15)</f>
        <v>0</v>
      </c>
      <c r="I187" s="55">
        <f>INDEX(Datenbasis!$B$2:$CA$422,MATCH(Zwischentabelle_Alter!$C187,Datenbasis!$B$2:$B$422),MATCH(Zwischentabelle_Alter!$B$9,Datenbasis!$B$2:$CA$2,0)+I$15)</f>
        <v>0</v>
      </c>
      <c r="J187" s="55">
        <f>INDEX(Datenbasis!$B$2:$CA$422,MATCH(Zwischentabelle_Alter!$C187,Datenbasis!$B$2:$B$422),MATCH(Zwischentabelle_Alter!$B$9,Datenbasis!$B$2:$CA$2,0)+J$15)</f>
        <v>22</v>
      </c>
      <c r="K187" s="55">
        <f>INDEX(Datenbasis!$B$2:$CA$422,MATCH(Zwischentabelle_Alter!$C187,Datenbasis!$B$2:$B$422),MATCH(Zwischentabelle_Alter!$B$9,Datenbasis!$B$2:$CA$2,0)+K$15)</f>
        <v>496</v>
      </c>
      <c r="L187" s="55">
        <f>INDEX(Datenbasis!$B$2:$CA$422,MATCH(Zwischentabelle_Alter!$C187,Datenbasis!$B$2:$B$422),MATCH(Zwischentabelle_Alter!$B$9,Datenbasis!$B$2:$CA$2,0)+L$15)</f>
        <v>56</v>
      </c>
    </row>
    <row r="188" spans="1:12" x14ac:dyDescent="0.2">
      <c r="A188" s="2"/>
      <c r="B188" s="2" t="s">
        <v>575</v>
      </c>
      <c r="C188" s="3" t="s">
        <v>576</v>
      </c>
      <c r="D188" s="55">
        <f t="array" ref="D188">INDEX(Datenbasis!$B$2:$CA$422,MATCH(Zwischentabelle_Alter!$C188,Datenbasis!$B$2:$B$422),MATCH(Zwischentabelle_Alter!$D$15,Datenbasis!$B$2:$CA$2,0))</f>
        <v>3443</v>
      </c>
      <c r="E188" s="55">
        <f>INDEX(Datenbasis!$B$2:$CA$422,MATCH(Zwischentabelle_Alter!$C188,Datenbasis!$B$2:$B$422),MATCH(Zwischentabelle_Alter!$B$9,Datenbasis!$B$2:$CA$2,0)+E$15)</f>
        <v>98</v>
      </c>
      <c r="F188" s="55">
        <f>INDEX(Datenbasis!$B$2:$CA$422,MATCH(Zwischentabelle_Alter!$C188,Datenbasis!$B$2:$B$422),MATCH(Zwischentabelle_Alter!$B$9,Datenbasis!$B$2:$CA$2,0)+F$15)</f>
        <v>0</v>
      </c>
      <c r="G188" s="55" t="str">
        <f>INDEX(Datenbasis!$B$2:$CA$422,MATCH(Zwischentabelle_Alter!$C188,Datenbasis!$B$2:$B$422),MATCH(Zwischentabelle_Alter!$B$9,Datenbasis!$B$2:$CA$2,0)+G$15)</f>
        <v>*</v>
      </c>
      <c r="H188" s="55">
        <f>INDEX(Datenbasis!$B$2:$CA$422,MATCH(Zwischentabelle_Alter!$C188,Datenbasis!$B$2:$B$422),MATCH(Zwischentabelle_Alter!$B$9,Datenbasis!$B$2:$CA$2,0)+H$15)</f>
        <v>0</v>
      </c>
      <c r="I188" s="55">
        <f>INDEX(Datenbasis!$B$2:$CA$422,MATCH(Zwischentabelle_Alter!$C188,Datenbasis!$B$2:$B$422),MATCH(Zwischentabelle_Alter!$B$9,Datenbasis!$B$2:$CA$2,0)+I$15)</f>
        <v>0</v>
      </c>
      <c r="J188" s="55">
        <f>INDEX(Datenbasis!$B$2:$CA$422,MATCH(Zwischentabelle_Alter!$C188,Datenbasis!$B$2:$B$422),MATCH(Zwischentabelle_Alter!$B$9,Datenbasis!$B$2:$CA$2,0)+J$15)</f>
        <v>4</v>
      </c>
      <c r="K188" s="55">
        <f>INDEX(Datenbasis!$B$2:$CA$422,MATCH(Zwischentabelle_Alter!$C188,Datenbasis!$B$2:$B$422),MATCH(Zwischentabelle_Alter!$B$9,Datenbasis!$B$2:$CA$2,0)+K$15)</f>
        <v>28</v>
      </c>
      <c r="L188" s="55">
        <f>INDEX(Datenbasis!$B$2:$CA$422,MATCH(Zwischentabelle_Alter!$C188,Datenbasis!$B$2:$B$422),MATCH(Zwischentabelle_Alter!$B$9,Datenbasis!$B$2:$CA$2,0)+L$15)</f>
        <v>67</v>
      </c>
    </row>
    <row r="189" spans="1:12" x14ac:dyDescent="0.2">
      <c r="A189" s="2"/>
      <c r="B189" s="2" t="s">
        <v>577</v>
      </c>
      <c r="C189" s="3" t="s">
        <v>578</v>
      </c>
      <c r="D189" s="55">
        <f t="array" ref="D189">INDEX(Datenbasis!$B$2:$CA$422,MATCH(Zwischentabelle_Alter!$C189,Datenbasis!$B$2:$B$422),MATCH(Zwischentabelle_Alter!$D$15,Datenbasis!$B$2:$CA$2,0))</f>
        <v>1514</v>
      </c>
      <c r="E189" s="55">
        <f>INDEX(Datenbasis!$B$2:$CA$422,MATCH(Zwischentabelle_Alter!$C189,Datenbasis!$B$2:$B$422),MATCH(Zwischentabelle_Alter!$B$9,Datenbasis!$B$2:$CA$2,0)+E$15)</f>
        <v>419</v>
      </c>
      <c r="F189" s="55">
        <f>INDEX(Datenbasis!$B$2:$CA$422,MATCH(Zwischentabelle_Alter!$C189,Datenbasis!$B$2:$B$422),MATCH(Zwischentabelle_Alter!$B$9,Datenbasis!$B$2:$CA$2,0)+F$15)</f>
        <v>0</v>
      </c>
      <c r="G189" s="55">
        <f>INDEX(Datenbasis!$B$2:$CA$422,MATCH(Zwischentabelle_Alter!$C189,Datenbasis!$B$2:$B$422),MATCH(Zwischentabelle_Alter!$B$9,Datenbasis!$B$2:$CA$2,0)+G$15)</f>
        <v>6</v>
      </c>
      <c r="H189" s="55">
        <f>INDEX(Datenbasis!$B$2:$CA$422,MATCH(Zwischentabelle_Alter!$C189,Datenbasis!$B$2:$B$422),MATCH(Zwischentabelle_Alter!$B$9,Datenbasis!$B$2:$CA$2,0)+H$15)</f>
        <v>0</v>
      </c>
      <c r="I189" s="55">
        <f>INDEX(Datenbasis!$B$2:$CA$422,MATCH(Zwischentabelle_Alter!$C189,Datenbasis!$B$2:$B$422),MATCH(Zwischentabelle_Alter!$B$9,Datenbasis!$B$2:$CA$2,0)+I$15)</f>
        <v>0</v>
      </c>
      <c r="J189" s="55">
        <f>INDEX(Datenbasis!$B$2:$CA$422,MATCH(Zwischentabelle_Alter!$C189,Datenbasis!$B$2:$B$422),MATCH(Zwischentabelle_Alter!$B$9,Datenbasis!$B$2:$CA$2,0)+J$15)</f>
        <v>14</v>
      </c>
      <c r="K189" s="55">
        <f>INDEX(Datenbasis!$B$2:$CA$422,MATCH(Zwischentabelle_Alter!$C189,Datenbasis!$B$2:$B$422),MATCH(Zwischentabelle_Alter!$B$9,Datenbasis!$B$2:$CA$2,0)+K$15)</f>
        <v>392</v>
      </c>
      <c r="L189" s="55">
        <f>INDEX(Datenbasis!$B$2:$CA$422,MATCH(Zwischentabelle_Alter!$C189,Datenbasis!$B$2:$B$422),MATCH(Zwischentabelle_Alter!$B$9,Datenbasis!$B$2:$CA$2,0)+L$15)</f>
        <v>47</v>
      </c>
    </row>
    <row r="190" spans="1:12" x14ac:dyDescent="0.2">
      <c r="A190" s="2"/>
      <c r="B190" s="2" t="s">
        <v>579</v>
      </c>
      <c r="C190" s="3" t="s">
        <v>580</v>
      </c>
      <c r="D190" s="55">
        <f t="array" ref="D190">INDEX(Datenbasis!$B$2:$CA$422,MATCH(Zwischentabelle_Alter!$C190,Datenbasis!$B$2:$B$422),MATCH(Zwischentabelle_Alter!$D$15,Datenbasis!$B$2:$CA$2,0))</f>
        <v>1291</v>
      </c>
      <c r="E190" s="55">
        <f>INDEX(Datenbasis!$B$2:$CA$422,MATCH(Zwischentabelle_Alter!$C190,Datenbasis!$B$2:$B$422),MATCH(Zwischentabelle_Alter!$B$9,Datenbasis!$B$2:$CA$2,0)+E$15)</f>
        <v>265</v>
      </c>
      <c r="F190" s="55">
        <f>INDEX(Datenbasis!$B$2:$CA$422,MATCH(Zwischentabelle_Alter!$C190,Datenbasis!$B$2:$B$422),MATCH(Zwischentabelle_Alter!$B$9,Datenbasis!$B$2:$CA$2,0)+F$15)</f>
        <v>0</v>
      </c>
      <c r="G190" s="55">
        <f>INDEX(Datenbasis!$B$2:$CA$422,MATCH(Zwischentabelle_Alter!$C190,Datenbasis!$B$2:$B$422),MATCH(Zwischentabelle_Alter!$B$9,Datenbasis!$B$2:$CA$2,0)+G$15)</f>
        <v>5</v>
      </c>
      <c r="H190" s="55">
        <f>INDEX(Datenbasis!$B$2:$CA$422,MATCH(Zwischentabelle_Alter!$C190,Datenbasis!$B$2:$B$422),MATCH(Zwischentabelle_Alter!$B$9,Datenbasis!$B$2:$CA$2,0)+H$15)</f>
        <v>0</v>
      </c>
      <c r="I190" s="55">
        <f>INDEX(Datenbasis!$B$2:$CA$422,MATCH(Zwischentabelle_Alter!$C190,Datenbasis!$B$2:$B$422),MATCH(Zwischentabelle_Alter!$B$9,Datenbasis!$B$2:$CA$2,0)+I$15)</f>
        <v>0</v>
      </c>
      <c r="J190" s="55">
        <f>INDEX(Datenbasis!$B$2:$CA$422,MATCH(Zwischentabelle_Alter!$C190,Datenbasis!$B$2:$B$422),MATCH(Zwischentabelle_Alter!$B$9,Datenbasis!$B$2:$CA$2,0)+J$15)</f>
        <v>21</v>
      </c>
      <c r="K190" s="55">
        <f>INDEX(Datenbasis!$B$2:$CA$422,MATCH(Zwischentabelle_Alter!$C190,Datenbasis!$B$2:$B$422),MATCH(Zwischentabelle_Alter!$B$9,Datenbasis!$B$2:$CA$2,0)+K$15)</f>
        <v>224</v>
      </c>
      <c r="L190" s="55">
        <f>INDEX(Datenbasis!$B$2:$CA$422,MATCH(Zwischentabelle_Alter!$C190,Datenbasis!$B$2:$B$422),MATCH(Zwischentabelle_Alter!$B$9,Datenbasis!$B$2:$CA$2,0)+L$15)</f>
        <v>55</v>
      </c>
    </row>
    <row r="191" spans="1:12" x14ac:dyDescent="0.2">
      <c r="A191" s="2"/>
      <c r="B191" s="2" t="s">
        <v>212</v>
      </c>
      <c r="C191" s="3" t="s">
        <v>211</v>
      </c>
      <c r="D191" s="55">
        <f t="array" ref="D191">INDEX(Datenbasis!$B$2:$CA$422,MATCH(Zwischentabelle_Alter!$C191,Datenbasis!$B$2:$B$422),MATCH(Zwischentabelle_Alter!$D$15,Datenbasis!$B$2:$CA$2,0))</f>
        <v>730</v>
      </c>
      <c r="E191" s="55">
        <f>INDEX(Datenbasis!$B$2:$CA$422,MATCH(Zwischentabelle_Alter!$C191,Datenbasis!$B$2:$B$422),MATCH(Zwischentabelle_Alter!$B$9,Datenbasis!$B$2:$CA$2,0)+E$15)</f>
        <v>41</v>
      </c>
      <c r="F191" s="55">
        <f>INDEX(Datenbasis!$B$2:$CA$422,MATCH(Zwischentabelle_Alter!$C191,Datenbasis!$B$2:$B$422),MATCH(Zwischentabelle_Alter!$B$9,Datenbasis!$B$2:$CA$2,0)+F$15)</f>
        <v>0</v>
      </c>
      <c r="G191" s="55">
        <f>INDEX(Datenbasis!$B$2:$CA$422,MATCH(Zwischentabelle_Alter!$C191,Datenbasis!$B$2:$B$422),MATCH(Zwischentabelle_Alter!$B$9,Datenbasis!$B$2:$CA$2,0)+G$15)</f>
        <v>0</v>
      </c>
      <c r="H191" s="55">
        <f>INDEX(Datenbasis!$B$2:$CA$422,MATCH(Zwischentabelle_Alter!$C191,Datenbasis!$B$2:$B$422),MATCH(Zwischentabelle_Alter!$B$9,Datenbasis!$B$2:$CA$2,0)+H$15)</f>
        <v>0</v>
      </c>
      <c r="I191" s="55">
        <f>INDEX(Datenbasis!$B$2:$CA$422,MATCH(Zwischentabelle_Alter!$C191,Datenbasis!$B$2:$B$422),MATCH(Zwischentabelle_Alter!$B$9,Datenbasis!$B$2:$CA$2,0)+I$15)</f>
        <v>3</v>
      </c>
      <c r="J191" s="55">
        <f>INDEX(Datenbasis!$B$2:$CA$422,MATCH(Zwischentabelle_Alter!$C191,Datenbasis!$B$2:$B$422),MATCH(Zwischentabelle_Alter!$B$9,Datenbasis!$B$2:$CA$2,0)+J$15)</f>
        <v>3</v>
      </c>
      <c r="K191" s="55">
        <f>INDEX(Datenbasis!$B$2:$CA$422,MATCH(Zwischentabelle_Alter!$C191,Datenbasis!$B$2:$B$422),MATCH(Zwischentabelle_Alter!$B$9,Datenbasis!$B$2:$CA$2,0)+K$15)</f>
        <v>0</v>
      </c>
      <c r="L191" s="55">
        <f>INDEX(Datenbasis!$B$2:$CA$422,MATCH(Zwischentabelle_Alter!$C191,Datenbasis!$B$2:$B$422),MATCH(Zwischentabelle_Alter!$B$9,Datenbasis!$B$2:$CA$2,0)+L$15)</f>
        <v>36</v>
      </c>
    </row>
    <row r="192" spans="1:12" x14ac:dyDescent="0.2">
      <c r="A192" s="2"/>
      <c r="B192" s="2" t="s">
        <v>581</v>
      </c>
      <c r="C192" s="3" t="s">
        <v>582</v>
      </c>
      <c r="D192" s="55">
        <f t="array" ref="D192">INDEX(Datenbasis!$B$2:$CA$422,MATCH(Zwischentabelle_Alter!$C192,Datenbasis!$B$2:$B$422),MATCH(Zwischentabelle_Alter!$D$15,Datenbasis!$B$2:$CA$2,0))</f>
        <v>1685</v>
      </c>
      <c r="E192" s="55">
        <f>INDEX(Datenbasis!$B$2:$CA$422,MATCH(Zwischentabelle_Alter!$C192,Datenbasis!$B$2:$B$422),MATCH(Zwischentabelle_Alter!$B$9,Datenbasis!$B$2:$CA$2,0)+E$15)</f>
        <v>397</v>
      </c>
      <c r="F192" s="55">
        <f>INDEX(Datenbasis!$B$2:$CA$422,MATCH(Zwischentabelle_Alter!$C192,Datenbasis!$B$2:$B$422),MATCH(Zwischentabelle_Alter!$B$9,Datenbasis!$B$2:$CA$2,0)+F$15)</f>
        <v>0</v>
      </c>
      <c r="G192" s="55">
        <f>INDEX(Datenbasis!$B$2:$CA$422,MATCH(Zwischentabelle_Alter!$C192,Datenbasis!$B$2:$B$422),MATCH(Zwischentabelle_Alter!$B$9,Datenbasis!$B$2:$CA$2,0)+G$15)</f>
        <v>0</v>
      </c>
      <c r="H192" s="55">
        <f>INDEX(Datenbasis!$B$2:$CA$422,MATCH(Zwischentabelle_Alter!$C192,Datenbasis!$B$2:$B$422),MATCH(Zwischentabelle_Alter!$B$9,Datenbasis!$B$2:$CA$2,0)+H$15)</f>
        <v>0</v>
      </c>
      <c r="I192" s="55">
        <f>INDEX(Datenbasis!$B$2:$CA$422,MATCH(Zwischentabelle_Alter!$C192,Datenbasis!$B$2:$B$422),MATCH(Zwischentabelle_Alter!$B$9,Datenbasis!$B$2:$CA$2,0)+I$15)</f>
        <v>0</v>
      </c>
      <c r="J192" s="55">
        <f>INDEX(Datenbasis!$B$2:$CA$422,MATCH(Zwischentabelle_Alter!$C192,Datenbasis!$B$2:$B$422),MATCH(Zwischentabelle_Alter!$B$9,Datenbasis!$B$2:$CA$2,0)+J$15)</f>
        <v>9</v>
      </c>
      <c r="K192" s="55">
        <f>INDEX(Datenbasis!$B$2:$CA$422,MATCH(Zwischentabelle_Alter!$C192,Datenbasis!$B$2:$B$422),MATCH(Zwischentabelle_Alter!$B$9,Datenbasis!$B$2:$CA$2,0)+K$15)</f>
        <v>371</v>
      </c>
      <c r="L192" s="55">
        <f>INDEX(Datenbasis!$B$2:$CA$422,MATCH(Zwischentabelle_Alter!$C192,Datenbasis!$B$2:$B$422),MATCH(Zwischentabelle_Alter!$B$9,Datenbasis!$B$2:$CA$2,0)+L$15)</f>
        <v>45</v>
      </c>
    </row>
    <row r="193" spans="1:12" x14ac:dyDescent="0.2">
      <c r="A193" s="2"/>
      <c r="B193" s="2" t="s">
        <v>583</v>
      </c>
      <c r="C193" s="3" t="s">
        <v>584</v>
      </c>
      <c r="D193" s="55">
        <f t="array" ref="D193">INDEX(Datenbasis!$B$2:$CA$422,MATCH(Zwischentabelle_Alter!$C193,Datenbasis!$B$2:$B$422),MATCH(Zwischentabelle_Alter!$D$15,Datenbasis!$B$2:$CA$2,0))</f>
        <v>1605</v>
      </c>
      <c r="E193" s="55">
        <f>INDEX(Datenbasis!$B$2:$CA$422,MATCH(Zwischentabelle_Alter!$C193,Datenbasis!$B$2:$B$422),MATCH(Zwischentabelle_Alter!$B$9,Datenbasis!$B$2:$CA$2,0)+E$15)</f>
        <v>43</v>
      </c>
      <c r="F193" s="55" t="str">
        <f>INDEX(Datenbasis!$B$2:$CA$422,MATCH(Zwischentabelle_Alter!$C193,Datenbasis!$B$2:$B$422),MATCH(Zwischentabelle_Alter!$B$9,Datenbasis!$B$2:$CA$2,0)+F$15)</f>
        <v>*</v>
      </c>
      <c r="G193" s="55" t="str">
        <f>INDEX(Datenbasis!$B$2:$CA$422,MATCH(Zwischentabelle_Alter!$C193,Datenbasis!$B$2:$B$422),MATCH(Zwischentabelle_Alter!$B$9,Datenbasis!$B$2:$CA$2,0)+G$15)</f>
        <v>*</v>
      </c>
      <c r="H193" s="55">
        <f>INDEX(Datenbasis!$B$2:$CA$422,MATCH(Zwischentabelle_Alter!$C193,Datenbasis!$B$2:$B$422),MATCH(Zwischentabelle_Alter!$B$9,Datenbasis!$B$2:$CA$2,0)+H$15)</f>
        <v>0</v>
      </c>
      <c r="I193" s="55">
        <f>INDEX(Datenbasis!$B$2:$CA$422,MATCH(Zwischentabelle_Alter!$C193,Datenbasis!$B$2:$B$422),MATCH(Zwischentabelle_Alter!$B$9,Datenbasis!$B$2:$CA$2,0)+I$15)</f>
        <v>0</v>
      </c>
      <c r="J193" s="55" t="str">
        <f>INDEX(Datenbasis!$B$2:$CA$422,MATCH(Zwischentabelle_Alter!$C193,Datenbasis!$B$2:$B$422),MATCH(Zwischentabelle_Alter!$B$9,Datenbasis!$B$2:$CA$2,0)+J$15)</f>
        <v>*</v>
      </c>
      <c r="K193" s="55">
        <f>INDEX(Datenbasis!$B$2:$CA$422,MATCH(Zwischentabelle_Alter!$C193,Datenbasis!$B$2:$B$422),MATCH(Zwischentabelle_Alter!$B$9,Datenbasis!$B$2:$CA$2,0)+K$15)</f>
        <v>0</v>
      </c>
      <c r="L193" s="55">
        <f>INDEX(Datenbasis!$B$2:$CA$422,MATCH(Zwischentabelle_Alter!$C193,Datenbasis!$B$2:$B$422),MATCH(Zwischentabelle_Alter!$B$9,Datenbasis!$B$2:$CA$2,0)+L$15)</f>
        <v>38</v>
      </c>
    </row>
    <row r="194" spans="1:12" x14ac:dyDescent="0.2">
      <c r="A194" s="2"/>
      <c r="B194" s="2" t="s">
        <v>585</v>
      </c>
      <c r="C194" s="3" t="s">
        <v>586</v>
      </c>
      <c r="D194" s="55">
        <f t="array" ref="D194">INDEX(Datenbasis!$B$2:$CA$422,MATCH(Zwischentabelle_Alter!$C194,Datenbasis!$B$2:$B$422),MATCH(Zwischentabelle_Alter!$D$15,Datenbasis!$B$2:$CA$2,0))</f>
        <v>4366</v>
      </c>
      <c r="E194" s="55">
        <f>INDEX(Datenbasis!$B$2:$CA$422,MATCH(Zwischentabelle_Alter!$C194,Datenbasis!$B$2:$B$422),MATCH(Zwischentabelle_Alter!$B$9,Datenbasis!$B$2:$CA$2,0)+E$15)</f>
        <v>605</v>
      </c>
      <c r="F194" s="55">
        <f>INDEX(Datenbasis!$B$2:$CA$422,MATCH(Zwischentabelle_Alter!$C194,Datenbasis!$B$2:$B$422),MATCH(Zwischentabelle_Alter!$B$9,Datenbasis!$B$2:$CA$2,0)+F$15)</f>
        <v>0</v>
      </c>
      <c r="G194" s="55">
        <f>INDEX(Datenbasis!$B$2:$CA$422,MATCH(Zwischentabelle_Alter!$C194,Datenbasis!$B$2:$B$422),MATCH(Zwischentabelle_Alter!$B$9,Datenbasis!$B$2:$CA$2,0)+G$15)</f>
        <v>0</v>
      </c>
      <c r="H194" s="55" t="str">
        <f>INDEX(Datenbasis!$B$2:$CA$422,MATCH(Zwischentabelle_Alter!$C194,Datenbasis!$B$2:$B$422),MATCH(Zwischentabelle_Alter!$B$9,Datenbasis!$B$2:$CA$2,0)+H$15)</f>
        <v>*</v>
      </c>
      <c r="I194" s="55">
        <f>INDEX(Datenbasis!$B$2:$CA$422,MATCH(Zwischentabelle_Alter!$C194,Datenbasis!$B$2:$B$422),MATCH(Zwischentabelle_Alter!$B$9,Datenbasis!$B$2:$CA$2,0)+I$15)</f>
        <v>28</v>
      </c>
      <c r="J194" s="55">
        <f>INDEX(Datenbasis!$B$2:$CA$422,MATCH(Zwischentabelle_Alter!$C194,Datenbasis!$B$2:$B$422),MATCH(Zwischentabelle_Alter!$B$9,Datenbasis!$B$2:$CA$2,0)+J$15)</f>
        <v>57</v>
      </c>
      <c r="K194" s="55">
        <f>INDEX(Datenbasis!$B$2:$CA$422,MATCH(Zwischentabelle_Alter!$C194,Datenbasis!$B$2:$B$422),MATCH(Zwischentabelle_Alter!$B$9,Datenbasis!$B$2:$CA$2,0)+K$15)</f>
        <v>431</v>
      </c>
      <c r="L194" s="55">
        <f>INDEX(Datenbasis!$B$2:$CA$422,MATCH(Zwischentabelle_Alter!$C194,Datenbasis!$B$2:$B$422),MATCH(Zwischentabelle_Alter!$B$9,Datenbasis!$B$2:$CA$2,0)+L$15)</f>
        <v>154</v>
      </c>
    </row>
    <row r="195" spans="1:12" x14ac:dyDescent="0.2">
      <c r="A195" s="2"/>
      <c r="B195" s="2" t="s">
        <v>214</v>
      </c>
      <c r="C195" s="3" t="s">
        <v>213</v>
      </c>
      <c r="D195" s="55">
        <f t="array" ref="D195">INDEX(Datenbasis!$B$2:$CA$422,MATCH(Zwischentabelle_Alter!$C195,Datenbasis!$B$2:$B$422),MATCH(Zwischentabelle_Alter!$D$15,Datenbasis!$B$2:$CA$2,0))</f>
        <v>1254</v>
      </c>
      <c r="E195" s="55">
        <f>INDEX(Datenbasis!$B$2:$CA$422,MATCH(Zwischentabelle_Alter!$C195,Datenbasis!$B$2:$B$422),MATCH(Zwischentabelle_Alter!$B$9,Datenbasis!$B$2:$CA$2,0)+E$15)</f>
        <v>26</v>
      </c>
      <c r="F195" s="55">
        <f>INDEX(Datenbasis!$B$2:$CA$422,MATCH(Zwischentabelle_Alter!$C195,Datenbasis!$B$2:$B$422),MATCH(Zwischentabelle_Alter!$B$9,Datenbasis!$B$2:$CA$2,0)+F$15)</f>
        <v>0</v>
      </c>
      <c r="G195" s="55" t="str">
        <f>INDEX(Datenbasis!$B$2:$CA$422,MATCH(Zwischentabelle_Alter!$C195,Datenbasis!$B$2:$B$422),MATCH(Zwischentabelle_Alter!$B$9,Datenbasis!$B$2:$CA$2,0)+G$15)</f>
        <v>*</v>
      </c>
      <c r="H195" s="55">
        <f>INDEX(Datenbasis!$B$2:$CA$422,MATCH(Zwischentabelle_Alter!$C195,Datenbasis!$B$2:$B$422),MATCH(Zwischentabelle_Alter!$B$9,Datenbasis!$B$2:$CA$2,0)+H$15)</f>
        <v>0</v>
      </c>
      <c r="I195" s="55">
        <f>INDEX(Datenbasis!$B$2:$CA$422,MATCH(Zwischentabelle_Alter!$C195,Datenbasis!$B$2:$B$422),MATCH(Zwischentabelle_Alter!$B$9,Datenbasis!$B$2:$CA$2,0)+I$15)</f>
        <v>0</v>
      </c>
      <c r="J195" s="55">
        <f>INDEX(Datenbasis!$B$2:$CA$422,MATCH(Zwischentabelle_Alter!$C195,Datenbasis!$B$2:$B$422),MATCH(Zwischentabelle_Alter!$B$9,Datenbasis!$B$2:$CA$2,0)+J$15)</f>
        <v>7</v>
      </c>
      <c r="K195" s="55" t="str">
        <f>INDEX(Datenbasis!$B$2:$CA$422,MATCH(Zwischentabelle_Alter!$C195,Datenbasis!$B$2:$B$422),MATCH(Zwischentabelle_Alter!$B$9,Datenbasis!$B$2:$CA$2,0)+K$15)</f>
        <v>*</v>
      </c>
      <c r="L195" s="55">
        <f>INDEX(Datenbasis!$B$2:$CA$422,MATCH(Zwischentabelle_Alter!$C195,Datenbasis!$B$2:$B$422),MATCH(Zwischentabelle_Alter!$B$9,Datenbasis!$B$2:$CA$2,0)+L$15)</f>
        <v>18</v>
      </c>
    </row>
    <row r="196" spans="1:12" x14ac:dyDescent="0.2">
      <c r="A196" s="2"/>
      <c r="B196" s="2" t="s">
        <v>587</v>
      </c>
      <c r="C196" s="3" t="s">
        <v>588</v>
      </c>
      <c r="D196" s="55">
        <f t="array" ref="D196">INDEX(Datenbasis!$B$2:$CA$422,MATCH(Zwischentabelle_Alter!$C196,Datenbasis!$B$2:$B$422),MATCH(Zwischentabelle_Alter!$D$15,Datenbasis!$B$2:$CA$2,0))</f>
        <v>8962</v>
      </c>
      <c r="E196" s="55">
        <f>INDEX(Datenbasis!$B$2:$CA$422,MATCH(Zwischentabelle_Alter!$C196,Datenbasis!$B$2:$B$422),MATCH(Zwischentabelle_Alter!$B$9,Datenbasis!$B$2:$CA$2,0)+E$15)</f>
        <v>242</v>
      </c>
      <c r="F196" s="55">
        <f>INDEX(Datenbasis!$B$2:$CA$422,MATCH(Zwischentabelle_Alter!$C196,Datenbasis!$B$2:$B$422),MATCH(Zwischentabelle_Alter!$B$9,Datenbasis!$B$2:$CA$2,0)+F$15)</f>
        <v>0</v>
      </c>
      <c r="G196" s="55">
        <f>INDEX(Datenbasis!$B$2:$CA$422,MATCH(Zwischentabelle_Alter!$C196,Datenbasis!$B$2:$B$422),MATCH(Zwischentabelle_Alter!$B$9,Datenbasis!$B$2:$CA$2,0)+G$15)</f>
        <v>13</v>
      </c>
      <c r="H196" s="55">
        <f>INDEX(Datenbasis!$B$2:$CA$422,MATCH(Zwischentabelle_Alter!$C196,Datenbasis!$B$2:$B$422),MATCH(Zwischentabelle_Alter!$B$9,Datenbasis!$B$2:$CA$2,0)+H$15)</f>
        <v>0</v>
      </c>
      <c r="I196" s="55" t="str">
        <f>INDEX(Datenbasis!$B$2:$CA$422,MATCH(Zwischentabelle_Alter!$C196,Datenbasis!$B$2:$B$422),MATCH(Zwischentabelle_Alter!$B$9,Datenbasis!$B$2:$CA$2,0)+I$15)</f>
        <v>*</v>
      </c>
      <c r="J196" s="55">
        <f>INDEX(Datenbasis!$B$2:$CA$422,MATCH(Zwischentabelle_Alter!$C196,Datenbasis!$B$2:$B$422),MATCH(Zwischentabelle_Alter!$B$9,Datenbasis!$B$2:$CA$2,0)+J$15)</f>
        <v>67</v>
      </c>
      <c r="K196" s="55">
        <f>INDEX(Datenbasis!$B$2:$CA$422,MATCH(Zwischentabelle_Alter!$C196,Datenbasis!$B$2:$B$422),MATCH(Zwischentabelle_Alter!$B$9,Datenbasis!$B$2:$CA$2,0)+K$15)</f>
        <v>9</v>
      </c>
      <c r="L196" s="55">
        <f>INDEX(Datenbasis!$B$2:$CA$422,MATCH(Zwischentabelle_Alter!$C196,Datenbasis!$B$2:$B$422),MATCH(Zwischentabelle_Alter!$B$9,Datenbasis!$B$2:$CA$2,0)+L$15)</f>
        <v>160</v>
      </c>
    </row>
    <row r="197" spans="1:12" x14ac:dyDescent="0.2">
      <c r="A197" s="2"/>
      <c r="B197" s="2" t="s">
        <v>589</v>
      </c>
      <c r="C197" s="3" t="s">
        <v>590</v>
      </c>
      <c r="D197" s="55">
        <f t="array" ref="D197">INDEX(Datenbasis!$B$2:$CA$422,MATCH(Zwischentabelle_Alter!$C197,Datenbasis!$B$2:$B$422),MATCH(Zwischentabelle_Alter!$D$15,Datenbasis!$B$2:$CA$2,0))</f>
        <v>6738</v>
      </c>
      <c r="E197" s="55" t="str">
        <f>INDEX(Datenbasis!$B$2:$CA$422,MATCH(Zwischentabelle_Alter!$C197,Datenbasis!$B$2:$B$422),MATCH(Zwischentabelle_Alter!$B$9,Datenbasis!$B$2:$CA$2,0)+E$15)</f>
        <v>.</v>
      </c>
      <c r="F197" s="55" t="str">
        <f>INDEX(Datenbasis!$B$2:$CA$422,MATCH(Zwischentabelle_Alter!$C197,Datenbasis!$B$2:$B$422),MATCH(Zwischentabelle_Alter!$B$9,Datenbasis!$B$2:$CA$2,0)+F$15)</f>
        <v>.</v>
      </c>
      <c r="G197" s="55" t="str">
        <f>INDEX(Datenbasis!$B$2:$CA$422,MATCH(Zwischentabelle_Alter!$C197,Datenbasis!$B$2:$B$422),MATCH(Zwischentabelle_Alter!$B$9,Datenbasis!$B$2:$CA$2,0)+G$15)</f>
        <v>.</v>
      </c>
      <c r="H197" s="55" t="str">
        <f>INDEX(Datenbasis!$B$2:$CA$422,MATCH(Zwischentabelle_Alter!$C197,Datenbasis!$B$2:$B$422),MATCH(Zwischentabelle_Alter!$B$9,Datenbasis!$B$2:$CA$2,0)+H$15)</f>
        <v>.</v>
      </c>
      <c r="I197" s="55" t="str">
        <f>INDEX(Datenbasis!$B$2:$CA$422,MATCH(Zwischentabelle_Alter!$C197,Datenbasis!$B$2:$B$422),MATCH(Zwischentabelle_Alter!$B$9,Datenbasis!$B$2:$CA$2,0)+I$15)</f>
        <v>.</v>
      </c>
      <c r="J197" s="55" t="str">
        <f>INDEX(Datenbasis!$B$2:$CA$422,MATCH(Zwischentabelle_Alter!$C197,Datenbasis!$B$2:$B$422),MATCH(Zwischentabelle_Alter!$B$9,Datenbasis!$B$2:$CA$2,0)+J$15)</f>
        <v>.</v>
      </c>
      <c r="K197" s="55" t="str">
        <f>INDEX(Datenbasis!$B$2:$CA$422,MATCH(Zwischentabelle_Alter!$C197,Datenbasis!$B$2:$B$422),MATCH(Zwischentabelle_Alter!$B$9,Datenbasis!$B$2:$CA$2,0)+K$15)</f>
        <v>.</v>
      </c>
      <c r="L197" s="55" t="str">
        <f>INDEX(Datenbasis!$B$2:$CA$422,MATCH(Zwischentabelle_Alter!$C197,Datenbasis!$B$2:$B$422),MATCH(Zwischentabelle_Alter!$B$9,Datenbasis!$B$2:$CA$2,0)+L$15)</f>
        <v>.</v>
      </c>
    </row>
    <row r="198" spans="1:12" x14ac:dyDescent="0.2">
      <c r="A198" s="2"/>
      <c r="B198" s="2" t="s">
        <v>591</v>
      </c>
      <c r="C198" s="3" t="s">
        <v>592</v>
      </c>
      <c r="D198" s="55">
        <f t="array" ref="D198">INDEX(Datenbasis!$B$2:$CA$422,MATCH(Zwischentabelle_Alter!$C198,Datenbasis!$B$2:$B$422),MATCH(Zwischentabelle_Alter!$D$15,Datenbasis!$B$2:$CA$2,0))</f>
        <v>1621</v>
      </c>
      <c r="E198" s="55">
        <f>INDEX(Datenbasis!$B$2:$CA$422,MATCH(Zwischentabelle_Alter!$C198,Datenbasis!$B$2:$B$422),MATCH(Zwischentabelle_Alter!$B$9,Datenbasis!$B$2:$CA$2,0)+E$15)</f>
        <v>226</v>
      </c>
      <c r="F198" s="55">
        <f>INDEX(Datenbasis!$B$2:$CA$422,MATCH(Zwischentabelle_Alter!$C198,Datenbasis!$B$2:$B$422),MATCH(Zwischentabelle_Alter!$B$9,Datenbasis!$B$2:$CA$2,0)+F$15)</f>
        <v>0</v>
      </c>
      <c r="G198" s="55" t="str">
        <f>INDEX(Datenbasis!$B$2:$CA$422,MATCH(Zwischentabelle_Alter!$C198,Datenbasis!$B$2:$B$422),MATCH(Zwischentabelle_Alter!$B$9,Datenbasis!$B$2:$CA$2,0)+G$15)</f>
        <v>*</v>
      </c>
      <c r="H198" s="55">
        <f>INDEX(Datenbasis!$B$2:$CA$422,MATCH(Zwischentabelle_Alter!$C198,Datenbasis!$B$2:$B$422),MATCH(Zwischentabelle_Alter!$B$9,Datenbasis!$B$2:$CA$2,0)+H$15)</f>
        <v>0</v>
      </c>
      <c r="I198" s="55" t="str">
        <f>INDEX(Datenbasis!$B$2:$CA$422,MATCH(Zwischentabelle_Alter!$C198,Datenbasis!$B$2:$B$422),MATCH(Zwischentabelle_Alter!$B$9,Datenbasis!$B$2:$CA$2,0)+I$15)</f>
        <v>*</v>
      </c>
      <c r="J198" s="55" t="str">
        <f>INDEX(Datenbasis!$B$2:$CA$422,MATCH(Zwischentabelle_Alter!$C198,Datenbasis!$B$2:$B$422),MATCH(Zwischentabelle_Alter!$B$9,Datenbasis!$B$2:$CA$2,0)+J$15)</f>
        <v>*</v>
      </c>
      <c r="K198" s="55">
        <f>INDEX(Datenbasis!$B$2:$CA$422,MATCH(Zwischentabelle_Alter!$C198,Datenbasis!$B$2:$B$422),MATCH(Zwischentabelle_Alter!$B$9,Datenbasis!$B$2:$CA$2,0)+K$15)</f>
        <v>197</v>
      </c>
      <c r="L198" s="55">
        <f>INDEX(Datenbasis!$B$2:$CA$422,MATCH(Zwischentabelle_Alter!$C198,Datenbasis!$B$2:$B$422),MATCH(Zwischentabelle_Alter!$B$9,Datenbasis!$B$2:$CA$2,0)+L$15)</f>
        <v>35</v>
      </c>
    </row>
    <row r="199" spans="1:12" x14ac:dyDescent="0.2">
      <c r="A199" s="2"/>
      <c r="B199" s="2" t="s">
        <v>593</v>
      </c>
      <c r="C199" s="3" t="s">
        <v>594</v>
      </c>
      <c r="D199" s="55">
        <f t="array" ref="D199">INDEX(Datenbasis!$B$2:$CA$422,MATCH(Zwischentabelle_Alter!$C199,Datenbasis!$B$2:$B$422),MATCH(Zwischentabelle_Alter!$D$15,Datenbasis!$B$2:$CA$2,0))</f>
        <v>2103</v>
      </c>
      <c r="E199" s="55">
        <f>INDEX(Datenbasis!$B$2:$CA$422,MATCH(Zwischentabelle_Alter!$C199,Datenbasis!$B$2:$B$422),MATCH(Zwischentabelle_Alter!$B$9,Datenbasis!$B$2:$CA$2,0)+E$15)</f>
        <v>472</v>
      </c>
      <c r="F199" s="55">
        <f>INDEX(Datenbasis!$B$2:$CA$422,MATCH(Zwischentabelle_Alter!$C199,Datenbasis!$B$2:$B$422),MATCH(Zwischentabelle_Alter!$B$9,Datenbasis!$B$2:$CA$2,0)+F$15)</f>
        <v>0</v>
      </c>
      <c r="G199" s="55">
        <f>INDEX(Datenbasis!$B$2:$CA$422,MATCH(Zwischentabelle_Alter!$C199,Datenbasis!$B$2:$B$422),MATCH(Zwischentabelle_Alter!$B$9,Datenbasis!$B$2:$CA$2,0)+G$15)</f>
        <v>13</v>
      </c>
      <c r="H199" s="55">
        <f>INDEX(Datenbasis!$B$2:$CA$422,MATCH(Zwischentabelle_Alter!$C199,Datenbasis!$B$2:$B$422),MATCH(Zwischentabelle_Alter!$B$9,Datenbasis!$B$2:$CA$2,0)+H$15)</f>
        <v>0</v>
      </c>
      <c r="I199" s="55" t="str">
        <f>INDEX(Datenbasis!$B$2:$CA$422,MATCH(Zwischentabelle_Alter!$C199,Datenbasis!$B$2:$B$422),MATCH(Zwischentabelle_Alter!$B$9,Datenbasis!$B$2:$CA$2,0)+I$15)</f>
        <v>*</v>
      </c>
      <c r="J199" s="55">
        <f>INDEX(Datenbasis!$B$2:$CA$422,MATCH(Zwischentabelle_Alter!$C199,Datenbasis!$B$2:$B$422),MATCH(Zwischentabelle_Alter!$B$9,Datenbasis!$B$2:$CA$2,0)+J$15)</f>
        <v>56</v>
      </c>
      <c r="K199" s="55">
        <f>INDEX(Datenbasis!$B$2:$CA$422,MATCH(Zwischentabelle_Alter!$C199,Datenbasis!$B$2:$B$422),MATCH(Zwischentabelle_Alter!$B$9,Datenbasis!$B$2:$CA$2,0)+K$15)</f>
        <v>371</v>
      </c>
      <c r="L199" s="55">
        <f>INDEX(Datenbasis!$B$2:$CA$422,MATCH(Zwischentabelle_Alter!$C199,Datenbasis!$B$2:$B$422),MATCH(Zwischentabelle_Alter!$B$9,Datenbasis!$B$2:$CA$2,0)+L$15)</f>
        <v>89</v>
      </c>
    </row>
    <row r="200" spans="1:12" x14ac:dyDescent="0.2">
      <c r="A200" s="2"/>
      <c r="B200" s="2" t="s">
        <v>595</v>
      </c>
      <c r="C200" s="3" t="s">
        <v>596</v>
      </c>
      <c r="D200" s="55">
        <f t="array" ref="D200">INDEX(Datenbasis!$B$2:$CA$422,MATCH(Zwischentabelle_Alter!$C200,Datenbasis!$B$2:$B$422),MATCH(Zwischentabelle_Alter!$D$15,Datenbasis!$B$2:$CA$2,0))</f>
        <v>1281</v>
      </c>
      <c r="E200" s="55">
        <f>INDEX(Datenbasis!$B$2:$CA$422,MATCH(Zwischentabelle_Alter!$C200,Datenbasis!$B$2:$B$422),MATCH(Zwischentabelle_Alter!$B$9,Datenbasis!$B$2:$CA$2,0)+E$15)</f>
        <v>62</v>
      </c>
      <c r="F200" s="55">
        <f>INDEX(Datenbasis!$B$2:$CA$422,MATCH(Zwischentabelle_Alter!$C200,Datenbasis!$B$2:$B$422),MATCH(Zwischentabelle_Alter!$B$9,Datenbasis!$B$2:$CA$2,0)+F$15)</f>
        <v>0</v>
      </c>
      <c r="G200" s="55">
        <f>INDEX(Datenbasis!$B$2:$CA$422,MATCH(Zwischentabelle_Alter!$C200,Datenbasis!$B$2:$B$422),MATCH(Zwischentabelle_Alter!$B$9,Datenbasis!$B$2:$CA$2,0)+G$15)</f>
        <v>0</v>
      </c>
      <c r="H200" s="55">
        <f>INDEX(Datenbasis!$B$2:$CA$422,MATCH(Zwischentabelle_Alter!$C200,Datenbasis!$B$2:$B$422),MATCH(Zwischentabelle_Alter!$B$9,Datenbasis!$B$2:$CA$2,0)+H$15)</f>
        <v>0</v>
      </c>
      <c r="I200" s="55" t="str">
        <f>INDEX(Datenbasis!$B$2:$CA$422,MATCH(Zwischentabelle_Alter!$C200,Datenbasis!$B$2:$B$422),MATCH(Zwischentabelle_Alter!$B$9,Datenbasis!$B$2:$CA$2,0)+I$15)</f>
        <v>*</v>
      </c>
      <c r="J200" s="55" t="str">
        <f>INDEX(Datenbasis!$B$2:$CA$422,MATCH(Zwischentabelle_Alter!$C200,Datenbasis!$B$2:$B$422),MATCH(Zwischentabelle_Alter!$B$9,Datenbasis!$B$2:$CA$2,0)+J$15)</f>
        <v>*</v>
      </c>
      <c r="K200" s="55">
        <f>INDEX(Datenbasis!$B$2:$CA$422,MATCH(Zwischentabelle_Alter!$C200,Datenbasis!$B$2:$B$422),MATCH(Zwischentabelle_Alter!$B$9,Datenbasis!$B$2:$CA$2,0)+K$15)</f>
        <v>0</v>
      </c>
      <c r="L200" s="55">
        <f>INDEX(Datenbasis!$B$2:$CA$422,MATCH(Zwischentabelle_Alter!$C200,Datenbasis!$B$2:$B$422),MATCH(Zwischentabelle_Alter!$B$9,Datenbasis!$B$2:$CA$2,0)+L$15)</f>
        <v>56</v>
      </c>
    </row>
    <row r="201" spans="1:12" x14ac:dyDescent="0.2">
      <c r="A201" s="2"/>
      <c r="B201" s="2" t="s">
        <v>597</v>
      </c>
      <c r="C201" s="3" t="s">
        <v>598</v>
      </c>
      <c r="D201" s="55">
        <f t="array" ref="D201">INDEX(Datenbasis!$B$2:$CA$422,MATCH(Zwischentabelle_Alter!$C201,Datenbasis!$B$2:$B$422),MATCH(Zwischentabelle_Alter!$D$15,Datenbasis!$B$2:$CA$2,0))</f>
        <v>3497</v>
      </c>
      <c r="E201" s="55">
        <f>INDEX(Datenbasis!$B$2:$CA$422,MATCH(Zwischentabelle_Alter!$C201,Datenbasis!$B$2:$B$422),MATCH(Zwischentabelle_Alter!$B$9,Datenbasis!$B$2:$CA$2,0)+E$15)</f>
        <v>516</v>
      </c>
      <c r="F201" s="55">
        <f>INDEX(Datenbasis!$B$2:$CA$422,MATCH(Zwischentabelle_Alter!$C201,Datenbasis!$B$2:$B$422),MATCH(Zwischentabelle_Alter!$B$9,Datenbasis!$B$2:$CA$2,0)+F$15)</f>
        <v>0</v>
      </c>
      <c r="G201" s="55" t="str">
        <f>INDEX(Datenbasis!$B$2:$CA$422,MATCH(Zwischentabelle_Alter!$C201,Datenbasis!$B$2:$B$422),MATCH(Zwischentabelle_Alter!$B$9,Datenbasis!$B$2:$CA$2,0)+G$15)</f>
        <v>*</v>
      </c>
      <c r="H201" s="55">
        <f>INDEX(Datenbasis!$B$2:$CA$422,MATCH(Zwischentabelle_Alter!$C201,Datenbasis!$B$2:$B$422),MATCH(Zwischentabelle_Alter!$B$9,Datenbasis!$B$2:$CA$2,0)+H$15)</f>
        <v>0</v>
      </c>
      <c r="I201" s="55" t="str">
        <f>INDEX(Datenbasis!$B$2:$CA$422,MATCH(Zwischentabelle_Alter!$C201,Datenbasis!$B$2:$B$422),MATCH(Zwischentabelle_Alter!$B$9,Datenbasis!$B$2:$CA$2,0)+I$15)</f>
        <v>*</v>
      </c>
      <c r="J201" s="55">
        <f>INDEX(Datenbasis!$B$2:$CA$422,MATCH(Zwischentabelle_Alter!$C201,Datenbasis!$B$2:$B$422),MATCH(Zwischentabelle_Alter!$B$9,Datenbasis!$B$2:$CA$2,0)+J$15)</f>
        <v>49</v>
      </c>
      <c r="K201" s="55">
        <f>INDEX(Datenbasis!$B$2:$CA$422,MATCH(Zwischentabelle_Alter!$C201,Datenbasis!$B$2:$B$422),MATCH(Zwischentabelle_Alter!$B$9,Datenbasis!$B$2:$CA$2,0)+K$15)</f>
        <v>304</v>
      </c>
      <c r="L201" s="55">
        <f>INDEX(Datenbasis!$B$2:$CA$422,MATCH(Zwischentabelle_Alter!$C201,Datenbasis!$B$2:$B$422),MATCH(Zwischentabelle_Alter!$B$9,Datenbasis!$B$2:$CA$2,0)+L$15)</f>
        <v>207</v>
      </c>
    </row>
    <row r="202" spans="1:12" x14ac:dyDescent="0.2">
      <c r="A202" s="2"/>
      <c r="B202" s="2" t="s">
        <v>216</v>
      </c>
      <c r="C202" s="3" t="s">
        <v>215</v>
      </c>
      <c r="D202" s="55">
        <f t="array" ref="D202">INDEX(Datenbasis!$B$2:$CA$422,MATCH(Zwischentabelle_Alter!$C202,Datenbasis!$B$2:$B$422),MATCH(Zwischentabelle_Alter!$D$15,Datenbasis!$B$2:$CA$2,0))</f>
        <v>1021</v>
      </c>
      <c r="E202" s="55">
        <f>INDEX(Datenbasis!$B$2:$CA$422,MATCH(Zwischentabelle_Alter!$C202,Datenbasis!$B$2:$B$422),MATCH(Zwischentabelle_Alter!$B$9,Datenbasis!$B$2:$CA$2,0)+E$15)</f>
        <v>122</v>
      </c>
      <c r="F202" s="55">
        <f>INDEX(Datenbasis!$B$2:$CA$422,MATCH(Zwischentabelle_Alter!$C202,Datenbasis!$B$2:$B$422),MATCH(Zwischentabelle_Alter!$B$9,Datenbasis!$B$2:$CA$2,0)+F$15)</f>
        <v>0</v>
      </c>
      <c r="G202" s="55" t="str">
        <f>INDEX(Datenbasis!$B$2:$CA$422,MATCH(Zwischentabelle_Alter!$C202,Datenbasis!$B$2:$B$422),MATCH(Zwischentabelle_Alter!$B$9,Datenbasis!$B$2:$CA$2,0)+G$15)</f>
        <v>*</v>
      </c>
      <c r="H202" s="55">
        <f>INDEX(Datenbasis!$B$2:$CA$422,MATCH(Zwischentabelle_Alter!$C202,Datenbasis!$B$2:$B$422),MATCH(Zwischentabelle_Alter!$B$9,Datenbasis!$B$2:$CA$2,0)+H$15)</f>
        <v>0</v>
      </c>
      <c r="I202" s="55">
        <f>INDEX(Datenbasis!$B$2:$CA$422,MATCH(Zwischentabelle_Alter!$C202,Datenbasis!$B$2:$B$422),MATCH(Zwischentabelle_Alter!$B$9,Datenbasis!$B$2:$CA$2,0)+I$15)</f>
        <v>0</v>
      </c>
      <c r="J202" s="55">
        <f>INDEX(Datenbasis!$B$2:$CA$422,MATCH(Zwischentabelle_Alter!$C202,Datenbasis!$B$2:$B$422),MATCH(Zwischentabelle_Alter!$B$9,Datenbasis!$B$2:$CA$2,0)+J$15)</f>
        <v>5</v>
      </c>
      <c r="K202" s="55">
        <f>INDEX(Datenbasis!$B$2:$CA$422,MATCH(Zwischentabelle_Alter!$C202,Datenbasis!$B$2:$B$422),MATCH(Zwischentabelle_Alter!$B$9,Datenbasis!$B$2:$CA$2,0)+K$15)</f>
        <v>99</v>
      </c>
      <c r="L202" s="55">
        <f>INDEX(Datenbasis!$B$2:$CA$422,MATCH(Zwischentabelle_Alter!$C202,Datenbasis!$B$2:$B$422),MATCH(Zwischentabelle_Alter!$B$9,Datenbasis!$B$2:$CA$2,0)+L$15)</f>
        <v>20</v>
      </c>
    </row>
    <row r="203" spans="1:12" x14ac:dyDescent="0.2">
      <c r="A203" s="2"/>
      <c r="B203" s="2" t="s">
        <v>599</v>
      </c>
      <c r="C203" s="3" t="s">
        <v>600</v>
      </c>
      <c r="D203" s="55">
        <f t="array" ref="D203">INDEX(Datenbasis!$B$2:$CA$422,MATCH(Zwischentabelle_Alter!$C203,Datenbasis!$B$2:$B$422),MATCH(Zwischentabelle_Alter!$D$15,Datenbasis!$B$2:$CA$2,0))</f>
        <v>2580</v>
      </c>
      <c r="E203" s="55">
        <f>INDEX(Datenbasis!$B$2:$CA$422,MATCH(Zwischentabelle_Alter!$C203,Datenbasis!$B$2:$B$422),MATCH(Zwischentabelle_Alter!$B$9,Datenbasis!$B$2:$CA$2,0)+E$15)</f>
        <v>546</v>
      </c>
      <c r="F203" s="55">
        <f>INDEX(Datenbasis!$B$2:$CA$422,MATCH(Zwischentabelle_Alter!$C203,Datenbasis!$B$2:$B$422),MATCH(Zwischentabelle_Alter!$B$9,Datenbasis!$B$2:$CA$2,0)+F$15)</f>
        <v>0</v>
      </c>
      <c r="G203" s="55" t="str">
        <f>INDEX(Datenbasis!$B$2:$CA$422,MATCH(Zwischentabelle_Alter!$C203,Datenbasis!$B$2:$B$422),MATCH(Zwischentabelle_Alter!$B$9,Datenbasis!$B$2:$CA$2,0)+G$15)</f>
        <v>*</v>
      </c>
      <c r="H203" s="55">
        <f>INDEX(Datenbasis!$B$2:$CA$422,MATCH(Zwischentabelle_Alter!$C203,Datenbasis!$B$2:$B$422),MATCH(Zwischentabelle_Alter!$B$9,Datenbasis!$B$2:$CA$2,0)+H$15)</f>
        <v>0</v>
      </c>
      <c r="I203" s="55">
        <f>INDEX(Datenbasis!$B$2:$CA$422,MATCH(Zwischentabelle_Alter!$C203,Datenbasis!$B$2:$B$422),MATCH(Zwischentabelle_Alter!$B$9,Datenbasis!$B$2:$CA$2,0)+I$15)</f>
        <v>0</v>
      </c>
      <c r="J203" s="55">
        <f>INDEX(Datenbasis!$B$2:$CA$422,MATCH(Zwischentabelle_Alter!$C203,Datenbasis!$B$2:$B$422),MATCH(Zwischentabelle_Alter!$B$9,Datenbasis!$B$2:$CA$2,0)+J$15)</f>
        <v>56</v>
      </c>
      <c r="K203" s="55">
        <f>INDEX(Datenbasis!$B$2:$CA$422,MATCH(Zwischentabelle_Alter!$C203,Datenbasis!$B$2:$B$422),MATCH(Zwischentabelle_Alter!$B$9,Datenbasis!$B$2:$CA$2,0)+K$15)</f>
        <v>490</v>
      </c>
      <c r="L203" s="55">
        <f>INDEX(Datenbasis!$B$2:$CA$422,MATCH(Zwischentabelle_Alter!$C203,Datenbasis!$B$2:$B$422),MATCH(Zwischentabelle_Alter!$B$9,Datenbasis!$B$2:$CA$2,0)+L$15)</f>
        <v>77</v>
      </c>
    </row>
    <row r="204" spans="1:12" x14ac:dyDescent="0.2">
      <c r="A204" s="2"/>
      <c r="B204" s="2" t="s">
        <v>601</v>
      </c>
      <c r="C204" s="3" t="s">
        <v>602</v>
      </c>
      <c r="D204" s="55">
        <f t="array" ref="D204">INDEX(Datenbasis!$B$2:$CA$422,MATCH(Zwischentabelle_Alter!$C204,Datenbasis!$B$2:$B$422),MATCH(Zwischentabelle_Alter!$D$15,Datenbasis!$B$2:$CA$2,0))</f>
        <v>2045</v>
      </c>
      <c r="E204" s="55">
        <f>INDEX(Datenbasis!$B$2:$CA$422,MATCH(Zwischentabelle_Alter!$C204,Datenbasis!$B$2:$B$422),MATCH(Zwischentabelle_Alter!$B$9,Datenbasis!$B$2:$CA$2,0)+E$15)</f>
        <v>361</v>
      </c>
      <c r="F204" s="55">
        <f>INDEX(Datenbasis!$B$2:$CA$422,MATCH(Zwischentabelle_Alter!$C204,Datenbasis!$B$2:$B$422),MATCH(Zwischentabelle_Alter!$B$9,Datenbasis!$B$2:$CA$2,0)+F$15)</f>
        <v>0</v>
      </c>
      <c r="G204" s="55">
        <f>INDEX(Datenbasis!$B$2:$CA$422,MATCH(Zwischentabelle_Alter!$C204,Datenbasis!$B$2:$B$422),MATCH(Zwischentabelle_Alter!$B$9,Datenbasis!$B$2:$CA$2,0)+G$15)</f>
        <v>10</v>
      </c>
      <c r="H204" s="55">
        <f>INDEX(Datenbasis!$B$2:$CA$422,MATCH(Zwischentabelle_Alter!$C204,Datenbasis!$B$2:$B$422),MATCH(Zwischentabelle_Alter!$B$9,Datenbasis!$B$2:$CA$2,0)+H$15)</f>
        <v>0</v>
      </c>
      <c r="I204" s="55" t="str">
        <f>INDEX(Datenbasis!$B$2:$CA$422,MATCH(Zwischentabelle_Alter!$C204,Datenbasis!$B$2:$B$422),MATCH(Zwischentabelle_Alter!$B$9,Datenbasis!$B$2:$CA$2,0)+I$15)</f>
        <v>*</v>
      </c>
      <c r="J204" s="55">
        <f>INDEX(Datenbasis!$B$2:$CA$422,MATCH(Zwischentabelle_Alter!$C204,Datenbasis!$B$2:$B$422),MATCH(Zwischentabelle_Alter!$B$9,Datenbasis!$B$2:$CA$2,0)+J$15)</f>
        <v>8</v>
      </c>
      <c r="K204" s="55">
        <f>INDEX(Datenbasis!$B$2:$CA$422,MATCH(Zwischentabelle_Alter!$C204,Datenbasis!$B$2:$B$422),MATCH(Zwischentabelle_Alter!$B$9,Datenbasis!$B$2:$CA$2,0)+K$15)</f>
        <v>326</v>
      </c>
      <c r="L204" s="55">
        <f>INDEX(Datenbasis!$B$2:$CA$422,MATCH(Zwischentabelle_Alter!$C204,Datenbasis!$B$2:$B$422),MATCH(Zwischentabelle_Alter!$B$9,Datenbasis!$B$2:$CA$2,0)+L$15)</f>
        <v>34</v>
      </c>
    </row>
    <row r="205" spans="1:12" x14ac:dyDescent="0.2">
      <c r="A205" s="2"/>
      <c r="B205" s="2" t="s">
        <v>218</v>
      </c>
      <c r="C205" s="3" t="s">
        <v>217</v>
      </c>
      <c r="D205" s="55">
        <f t="array" ref="D205">INDEX(Datenbasis!$B$2:$CA$422,MATCH(Zwischentabelle_Alter!$C205,Datenbasis!$B$2:$B$422),MATCH(Zwischentabelle_Alter!$D$15,Datenbasis!$B$2:$CA$2,0))</f>
        <v>1292</v>
      </c>
      <c r="E205" s="55">
        <f>INDEX(Datenbasis!$B$2:$CA$422,MATCH(Zwischentabelle_Alter!$C205,Datenbasis!$B$2:$B$422),MATCH(Zwischentabelle_Alter!$B$9,Datenbasis!$B$2:$CA$2,0)+E$15)</f>
        <v>37</v>
      </c>
      <c r="F205" s="55">
        <f>INDEX(Datenbasis!$B$2:$CA$422,MATCH(Zwischentabelle_Alter!$C205,Datenbasis!$B$2:$B$422),MATCH(Zwischentabelle_Alter!$B$9,Datenbasis!$B$2:$CA$2,0)+F$15)</f>
        <v>0</v>
      </c>
      <c r="G205" s="55" t="str">
        <f>INDEX(Datenbasis!$B$2:$CA$422,MATCH(Zwischentabelle_Alter!$C205,Datenbasis!$B$2:$B$422),MATCH(Zwischentabelle_Alter!$B$9,Datenbasis!$B$2:$CA$2,0)+G$15)</f>
        <v>*</v>
      </c>
      <c r="H205" s="55">
        <f>INDEX(Datenbasis!$B$2:$CA$422,MATCH(Zwischentabelle_Alter!$C205,Datenbasis!$B$2:$B$422),MATCH(Zwischentabelle_Alter!$B$9,Datenbasis!$B$2:$CA$2,0)+H$15)</f>
        <v>0</v>
      </c>
      <c r="I205" s="55" t="str">
        <f>INDEX(Datenbasis!$B$2:$CA$422,MATCH(Zwischentabelle_Alter!$C205,Datenbasis!$B$2:$B$422),MATCH(Zwischentabelle_Alter!$B$9,Datenbasis!$B$2:$CA$2,0)+I$15)</f>
        <v>*</v>
      </c>
      <c r="J205" s="55">
        <f>INDEX(Datenbasis!$B$2:$CA$422,MATCH(Zwischentabelle_Alter!$C205,Datenbasis!$B$2:$B$422),MATCH(Zwischentabelle_Alter!$B$9,Datenbasis!$B$2:$CA$2,0)+J$15)</f>
        <v>0</v>
      </c>
      <c r="K205" s="55">
        <f>INDEX(Datenbasis!$B$2:$CA$422,MATCH(Zwischentabelle_Alter!$C205,Datenbasis!$B$2:$B$422),MATCH(Zwischentabelle_Alter!$B$9,Datenbasis!$B$2:$CA$2,0)+K$15)</f>
        <v>25</v>
      </c>
      <c r="L205" s="55">
        <f>INDEX(Datenbasis!$B$2:$CA$422,MATCH(Zwischentabelle_Alter!$C205,Datenbasis!$B$2:$B$422),MATCH(Zwischentabelle_Alter!$B$9,Datenbasis!$B$2:$CA$2,0)+L$15)</f>
        <v>12</v>
      </c>
    </row>
    <row r="206" spans="1:12" x14ac:dyDescent="0.2">
      <c r="A206" s="2"/>
      <c r="B206" s="2" t="s">
        <v>220</v>
      </c>
      <c r="C206" s="3" t="s">
        <v>219</v>
      </c>
      <c r="D206" s="55">
        <f t="array" ref="D206">INDEX(Datenbasis!$B$2:$CA$422,MATCH(Zwischentabelle_Alter!$C206,Datenbasis!$B$2:$B$422),MATCH(Zwischentabelle_Alter!$D$15,Datenbasis!$B$2:$CA$2,0))</f>
        <v>2403</v>
      </c>
      <c r="E206" s="55" t="str">
        <f>INDEX(Datenbasis!$B$2:$CA$422,MATCH(Zwischentabelle_Alter!$C206,Datenbasis!$B$2:$B$422),MATCH(Zwischentabelle_Alter!$B$9,Datenbasis!$B$2:$CA$2,0)+E$15)</f>
        <v>.</v>
      </c>
      <c r="F206" s="55" t="str">
        <f>INDEX(Datenbasis!$B$2:$CA$422,MATCH(Zwischentabelle_Alter!$C206,Datenbasis!$B$2:$B$422),MATCH(Zwischentabelle_Alter!$B$9,Datenbasis!$B$2:$CA$2,0)+F$15)</f>
        <v>.</v>
      </c>
      <c r="G206" s="55" t="str">
        <f>INDEX(Datenbasis!$B$2:$CA$422,MATCH(Zwischentabelle_Alter!$C206,Datenbasis!$B$2:$B$422),MATCH(Zwischentabelle_Alter!$B$9,Datenbasis!$B$2:$CA$2,0)+G$15)</f>
        <v>.</v>
      </c>
      <c r="H206" s="55" t="str">
        <f>INDEX(Datenbasis!$B$2:$CA$422,MATCH(Zwischentabelle_Alter!$C206,Datenbasis!$B$2:$B$422),MATCH(Zwischentabelle_Alter!$B$9,Datenbasis!$B$2:$CA$2,0)+H$15)</f>
        <v>.</v>
      </c>
      <c r="I206" s="55" t="str">
        <f>INDEX(Datenbasis!$B$2:$CA$422,MATCH(Zwischentabelle_Alter!$C206,Datenbasis!$B$2:$B$422),MATCH(Zwischentabelle_Alter!$B$9,Datenbasis!$B$2:$CA$2,0)+I$15)</f>
        <v>.</v>
      </c>
      <c r="J206" s="55" t="str">
        <f>INDEX(Datenbasis!$B$2:$CA$422,MATCH(Zwischentabelle_Alter!$C206,Datenbasis!$B$2:$B$422),MATCH(Zwischentabelle_Alter!$B$9,Datenbasis!$B$2:$CA$2,0)+J$15)</f>
        <v>.</v>
      </c>
      <c r="K206" s="55" t="str">
        <f>INDEX(Datenbasis!$B$2:$CA$422,MATCH(Zwischentabelle_Alter!$C206,Datenbasis!$B$2:$B$422),MATCH(Zwischentabelle_Alter!$B$9,Datenbasis!$B$2:$CA$2,0)+K$15)</f>
        <v>.</v>
      </c>
      <c r="L206" s="55" t="str">
        <f>INDEX(Datenbasis!$B$2:$CA$422,MATCH(Zwischentabelle_Alter!$C206,Datenbasis!$B$2:$B$422),MATCH(Zwischentabelle_Alter!$B$9,Datenbasis!$B$2:$CA$2,0)+L$15)</f>
        <v>.</v>
      </c>
    </row>
    <row r="207" spans="1:12" x14ac:dyDescent="0.2">
      <c r="A207" s="2"/>
      <c r="B207" s="2" t="s">
        <v>603</v>
      </c>
      <c r="C207" s="3" t="s">
        <v>604</v>
      </c>
      <c r="D207" s="55">
        <f t="array" ref="D207">INDEX(Datenbasis!$B$2:$CA$422,MATCH(Zwischentabelle_Alter!$C207,Datenbasis!$B$2:$B$422),MATCH(Zwischentabelle_Alter!$D$15,Datenbasis!$B$2:$CA$2,0))</f>
        <v>2174</v>
      </c>
      <c r="E207" s="55">
        <f>INDEX(Datenbasis!$B$2:$CA$422,MATCH(Zwischentabelle_Alter!$C207,Datenbasis!$B$2:$B$422),MATCH(Zwischentabelle_Alter!$B$9,Datenbasis!$B$2:$CA$2,0)+E$15)</f>
        <v>447</v>
      </c>
      <c r="F207" s="55">
        <f>INDEX(Datenbasis!$B$2:$CA$422,MATCH(Zwischentabelle_Alter!$C207,Datenbasis!$B$2:$B$422),MATCH(Zwischentabelle_Alter!$B$9,Datenbasis!$B$2:$CA$2,0)+F$15)</f>
        <v>0</v>
      </c>
      <c r="G207" s="55">
        <f>INDEX(Datenbasis!$B$2:$CA$422,MATCH(Zwischentabelle_Alter!$C207,Datenbasis!$B$2:$B$422),MATCH(Zwischentabelle_Alter!$B$9,Datenbasis!$B$2:$CA$2,0)+G$15)</f>
        <v>4</v>
      </c>
      <c r="H207" s="55">
        <f>INDEX(Datenbasis!$B$2:$CA$422,MATCH(Zwischentabelle_Alter!$C207,Datenbasis!$B$2:$B$422),MATCH(Zwischentabelle_Alter!$B$9,Datenbasis!$B$2:$CA$2,0)+H$15)</f>
        <v>0</v>
      </c>
      <c r="I207" s="55">
        <f>INDEX(Datenbasis!$B$2:$CA$422,MATCH(Zwischentabelle_Alter!$C207,Datenbasis!$B$2:$B$422),MATCH(Zwischentabelle_Alter!$B$9,Datenbasis!$B$2:$CA$2,0)+I$15)</f>
        <v>13</v>
      </c>
      <c r="J207" s="55">
        <f>INDEX(Datenbasis!$B$2:$CA$422,MATCH(Zwischentabelle_Alter!$C207,Datenbasis!$B$2:$B$422),MATCH(Zwischentabelle_Alter!$B$9,Datenbasis!$B$2:$CA$2,0)+J$15)</f>
        <v>16</v>
      </c>
      <c r="K207" s="55">
        <f>INDEX(Datenbasis!$B$2:$CA$422,MATCH(Zwischentabelle_Alter!$C207,Datenbasis!$B$2:$B$422),MATCH(Zwischentabelle_Alter!$B$9,Datenbasis!$B$2:$CA$2,0)+K$15)</f>
        <v>355</v>
      </c>
      <c r="L207" s="55">
        <f>INDEX(Datenbasis!$B$2:$CA$422,MATCH(Zwischentabelle_Alter!$C207,Datenbasis!$B$2:$B$422),MATCH(Zwischentabelle_Alter!$B$9,Datenbasis!$B$2:$CA$2,0)+L$15)</f>
        <v>138</v>
      </c>
    </row>
    <row r="208" spans="1:12" x14ac:dyDescent="0.2">
      <c r="A208" s="2"/>
      <c r="B208" s="2" t="s">
        <v>222</v>
      </c>
      <c r="C208" s="3" t="s">
        <v>221</v>
      </c>
      <c r="D208" s="55">
        <f t="array" ref="D208">INDEX(Datenbasis!$B$2:$CA$422,MATCH(Zwischentabelle_Alter!$C208,Datenbasis!$B$2:$B$422),MATCH(Zwischentabelle_Alter!$D$15,Datenbasis!$B$2:$CA$2,0))</f>
        <v>1391</v>
      </c>
      <c r="E208" s="55">
        <f>INDEX(Datenbasis!$B$2:$CA$422,MATCH(Zwischentabelle_Alter!$C208,Datenbasis!$B$2:$B$422),MATCH(Zwischentabelle_Alter!$B$9,Datenbasis!$B$2:$CA$2,0)+E$15)</f>
        <v>124</v>
      </c>
      <c r="F208" s="55">
        <f>INDEX(Datenbasis!$B$2:$CA$422,MATCH(Zwischentabelle_Alter!$C208,Datenbasis!$B$2:$B$422),MATCH(Zwischentabelle_Alter!$B$9,Datenbasis!$B$2:$CA$2,0)+F$15)</f>
        <v>0</v>
      </c>
      <c r="G208" s="55">
        <f>INDEX(Datenbasis!$B$2:$CA$422,MATCH(Zwischentabelle_Alter!$C208,Datenbasis!$B$2:$B$422),MATCH(Zwischentabelle_Alter!$B$9,Datenbasis!$B$2:$CA$2,0)+G$15)</f>
        <v>0</v>
      </c>
      <c r="H208" s="55">
        <f>INDEX(Datenbasis!$B$2:$CA$422,MATCH(Zwischentabelle_Alter!$C208,Datenbasis!$B$2:$B$422),MATCH(Zwischentabelle_Alter!$B$9,Datenbasis!$B$2:$CA$2,0)+H$15)</f>
        <v>0</v>
      </c>
      <c r="I208" s="55">
        <f>INDEX(Datenbasis!$B$2:$CA$422,MATCH(Zwischentabelle_Alter!$C208,Datenbasis!$B$2:$B$422),MATCH(Zwischentabelle_Alter!$B$9,Datenbasis!$B$2:$CA$2,0)+I$15)</f>
        <v>0</v>
      </c>
      <c r="J208" s="55">
        <f>INDEX(Datenbasis!$B$2:$CA$422,MATCH(Zwischentabelle_Alter!$C208,Datenbasis!$B$2:$B$422),MATCH(Zwischentabelle_Alter!$B$9,Datenbasis!$B$2:$CA$2,0)+J$15)</f>
        <v>8</v>
      </c>
      <c r="K208" s="55">
        <f>INDEX(Datenbasis!$B$2:$CA$422,MATCH(Zwischentabelle_Alter!$C208,Datenbasis!$B$2:$B$422),MATCH(Zwischentabelle_Alter!$B$9,Datenbasis!$B$2:$CA$2,0)+K$15)</f>
        <v>82</v>
      </c>
      <c r="L208" s="55">
        <f>INDEX(Datenbasis!$B$2:$CA$422,MATCH(Zwischentabelle_Alter!$C208,Datenbasis!$B$2:$B$422),MATCH(Zwischentabelle_Alter!$B$9,Datenbasis!$B$2:$CA$2,0)+L$15)</f>
        <v>43</v>
      </c>
    </row>
    <row r="209" spans="1:12" x14ac:dyDescent="0.2">
      <c r="A209" s="2"/>
      <c r="B209" s="2" t="s">
        <v>224</v>
      </c>
      <c r="C209" s="3" t="s">
        <v>223</v>
      </c>
      <c r="D209" s="55">
        <f t="array" ref="D209">INDEX(Datenbasis!$B$2:$CA$422,MATCH(Zwischentabelle_Alter!$C209,Datenbasis!$B$2:$B$422),MATCH(Zwischentabelle_Alter!$D$15,Datenbasis!$B$2:$CA$2,0))</f>
        <v>1774</v>
      </c>
      <c r="E209" s="55" t="str">
        <f>INDEX(Datenbasis!$B$2:$CA$422,MATCH(Zwischentabelle_Alter!$C209,Datenbasis!$B$2:$B$422),MATCH(Zwischentabelle_Alter!$B$9,Datenbasis!$B$2:$CA$2,0)+E$15)</f>
        <v>*</v>
      </c>
      <c r="F209" s="55">
        <f>INDEX(Datenbasis!$B$2:$CA$422,MATCH(Zwischentabelle_Alter!$C209,Datenbasis!$B$2:$B$422),MATCH(Zwischentabelle_Alter!$B$9,Datenbasis!$B$2:$CA$2,0)+F$15)</f>
        <v>0</v>
      </c>
      <c r="G209" s="55" t="str">
        <f>INDEX(Datenbasis!$B$2:$CA$422,MATCH(Zwischentabelle_Alter!$C209,Datenbasis!$B$2:$B$422),MATCH(Zwischentabelle_Alter!$B$9,Datenbasis!$B$2:$CA$2,0)+G$15)</f>
        <v>*</v>
      </c>
      <c r="H209" s="55">
        <f>INDEX(Datenbasis!$B$2:$CA$422,MATCH(Zwischentabelle_Alter!$C209,Datenbasis!$B$2:$B$422),MATCH(Zwischentabelle_Alter!$B$9,Datenbasis!$B$2:$CA$2,0)+H$15)</f>
        <v>0</v>
      </c>
      <c r="I209" s="55">
        <f>INDEX(Datenbasis!$B$2:$CA$422,MATCH(Zwischentabelle_Alter!$C209,Datenbasis!$B$2:$B$422),MATCH(Zwischentabelle_Alter!$B$9,Datenbasis!$B$2:$CA$2,0)+I$15)</f>
        <v>0</v>
      </c>
      <c r="J209" s="55">
        <f>INDEX(Datenbasis!$B$2:$CA$422,MATCH(Zwischentabelle_Alter!$C209,Datenbasis!$B$2:$B$422),MATCH(Zwischentabelle_Alter!$B$9,Datenbasis!$B$2:$CA$2,0)+J$15)</f>
        <v>0</v>
      </c>
      <c r="K209" s="55">
        <f>INDEX(Datenbasis!$B$2:$CA$422,MATCH(Zwischentabelle_Alter!$C209,Datenbasis!$B$2:$B$422),MATCH(Zwischentabelle_Alter!$B$9,Datenbasis!$B$2:$CA$2,0)+K$15)</f>
        <v>0</v>
      </c>
      <c r="L209" s="55">
        <f>INDEX(Datenbasis!$B$2:$CA$422,MATCH(Zwischentabelle_Alter!$C209,Datenbasis!$B$2:$B$422),MATCH(Zwischentabelle_Alter!$B$9,Datenbasis!$B$2:$CA$2,0)+L$15)</f>
        <v>0</v>
      </c>
    </row>
    <row r="210" spans="1:12" x14ac:dyDescent="0.2">
      <c r="A210" s="2"/>
      <c r="B210" s="2" t="s">
        <v>605</v>
      </c>
      <c r="C210" s="3" t="s">
        <v>606</v>
      </c>
      <c r="D210" s="55">
        <f t="array" ref="D210">INDEX(Datenbasis!$B$2:$CA$422,MATCH(Zwischentabelle_Alter!$C210,Datenbasis!$B$2:$B$422),MATCH(Zwischentabelle_Alter!$D$15,Datenbasis!$B$2:$CA$2,0))</f>
        <v>2295</v>
      </c>
      <c r="E210" s="55">
        <f>INDEX(Datenbasis!$B$2:$CA$422,MATCH(Zwischentabelle_Alter!$C210,Datenbasis!$B$2:$B$422),MATCH(Zwischentabelle_Alter!$B$9,Datenbasis!$B$2:$CA$2,0)+E$15)</f>
        <v>77</v>
      </c>
      <c r="F210" s="55">
        <f>INDEX(Datenbasis!$B$2:$CA$422,MATCH(Zwischentabelle_Alter!$C210,Datenbasis!$B$2:$B$422),MATCH(Zwischentabelle_Alter!$B$9,Datenbasis!$B$2:$CA$2,0)+F$15)</f>
        <v>0</v>
      </c>
      <c r="G210" s="55">
        <f>INDEX(Datenbasis!$B$2:$CA$422,MATCH(Zwischentabelle_Alter!$C210,Datenbasis!$B$2:$B$422),MATCH(Zwischentabelle_Alter!$B$9,Datenbasis!$B$2:$CA$2,0)+G$15)</f>
        <v>0</v>
      </c>
      <c r="H210" s="55">
        <f>INDEX(Datenbasis!$B$2:$CA$422,MATCH(Zwischentabelle_Alter!$C210,Datenbasis!$B$2:$B$422),MATCH(Zwischentabelle_Alter!$B$9,Datenbasis!$B$2:$CA$2,0)+H$15)</f>
        <v>0</v>
      </c>
      <c r="I210" s="55">
        <f>INDEX(Datenbasis!$B$2:$CA$422,MATCH(Zwischentabelle_Alter!$C210,Datenbasis!$B$2:$B$422),MATCH(Zwischentabelle_Alter!$B$9,Datenbasis!$B$2:$CA$2,0)+I$15)</f>
        <v>0</v>
      </c>
      <c r="J210" s="55">
        <f>INDEX(Datenbasis!$B$2:$CA$422,MATCH(Zwischentabelle_Alter!$C210,Datenbasis!$B$2:$B$422),MATCH(Zwischentabelle_Alter!$B$9,Datenbasis!$B$2:$CA$2,0)+J$15)</f>
        <v>14</v>
      </c>
      <c r="K210" s="55">
        <f>INDEX(Datenbasis!$B$2:$CA$422,MATCH(Zwischentabelle_Alter!$C210,Datenbasis!$B$2:$B$422),MATCH(Zwischentabelle_Alter!$B$9,Datenbasis!$B$2:$CA$2,0)+K$15)</f>
        <v>0</v>
      </c>
      <c r="L210" s="55">
        <f>INDEX(Datenbasis!$B$2:$CA$422,MATCH(Zwischentabelle_Alter!$C210,Datenbasis!$B$2:$B$422),MATCH(Zwischentabelle_Alter!$B$9,Datenbasis!$B$2:$CA$2,0)+L$15)</f>
        <v>64</v>
      </c>
    </row>
    <row r="211" spans="1:12" x14ac:dyDescent="0.2">
      <c r="A211" s="2"/>
      <c r="B211" s="2" t="s">
        <v>226</v>
      </c>
      <c r="C211" s="3" t="s">
        <v>225</v>
      </c>
      <c r="D211" s="55">
        <f t="array" ref="D211">INDEX(Datenbasis!$B$2:$CA$422,MATCH(Zwischentabelle_Alter!$C211,Datenbasis!$B$2:$B$422),MATCH(Zwischentabelle_Alter!$D$15,Datenbasis!$B$2:$CA$2,0))</f>
        <v>3825</v>
      </c>
      <c r="E211" s="55">
        <f>INDEX(Datenbasis!$B$2:$CA$422,MATCH(Zwischentabelle_Alter!$C211,Datenbasis!$B$2:$B$422),MATCH(Zwischentabelle_Alter!$B$9,Datenbasis!$B$2:$CA$2,0)+E$15)</f>
        <v>139</v>
      </c>
      <c r="F211" s="55">
        <f>INDEX(Datenbasis!$B$2:$CA$422,MATCH(Zwischentabelle_Alter!$C211,Datenbasis!$B$2:$B$422),MATCH(Zwischentabelle_Alter!$B$9,Datenbasis!$B$2:$CA$2,0)+F$15)</f>
        <v>4</v>
      </c>
      <c r="G211" s="55">
        <f>INDEX(Datenbasis!$B$2:$CA$422,MATCH(Zwischentabelle_Alter!$C211,Datenbasis!$B$2:$B$422),MATCH(Zwischentabelle_Alter!$B$9,Datenbasis!$B$2:$CA$2,0)+G$15)</f>
        <v>19</v>
      </c>
      <c r="H211" s="55">
        <f>INDEX(Datenbasis!$B$2:$CA$422,MATCH(Zwischentabelle_Alter!$C211,Datenbasis!$B$2:$B$422),MATCH(Zwischentabelle_Alter!$B$9,Datenbasis!$B$2:$CA$2,0)+H$15)</f>
        <v>3</v>
      </c>
      <c r="I211" s="55">
        <f>INDEX(Datenbasis!$B$2:$CA$422,MATCH(Zwischentabelle_Alter!$C211,Datenbasis!$B$2:$B$422),MATCH(Zwischentabelle_Alter!$B$9,Datenbasis!$B$2:$CA$2,0)+I$15)</f>
        <v>3</v>
      </c>
      <c r="J211" s="55">
        <f>INDEX(Datenbasis!$B$2:$CA$422,MATCH(Zwischentabelle_Alter!$C211,Datenbasis!$B$2:$B$422),MATCH(Zwischentabelle_Alter!$B$9,Datenbasis!$B$2:$CA$2,0)+J$15)</f>
        <v>11</v>
      </c>
      <c r="K211" s="55">
        <f>INDEX(Datenbasis!$B$2:$CA$422,MATCH(Zwischentabelle_Alter!$C211,Datenbasis!$B$2:$B$422),MATCH(Zwischentabelle_Alter!$B$9,Datenbasis!$B$2:$CA$2,0)+K$15)</f>
        <v>9</v>
      </c>
      <c r="L211" s="55">
        <f>INDEX(Datenbasis!$B$2:$CA$422,MATCH(Zwischentabelle_Alter!$C211,Datenbasis!$B$2:$B$422),MATCH(Zwischentabelle_Alter!$B$9,Datenbasis!$B$2:$CA$2,0)+L$15)</f>
        <v>92</v>
      </c>
    </row>
    <row r="212" spans="1:12" x14ac:dyDescent="0.2">
      <c r="A212" s="2"/>
      <c r="B212" s="2" t="s">
        <v>228</v>
      </c>
      <c r="C212" s="3" t="s">
        <v>227</v>
      </c>
      <c r="D212" s="55">
        <f t="array" ref="D212">INDEX(Datenbasis!$B$2:$CA$422,MATCH(Zwischentabelle_Alter!$C212,Datenbasis!$B$2:$B$422),MATCH(Zwischentabelle_Alter!$D$15,Datenbasis!$B$2:$CA$2,0))</f>
        <v>895</v>
      </c>
      <c r="E212" s="55">
        <f>INDEX(Datenbasis!$B$2:$CA$422,MATCH(Zwischentabelle_Alter!$C212,Datenbasis!$B$2:$B$422),MATCH(Zwischentabelle_Alter!$B$9,Datenbasis!$B$2:$CA$2,0)+E$15)</f>
        <v>48</v>
      </c>
      <c r="F212" s="55">
        <f>INDEX(Datenbasis!$B$2:$CA$422,MATCH(Zwischentabelle_Alter!$C212,Datenbasis!$B$2:$B$422),MATCH(Zwischentabelle_Alter!$B$9,Datenbasis!$B$2:$CA$2,0)+F$15)</f>
        <v>0</v>
      </c>
      <c r="G212" s="55" t="str">
        <f>INDEX(Datenbasis!$B$2:$CA$422,MATCH(Zwischentabelle_Alter!$C212,Datenbasis!$B$2:$B$422),MATCH(Zwischentabelle_Alter!$B$9,Datenbasis!$B$2:$CA$2,0)+G$15)</f>
        <v>*</v>
      </c>
      <c r="H212" s="55">
        <f>INDEX(Datenbasis!$B$2:$CA$422,MATCH(Zwischentabelle_Alter!$C212,Datenbasis!$B$2:$B$422),MATCH(Zwischentabelle_Alter!$B$9,Datenbasis!$B$2:$CA$2,0)+H$15)</f>
        <v>0</v>
      </c>
      <c r="I212" s="55" t="str">
        <f>INDEX(Datenbasis!$B$2:$CA$422,MATCH(Zwischentabelle_Alter!$C212,Datenbasis!$B$2:$B$422),MATCH(Zwischentabelle_Alter!$B$9,Datenbasis!$B$2:$CA$2,0)+I$15)</f>
        <v>*</v>
      </c>
      <c r="J212" s="55" t="str">
        <f>INDEX(Datenbasis!$B$2:$CA$422,MATCH(Zwischentabelle_Alter!$C212,Datenbasis!$B$2:$B$422),MATCH(Zwischentabelle_Alter!$B$9,Datenbasis!$B$2:$CA$2,0)+J$15)</f>
        <v>*</v>
      </c>
      <c r="K212" s="55">
        <f>INDEX(Datenbasis!$B$2:$CA$422,MATCH(Zwischentabelle_Alter!$C212,Datenbasis!$B$2:$B$422),MATCH(Zwischentabelle_Alter!$B$9,Datenbasis!$B$2:$CA$2,0)+K$15)</f>
        <v>27</v>
      </c>
      <c r="L212" s="55">
        <f>INDEX(Datenbasis!$B$2:$CA$422,MATCH(Zwischentabelle_Alter!$C212,Datenbasis!$B$2:$B$422),MATCH(Zwischentabelle_Alter!$B$9,Datenbasis!$B$2:$CA$2,0)+L$15)</f>
        <v>19</v>
      </c>
    </row>
    <row r="213" spans="1:12" x14ac:dyDescent="0.2">
      <c r="A213" s="2"/>
      <c r="B213" s="2" t="s">
        <v>230</v>
      </c>
      <c r="C213" s="3" t="s">
        <v>229</v>
      </c>
      <c r="D213" s="55">
        <f t="array" ref="D213">INDEX(Datenbasis!$B$2:$CA$422,MATCH(Zwischentabelle_Alter!$C213,Datenbasis!$B$2:$B$422),MATCH(Zwischentabelle_Alter!$D$15,Datenbasis!$B$2:$CA$2,0))</f>
        <v>16086</v>
      </c>
      <c r="E213" s="55">
        <f>INDEX(Datenbasis!$B$2:$CA$422,MATCH(Zwischentabelle_Alter!$C213,Datenbasis!$B$2:$B$422),MATCH(Zwischentabelle_Alter!$B$9,Datenbasis!$B$2:$CA$2,0)+E$15)</f>
        <v>3286</v>
      </c>
      <c r="F213" s="55">
        <f>INDEX(Datenbasis!$B$2:$CA$422,MATCH(Zwischentabelle_Alter!$C213,Datenbasis!$B$2:$B$422),MATCH(Zwischentabelle_Alter!$B$9,Datenbasis!$B$2:$CA$2,0)+F$15)</f>
        <v>4</v>
      </c>
      <c r="G213" s="55">
        <f>INDEX(Datenbasis!$B$2:$CA$422,MATCH(Zwischentabelle_Alter!$C213,Datenbasis!$B$2:$B$422),MATCH(Zwischentabelle_Alter!$B$9,Datenbasis!$B$2:$CA$2,0)+G$15)</f>
        <v>22</v>
      </c>
      <c r="H213" s="55">
        <f>INDEX(Datenbasis!$B$2:$CA$422,MATCH(Zwischentabelle_Alter!$C213,Datenbasis!$B$2:$B$422),MATCH(Zwischentabelle_Alter!$B$9,Datenbasis!$B$2:$CA$2,0)+H$15)</f>
        <v>38</v>
      </c>
      <c r="I213" s="55">
        <f>INDEX(Datenbasis!$B$2:$CA$422,MATCH(Zwischentabelle_Alter!$C213,Datenbasis!$B$2:$B$422),MATCH(Zwischentabelle_Alter!$B$9,Datenbasis!$B$2:$CA$2,0)+I$15)</f>
        <v>2726</v>
      </c>
      <c r="J213" s="55">
        <f>INDEX(Datenbasis!$B$2:$CA$422,MATCH(Zwischentabelle_Alter!$C213,Datenbasis!$B$2:$B$422),MATCH(Zwischentabelle_Alter!$B$9,Datenbasis!$B$2:$CA$2,0)+J$15)</f>
        <v>95</v>
      </c>
      <c r="K213" s="55">
        <f>INDEX(Datenbasis!$B$2:$CA$422,MATCH(Zwischentabelle_Alter!$C213,Datenbasis!$B$2:$B$422),MATCH(Zwischentabelle_Alter!$B$9,Datenbasis!$B$2:$CA$2,0)+K$15)</f>
        <v>10</v>
      </c>
      <c r="L213" s="55">
        <f>INDEX(Datenbasis!$B$2:$CA$422,MATCH(Zwischentabelle_Alter!$C213,Datenbasis!$B$2:$B$422),MATCH(Zwischentabelle_Alter!$B$9,Datenbasis!$B$2:$CA$2,0)+L$15)</f>
        <v>807</v>
      </c>
    </row>
    <row r="214" spans="1:12" x14ac:dyDescent="0.2">
      <c r="A214" s="2"/>
      <c r="B214" s="2" t="s">
        <v>607</v>
      </c>
      <c r="C214" s="3" t="s">
        <v>608</v>
      </c>
      <c r="D214" s="55">
        <f t="array" ref="D214">INDEX(Datenbasis!$B$2:$CA$422,MATCH(Zwischentabelle_Alter!$C214,Datenbasis!$B$2:$B$422),MATCH(Zwischentabelle_Alter!$D$15,Datenbasis!$B$2:$CA$2,0))</f>
        <v>5832</v>
      </c>
      <c r="E214" s="55">
        <f>INDEX(Datenbasis!$B$2:$CA$422,MATCH(Zwischentabelle_Alter!$C214,Datenbasis!$B$2:$B$422),MATCH(Zwischentabelle_Alter!$B$9,Datenbasis!$B$2:$CA$2,0)+E$15)</f>
        <v>1449</v>
      </c>
      <c r="F214" s="55" t="str">
        <f>INDEX(Datenbasis!$B$2:$CA$422,MATCH(Zwischentabelle_Alter!$C214,Datenbasis!$B$2:$B$422),MATCH(Zwischentabelle_Alter!$B$9,Datenbasis!$B$2:$CA$2,0)+F$15)</f>
        <v>*</v>
      </c>
      <c r="G214" s="55">
        <f>INDEX(Datenbasis!$B$2:$CA$422,MATCH(Zwischentabelle_Alter!$C214,Datenbasis!$B$2:$B$422),MATCH(Zwischentabelle_Alter!$B$9,Datenbasis!$B$2:$CA$2,0)+G$15)</f>
        <v>0</v>
      </c>
      <c r="H214" s="55">
        <f>INDEX(Datenbasis!$B$2:$CA$422,MATCH(Zwischentabelle_Alter!$C214,Datenbasis!$B$2:$B$422),MATCH(Zwischentabelle_Alter!$B$9,Datenbasis!$B$2:$CA$2,0)+H$15)</f>
        <v>0</v>
      </c>
      <c r="I214" s="55">
        <f>INDEX(Datenbasis!$B$2:$CA$422,MATCH(Zwischentabelle_Alter!$C214,Datenbasis!$B$2:$B$422),MATCH(Zwischentabelle_Alter!$B$9,Datenbasis!$B$2:$CA$2,0)+I$15)</f>
        <v>399</v>
      </c>
      <c r="J214" s="55">
        <f>INDEX(Datenbasis!$B$2:$CA$422,MATCH(Zwischentabelle_Alter!$C214,Datenbasis!$B$2:$B$422),MATCH(Zwischentabelle_Alter!$B$9,Datenbasis!$B$2:$CA$2,0)+J$15)</f>
        <v>131</v>
      </c>
      <c r="K214" s="55">
        <f>INDEX(Datenbasis!$B$2:$CA$422,MATCH(Zwischentabelle_Alter!$C214,Datenbasis!$B$2:$B$422),MATCH(Zwischentabelle_Alter!$B$9,Datenbasis!$B$2:$CA$2,0)+K$15)</f>
        <v>898</v>
      </c>
      <c r="L214" s="55">
        <f>INDEX(Datenbasis!$B$2:$CA$422,MATCH(Zwischentabelle_Alter!$C214,Datenbasis!$B$2:$B$422),MATCH(Zwischentabelle_Alter!$B$9,Datenbasis!$B$2:$CA$2,0)+L$15)</f>
        <v>356</v>
      </c>
    </row>
    <row r="215" spans="1:12" x14ac:dyDescent="0.2">
      <c r="A215" s="2"/>
      <c r="B215" s="2" t="s">
        <v>412</v>
      </c>
      <c r="C215" s="3" t="s">
        <v>411</v>
      </c>
      <c r="D215" s="55">
        <f t="array" ref="D215">INDEX(Datenbasis!$B$2:$CA$422,MATCH(Zwischentabelle_Alter!$C215,Datenbasis!$B$2:$B$422),MATCH(Zwischentabelle_Alter!$D$15,Datenbasis!$B$2:$CA$2,0))</f>
        <v>8453</v>
      </c>
      <c r="E215" s="55">
        <f>INDEX(Datenbasis!$B$2:$CA$422,MATCH(Zwischentabelle_Alter!$C215,Datenbasis!$B$2:$B$422),MATCH(Zwischentabelle_Alter!$B$9,Datenbasis!$B$2:$CA$2,0)+E$15)</f>
        <v>2187</v>
      </c>
      <c r="F215" s="55">
        <f>INDEX(Datenbasis!$B$2:$CA$422,MATCH(Zwischentabelle_Alter!$C215,Datenbasis!$B$2:$B$422),MATCH(Zwischentabelle_Alter!$B$9,Datenbasis!$B$2:$CA$2,0)+F$15)</f>
        <v>0</v>
      </c>
      <c r="G215" s="55">
        <f>INDEX(Datenbasis!$B$2:$CA$422,MATCH(Zwischentabelle_Alter!$C215,Datenbasis!$B$2:$B$422),MATCH(Zwischentabelle_Alter!$B$9,Datenbasis!$B$2:$CA$2,0)+G$15)</f>
        <v>8</v>
      </c>
      <c r="H215" s="55">
        <f>INDEX(Datenbasis!$B$2:$CA$422,MATCH(Zwischentabelle_Alter!$C215,Datenbasis!$B$2:$B$422),MATCH(Zwischentabelle_Alter!$B$9,Datenbasis!$B$2:$CA$2,0)+H$15)</f>
        <v>0</v>
      </c>
      <c r="I215" s="55">
        <f>INDEX(Datenbasis!$B$2:$CA$422,MATCH(Zwischentabelle_Alter!$C215,Datenbasis!$B$2:$B$422),MATCH(Zwischentabelle_Alter!$B$9,Datenbasis!$B$2:$CA$2,0)+I$15)</f>
        <v>759</v>
      </c>
      <c r="J215" s="55">
        <f>INDEX(Datenbasis!$B$2:$CA$422,MATCH(Zwischentabelle_Alter!$C215,Datenbasis!$B$2:$B$422),MATCH(Zwischentabelle_Alter!$B$9,Datenbasis!$B$2:$CA$2,0)+J$15)</f>
        <v>109</v>
      </c>
      <c r="K215" s="55">
        <f>INDEX(Datenbasis!$B$2:$CA$422,MATCH(Zwischentabelle_Alter!$C215,Datenbasis!$B$2:$B$422),MATCH(Zwischentabelle_Alter!$B$9,Datenbasis!$B$2:$CA$2,0)+K$15)</f>
        <v>1383</v>
      </c>
      <c r="L215" s="55">
        <f>INDEX(Datenbasis!$B$2:$CA$422,MATCH(Zwischentabelle_Alter!$C215,Datenbasis!$B$2:$B$422),MATCH(Zwischentabelle_Alter!$B$9,Datenbasis!$B$2:$CA$2,0)+L$15)</f>
        <v>497</v>
      </c>
    </row>
    <row r="216" spans="1:12" x14ac:dyDescent="0.2">
      <c r="A216" s="2"/>
      <c r="B216" s="2" t="s">
        <v>609</v>
      </c>
      <c r="C216" s="3" t="s">
        <v>610</v>
      </c>
      <c r="D216" s="55">
        <f t="array" ref="D216">INDEX(Datenbasis!$B$2:$CA$422,MATCH(Zwischentabelle_Alter!$C216,Datenbasis!$B$2:$B$422),MATCH(Zwischentabelle_Alter!$D$15,Datenbasis!$B$2:$CA$2,0))</f>
        <v>5107</v>
      </c>
      <c r="E216" s="55">
        <f>INDEX(Datenbasis!$B$2:$CA$422,MATCH(Zwischentabelle_Alter!$C216,Datenbasis!$B$2:$B$422),MATCH(Zwischentabelle_Alter!$B$9,Datenbasis!$B$2:$CA$2,0)+E$15)</f>
        <v>1419</v>
      </c>
      <c r="F216" s="55" t="str">
        <f>INDEX(Datenbasis!$B$2:$CA$422,MATCH(Zwischentabelle_Alter!$C216,Datenbasis!$B$2:$B$422),MATCH(Zwischentabelle_Alter!$B$9,Datenbasis!$B$2:$CA$2,0)+F$15)</f>
        <v>*</v>
      </c>
      <c r="G216" s="55">
        <f>INDEX(Datenbasis!$B$2:$CA$422,MATCH(Zwischentabelle_Alter!$C216,Datenbasis!$B$2:$B$422),MATCH(Zwischentabelle_Alter!$B$9,Datenbasis!$B$2:$CA$2,0)+G$15)</f>
        <v>0</v>
      </c>
      <c r="H216" s="55">
        <f>INDEX(Datenbasis!$B$2:$CA$422,MATCH(Zwischentabelle_Alter!$C216,Datenbasis!$B$2:$B$422),MATCH(Zwischentabelle_Alter!$B$9,Datenbasis!$B$2:$CA$2,0)+H$15)</f>
        <v>0</v>
      </c>
      <c r="I216" s="55">
        <f>INDEX(Datenbasis!$B$2:$CA$422,MATCH(Zwischentabelle_Alter!$C216,Datenbasis!$B$2:$B$422),MATCH(Zwischentabelle_Alter!$B$9,Datenbasis!$B$2:$CA$2,0)+I$15)</f>
        <v>404</v>
      </c>
      <c r="J216" s="55">
        <f>INDEX(Datenbasis!$B$2:$CA$422,MATCH(Zwischentabelle_Alter!$C216,Datenbasis!$B$2:$B$422),MATCH(Zwischentabelle_Alter!$B$9,Datenbasis!$B$2:$CA$2,0)+J$15)</f>
        <v>36</v>
      </c>
      <c r="K216" s="55">
        <f>INDEX(Datenbasis!$B$2:$CA$422,MATCH(Zwischentabelle_Alter!$C216,Datenbasis!$B$2:$B$422),MATCH(Zwischentabelle_Alter!$B$9,Datenbasis!$B$2:$CA$2,0)+K$15)</f>
        <v>799</v>
      </c>
      <c r="L216" s="55">
        <f>INDEX(Datenbasis!$B$2:$CA$422,MATCH(Zwischentabelle_Alter!$C216,Datenbasis!$B$2:$B$422),MATCH(Zwischentabelle_Alter!$B$9,Datenbasis!$B$2:$CA$2,0)+L$15)</f>
        <v>597</v>
      </c>
    </row>
    <row r="217" spans="1:12" x14ac:dyDescent="0.2">
      <c r="A217" s="2"/>
      <c r="B217" s="2" t="s">
        <v>232</v>
      </c>
      <c r="C217" s="3" t="s">
        <v>231</v>
      </c>
      <c r="D217" s="55">
        <f t="array" ref="D217">INDEX(Datenbasis!$B$2:$CA$422,MATCH(Zwischentabelle_Alter!$C217,Datenbasis!$B$2:$B$422),MATCH(Zwischentabelle_Alter!$D$15,Datenbasis!$B$2:$CA$2,0))</f>
        <v>7724</v>
      </c>
      <c r="E217" s="55">
        <f>INDEX(Datenbasis!$B$2:$CA$422,MATCH(Zwischentabelle_Alter!$C217,Datenbasis!$B$2:$B$422),MATCH(Zwischentabelle_Alter!$B$9,Datenbasis!$B$2:$CA$2,0)+E$15)</f>
        <v>1637</v>
      </c>
      <c r="F217" s="55">
        <f>INDEX(Datenbasis!$B$2:$CA$422,MATCH(Zwischentabelle_Alter!$C217,Datenbasis!$B$2:$B$422),MATCH(Zwischentabelle_Alter!$B$9,Datenbasis!$B$2:$CA$2,0)+F$15)</f>
        <v>4</v>
      </c>
      <c r="G217" s="55">
        <f>INDEX(Datenbasis!$B$2:$CA$422,MATCH(Zwischentabelle_Alter!$C217,Datenbasis!$B$2:$B$422),MATCH(Zwischentabelle_Alter!$B$9,Datenbasis!$B$2:$CA$2,0)+G$15)</f>
        <v>5</v>
      </c>
      <c r="H217" s="55">
        <f>INDEX(Datenbasis!$B$2:$CA$422,MATCH(Zwischentabelle_Alter!$C217,Datenbasis!$B$2:$B$422),MATCH(Zwischentabelle_Alter!$B$9,Datenbasis!$B$2:$CA$2,0)+H$15)</f>
        <v>0</v>
      </c>
      <c r="I217" s="55">
        <f>INDEX(Datenbasis!$B$2:$CA$422,MATCH(Zwischentabelle_Alter!$C217,Datenbasis!$B$2:$B$422),MATCH(Zwischentabelle_Alter!$B$9,Datenbasis!$B$2:$CA$2,0)+I$15)</f>
        <v>984</v>
      </c>
      <c r="J217" s="55">
        <f>INDEX(Datenbasis!$B$2:$CA$422,MATCH(Zwischentabelle_Alter!$C217,Datenbasis!$B$2:$B$422),MATCH(Zwischentabelle_Alter!$B$9,Datenbasis!$B$2:$CA$2,0)+J$15)</f>
        <v>66</v>
      </c>
      <c r="K217" s="55">
        <f>INDEX(Datenbasis!$B$2:$CA$422,MATCH(Zwischentabelle_Alter!$C217,Datenbasis!$B$2:$B$422),MATCH(Zwischentabelle_Alter!$B$9,Datenbasis!$B$2:$CA$2,0)+K$15)</f>
        <v>520</v>
      </c>
      <c r="L217" s="55">
        <f>INDEX(Datenbasis!$B$2:$CA$422,MATCH(Zwischentabelle_Alter!$C217,Datenbasis!$B$2:$B$422),MATCH(Zwischentabelle_Alter!$B$9,Datenbasis!$B$2:$CA$2,0)+L$15)</f>
        <v>254</v>
      </c>
    </row>
    <row r="218" spans="1:12" x14ac:dyDescent="0.2">
      <c r="A218" s="2"/>
      <c r="B218" s="2" t="s">
        <v>414</v>
      </c>
      <c r="C218" s="3" t="s">
        <v>413</v>
      </c>
      <c r="D218" s="55">
        <f t="array" ref="D218">INDEX(Datenbasis!$B$2:$CA$422,MATCH(Zwischentabelle_Alter!$C218,Datenbasis!$B$2:$B$422),MATCH(Zwischentabelle_Alter!$D$15,Datenbasis!$B$2:$CA$2,0))</f>
        <v>7847</v>
      </c>
      <c r="E218" s="55">
        <f>INDEX(Datenbasis!$B$2:$CA$422,MATCH(Zwischentabelle_Alter!$C218,Datenbasis!$B$2:$B$422),MATCH(Zwischentabelle_Alter!$B$9,Datenbasis!$B$2:$CA$2,0)+E$15)</f>
        <v>3479</v>
      </c>
      <c r="F218" s="55">
        <f>INDEX(Datenbasis!$B$2:$CA$422,MATCH(Zwischentabelle_Alter!$C218,Datenbasis!$B$2:$B$422),MATCH(Zwischentabelle_Alter!$B$9,Datenbasis!$B$2:$CA$2,0)+F$15)</f>
        <v>316</v>
      </c>
      <c r="G218" s="55">
        <f>INDEX(Datenbasis!$B$2:$CA$422,MATCH(Zwischentabelle_Alter!$C218,Datenbasis!$B$2:$B$422),MATCH(Zwischentabelle_Alter!$B$9,Datenbasis!$B$2:$CA$2,0)+G$15)</f>
        <v>237</v>
      </c>
      <c r="H218" s="55">
        <f>INDEX(Datenbasis!$B$2:$CA$422,MATCH(Zwischentabelle_Alter!$C218,Datenbasis!$B$2:$B$422),MATCH(Zwischentabelle_Alter!$B$9,Datenbasis!$B$2:$CA$2,0)+H$15)</f>
        <v>0</v>
      </c>
      <c r="I218" s="55">
        <f>INDEX(Datenbasis!$B$2:$CA$422,MATCH(Zwischentabelle_Alter!$C218,Datenbasis!$B$2:$B$422),MATCH(Zwischentabelle_Alter!$B$9,Datenbasis!$B$2:$CA$2,0)+I$15)</f>
        <v>521</v>
      </c>
      <c r="J218" s="55">
        <f>INDEX(Datenbasis!$B$2:$CA$422,MATCH(Zwischentabelle_Alter!$C218,Datenbasis!$B$2:$B$422),MATCH(Zwischentabelle_Alter!$B$9,Datenbasis!$B$2:$CA$2,0)+J$15)</f>
        <v>290</v>
      </c>
      <c r="K218" s="55">
        <f>INDEX(Datenbasis!$B$2:$CA$422,MATCH(Zwischentabelle_Alter!$C218,Datenbasis!$B$2:$B$422),MATCH(Zwischentabelle_Alter!$B$9,Datenbasis!$B$2:$CA$2,0)+K$15)</f>
        <v>3144</v>
      </c>
      <c r="L218" s="55">
        <f>INDEX(Datenbasis!$B$2:$CA$422,MATCH(Zwischentabelle_Alter!$C218,Datenbasis!$B$2:$B$422),MATCH(Zwischentabelle_Alter!$B$9,Datenbasis!$B$2:$CA$2,0)+L$15)</f>
        <v>3197</v>
      </c>
    </row>
    <row r="219" spans="1:12" x14ac:dyDescent="0.2">
      <c r="A219" s="2"/>
      <c r="B219" s="2" t="s">
        <v>611</v>
      </c>
      <c r="C219" s="3" t="s">
        <v>612</v>
      </c>
      <c r="D219" s="55">
        <f t="array" ref="D219">INDEX(Datenbasis!$B$2:$CA$422,MATCH(Zwischentabelle_Alter!$C219,Datenbasis!$B$2:$B$422),MATCH(Zwischentabelle_Alter!$D$15,Datenbasis!$B$2:$CA$2,0))</f>
        <v>3255</v>
      </c>
      <c r="E219" s="55">
        <f>INDEX(Datenbasis!$B$2:$CA$422,MATCH(Zwischentabelle_Alter!$C219,Datenbasis!$B$2:$B$422),MATCH(Zwischentabelle_Alter!$B$9,Datenbasis!$B$2:$CA$2,0)+E$15)</f>
        <v>173</v>
      </c>
      <c r="F219" s="55">
        <f>INDEX(Datenbasis!$B$2:$CA$422,MATCH(Zwischentabelle_Alter!$C219,Datenbasis!$B$2:$B$422),MATCH(Zwischentabelle_Alter!$B$9,Datenbasis!$B$2:$CA$2,0)+F$15)</f>
        <v>0</v>
      </c>
      <c r="G219" s="55">
        <f>INDEX(Datenbasis!$B$2:$CA$422,MATCH(Zwischentabelle_Alter!$C219,Datenbasis!$B$2:$B$422),MATCH(Zwischentabelle_Alter!$B$9,Datenbasis!$B$2:$CA$2,0)+G$15)</f>
        <v>0</v>
      </c>
      <c r="H219" s="55">
        <f>INDEX(Datenbasis!$B$2:$CA$422,MATCH(Zwischentabelle_Alter!$C219,Datenbasis!$B$2:$B$422),MATCH(Zwischentabelle_Alter!$B$9,Datenbasis!$B$2:$CA$2,0)+H$15)</f>
        <v>0</v>
      </c>
      <c r="I219" s="55">
        <f>INDEX(Datenbasis!$B$2:$CA$422,MATCH(Zwischentabelle_Alter!$C219,Datenbasis!$B$2:$B$422),MATCH(Zwischentabelle_Alter!$B$9,Datenbasis!$B$2:$CA$2,0)+I$15)</f>
        <v>78</v>
      </c>
      <c r="J219" s="55">
        <f>INDEX(Datenbasis!$B$2:$CA$422,MATCH(Zwischentabelle_Alter!$C219,Datenbasis!$B$2:$B$422),MATCH(Zwischentabelle_Alter!$B$9,Datenbasis!$B$2:$CA$2,0)+J$15)</f>
        <v>4</v>
      </c>
      <c r="K219" s="55" t="str">
        <f>INDEX(Datenbasis!$B$2:$CA$422,MATCH(Zwischentabelle_Alter!$C219,Datenbasis!$B$2:$B$422),MATCH(Zwischentabelle_Alter!$B$9,Datenbasis!$B$2:$CA$2,0)+K$15)</f>
        <v>*</v>
      </c>
      <c r="L219" s="55">
        <f>INDEX(Datenbasis!$B$2:$CA$422,MATCH(Zwischentabelle_Alter!$C219,Datenbasis!$B$2:$B$422),MATCH(Zwischentabelle_Alter!$B$9,Datenbasis!$B$2:$CA$2,0)+L$15)</f>
        <v>93</v>
      </c>
    </row>
    <row r="220" spans="1:12" x14ac:dyDescent="0.2">
      <c r="A220" s="2"/>
      <c r="B220" s="2" t="s">
        <v>416</v>
      </c>
      <c r="C220" s="3" t="s">
        <v>415</v>
      </c>
      <c r="D220" s="55">
        <f t="array" ref="D220">INDEX(Datenbasis!$B$2:$CA$422,MATCH(Zwischentabelle_Alter!$C220,Datenbasis!$B$2:$B$422),MATCH(Zwischentabelle_Alter!$D$15,Datenbasis!$B$2:$CA$2,0))</f>
        <v>4735</v>
      </c>
      <c r="E220" s="55">
        <f>INDEX(Datenbasis!$B$2:$CA$422,MATCH(Zwischentabelle_Alter!$C220,Datenbasis!$B$2:$B$422),MATCH(Zwischentabelle_Alter!$B$9,Datenbasis!$B$2:$CA$2,0)+E$15)</f>
        <v>633</v>
      </c>
      <c r="F220" s="55">
        <f>INDEX(Datenbasis!$B$2:$CA$422,MATCH(Zwischentabelle_Alter!$C220,Datenbasis!$B$2:$B$422),MATCH(Zwischentabelle_Alter!$B$9,Datenbasis!$B$2:$CA$2,0)+F$15)</f>
        <v>0</v>
      </c>
      <c r="G220" s="55">
        <f>INDEX(Datenbasis!$B$2:$CA$422,MATCH(Zwischentabelle_Alter!$C220,Datenbasis!$B$2:$B$422),MATCH(Zwischentabelle_Alter!$B$9,Datenbasis!$B$2:$CA$2,0)+G$15)</f>
        <v>6</v>
      </c>
      <c r="H220" s="55">
        <f>INDEX(Datenbasis!$B$2:$CA$422,MATCH(Zwischentabelle_Alter!$C220,Datenbasis!$B$2:$B$422),MATCH(Zwischentabelle_Alter!$B$9,Datenbasis!$B$2:$CA$2,0)+H$15)</f>
        <v>0</v>
      </c>
      <c r="I220" s="55">
        <f>INDEX(Datenbasis!$B$2:$CA$422,MATCH(Zwischentabelle_Alter!$C220,Datenbasis!$B$2:$B$422),MATCH(Zwischentabelle_Alter!$B$9,Datenbasis!$B$2:$CA$2,0)+I$15)</f>
        <v>384</v>
      </c>
      <c r="J220" s="55">
        <f>INDEX(Datenbasis!$B$2:$CA$422,MATCH(Zwischentabelle_Alter!$C220,Datenbasis!$B$2:$B$422),MATCH(Zwischentabelle_Alter!$B$9,Datenbasis!$B$2:$CA$2,0)+J$15)</f>
        <v>9</v>
      </c>
      <c r="K220" s="55">
        <f>INDEX(Datenbasis!$B$2:$CA$422,MATCH(Zwischentabelle_Alter!$C220,Datenbasis!$B$2:$B$422),MATCH(Zwischentabelle_Alter!$B$9,Datenbasis!$B$2:$CA$2,0)+K$15)</f>
        <v>35</v>
      </c>
      <c r="L220" s="55">
        <f>INDEX(Datenbasis!$B$2:$CA$422,MATCH(Zwischentabelle_Alter!$C220,Datenbasis!$B$2:$B$422),MATCH(Zwischentabelle_Alter!$B$9,Datenbasis!$B$2:$CA$2,0)+L$15)</f>
        <v>250</v>
      </c>
    </row>
    <row r="221" spans="1:12" x14ac:dyDescent="0.2">
      <c r="A221" s="2"/>
      <c r="B221" s="2" t="s">
        <v>613</v>
      </c>
      <c r="C221" s="3" t="s">
        <v>614</v>
      </c>
      <c r="D221" s="55">
        <f t="array" ref="D221">INDEX(Datenbasis!$B$2:$CA$422,MATCH(Zwischentabelle_Alter!$C221,Datenbasis!$B$2:$B$422),MATCH(Zwischentabelle_Alter!$D$15,Datenbasis!$B$2:$CA$2,0))</f>
        <v>798</v>
      </c>
      <c r="E221" s="55">
        <f>INDEX(Datenbasis!$B$2:$CA$422,MATCH(Zwischentabelle_Alter!$C221,Datenbasis!$B$2:$B$422),MATCH(Zwischentabelle_Alter!$B$9,Datenbasis!$B$2:$CA$2,0)+E$15)</f>
        <v>105</v>
      </c>
      <c r="F221" s="55">
        <f>INDEX(Datenbasis!$B$2:$CA$422,MATCH(Zwischentabelle_Alter!$C221,Datenbasis!$B$2:$B$422),MATCH(Zwischentabelle_Alter!$B$9,Datenbasis!$B$2:$CA$2,0)+F$15)</f>
        <v>0</v>
      </c>
      <c r="G221" s="55">
        <f>INDEX(Datenbasis!$B$2:$CA$422,MATCH(Zwischentabelle_Alter!$C221,Datenbasis!$B$2:$B$422),MATCH(Zwischentabelle_Alter!$B$9,Datenbasis!$B$2:$CA$2,0)+G$15)</f>
        <v>0</v>
      </c>
      <c r="H221" s="55">
        <f>INDEX(Datenbasis!$B$2:$CA$422,MATCH(Zwischentabelle_Alter!$C221,Datenbasis!$B$2:$B$422),MATCH(Zwischentabelle_Alter!$B$9,Datenbasis!$B$2:$CA$2,0)+H$15)</f>
        <v>0</v>
      </c>
      <c r="I221" s="55">
        <f>INDEX(Datenbasis!$B$2:$CA$422,MATCH(Zwischentabelle_Alter!$C221,Datenbasis!$B$2:$B$422),MATCH(Zwischentabelle_Alter!$B$9,Datenbasis!$B$2:$CA$2,0)+I$15)</f>
        <v>72</v>
      </c>
      <c r="J221" s="55" t="str">
        <f>INDEX(Datenbasis!$B$2:$CA$422,MATCH(Zwischentabelle_Alter!$C221,Datenbasis!$B$2:$B$422),MATCH(Zwischentabelle_Alter!$B$9,Datenbasis!$B$2:$CA$2,0)+J$15)</f>
        <v>*</v>
      </c>
      <c r="K221" s="55">
        <f>INDEX(Datenbasis!$B$2:$CA$422,MATCH(Zwischentabelle_Alter!$C221,Datenbasis!$B$2:$B$422),MATCH(Zwischentabelle_Alter!$B$9,Datenbasis!$B$2:$CA$2,0)+K$15)</f>
        <v>13</v>
      </c>
      <c r="L221" s="55">
        <f>INDEX(Datenbasis!$B$2:$CA$422,MATCH(Zwischentabelle_Alter!$C221,Datenbasis!$B$2:$B$422),MATCH(Zwischentabelle_Alter!$B$9,Datenbasis!$B$2:$CA$2,0)+L$15)</f>
        <v>29</v>
      </c>
    </row>
    <row r="222" spans="1:12" x14ac:dyDescent="0.2">
      <c r="A222" s="2"/>
      <c r="B222" s="2" t="s">
        <v>615</v>
      </c>
      <c r="C222" s="3" t="s">
        <v>616</v>
      </c>
      <c r="D222" s="55">
        <f t="array" ref="D222">INDEX(Datenbasis!$B$2:$CA$422,MATCH(Zwischentabelle_Alter!$C222,Datenbasis!$B$2:$B$422),MATCH(Zwischentabelle_Alter!$D$15,Datenbasis!$B$2:$CA$2,0))</f>
        <v>2316</v>
      </c>
      <c r="E222" s="55">
        <f>INDEX(Datenbasis!$B$2:$CA$422,MATCH(Zwischentabelle_Alter!$C222,Datenbasis!$B$2:$B$422),MATCH(Zwischentabelle_Alter!$B$9,Datenbasis!$B$2:$CA$2,0)+E$15)</f>
        <v>540</v>
      </c>
      <c r="F222" s="55">
        <f>INDEX(Datenbasis!$B$2:$CA$422,MATCH(Zwischentabelle_Alter!$C222,Datenbasis!$B$2:$B$422),MATCH(Zwischentabelle_Alter!$B$9,Datenbasis!$B$2:$CA$2,0)+F$15)</f>
        <v>0</v>
      </c>
      <c r="G222" s="55">
        <f>INDEX(Datenbasis!$B$2:$CA$422,MATCH(Zwischentabelle_Alter!$C222,Datenbasis!$B$2:$B$422),MATCH(Zwischentabelle_Alter!$B$9,Datenbasis!$B$2:$CA$2,0)+G$15)</f>
        <v>4</v>
      </c>
      <c r="H222" s="55">
        <f>INDEX(Datenbasis!$B$2:$CA$422,MATCH(Zwischentabelle_Alter!$C222,Datenbasis!$B$2:$B$422),MATCH(Zwischentabelle_Alter!$B$9,Datenbasis!$B$2:$CA$2,0)+H$15)</f>
        <v>0</v>
      </c>
      <c r="I222" s="55">
        <f>INDEX(Datenbasis!$B$2:$CA$422,MATCH(Zwischentabelle_Alter!$C222,Datenbasis!$B$2:$B$422),MATCH(Zwischentabelle_Alter!$B$9,Datenbasis!$B$2:$CA$2,0)+I$15)</f>
        <v>144</v>
      </c>
      <c r="J222" s="55">
        <f>INDEX(Datenbasis!$B$2:$CA$422,MATCH(Zwischentabelle_Alter!$C222,Datenbasis!$B$2:$B$422),MATCH(Zwischentabelle_Alter!$B$9,Datenbasis!$B$2:$CA$2,0)+J$15)</f>
        <v>38</v>
      </c>
      <c r="K222" s="55">
        <f>INDEX(Datenbasis!$B$2:$CA$422,MATCH(Zwischentabelle_Alter!$C222,Datenbasis!$B$2:$B$422),MATCH(Zwischentabelle_Alter!$B$9,Datenbasis!$B$2:$CA$2,0)+K$15)</f>
        <v>366</v>
      </c>
      <c r="L222" s="55">
        <f>INDEX(Datenbasis!$B$2:$CA$422,MATCH(Zwischentabelle_Alter!$C222,Datenbasis!$B$2:$B$422),MATCH(Zwischentabelle_Alter!$B$9,Datenbasis!$B$2:$CA$2,0)+L$15)</f>
        <v>101</v>
      </c>
    </row>
    <row r="223" spans="1:12" x14ac:dyDescent="0.2">
      <c r="A223" s="2"/>
      <c r="B223" s="2" t="s">
        <v>617</v>
      </c>
      <c r="C223" s="3" t="s">
        <v>618</v>
      </c>
      <c r="D223" s="55">
        <f t="array" ref="D223">INDEX(Datenbasis!$B$2:$CA$422,MATCH(Zwischentabelle_Alter!$C223,Datenbasis!$B$2:$B$422),MATCH(Zwischentabelle_Alter!$D$15,Datenbasis!$B$2:$CA$2,0))</f>
        <v>1668</v>
      </c>
      <c r="E223" s="55">
        <f>INDEX(Datenbasis!$B$2:$CA$422,MATCH(Zwischentabelle_Alter!$C223,Datenbasis!$B$2:$B$422),MATCH(Zwischentabelle_Alter!$B$9,Datenbasis!$B$2:$CA$2,0)+E$15)</f>
        <v>136</v>
      </c>
      <c r="F223" s="55" t="str">
        <f>INDEX(Datenbasis!$B$2:$CA$422,MATCH(Zwischentabelle_Alter!$C223,Datenbasis!$B$2:$B$422),MATCH(Zwischentabelle_Alter!$B$9,Datenbasis!$B$2:$CA$2,0)+F$15)</f>
        <v>*</v>
      </c>
      <c r="G223" s="55" t="str">
        <f>INDEX(Datenbasis!$B$2:$CA$422,MATCH(Zwischentabelle_Alter!$C223,Datenbasis!$B$2:$B$422),MATCH(Zwischentabelle_Alter!$B$9,Datenbasis!$B$2:$CA$2,0)+G$15)</f>
        <v>*</v>
      </c>
      <c r="H223" s="55">
        <f>INDEX(Datenbasis!$B$2:$CA$422,MATCH(Zwischentabelle_Alter!$C223,Datenbasis!$B$2:$B$422),MATCH(Zwischentabelle_Alter!$B$9,Datenbasis!$B$2:$CA$2,0)+H$15)</f>
        <v>0</v>
      </c>
      <c r="I223" s="55">
        <f>INDEX(Datenbasis!$B$2:$CA$422,MATCH(Zwischentabelle_Alter!$C223,Datenbasis!$B$2:$B$422),MATCH(Zwischentabelle_Alter!$B$9,Datenbasis!$B$2:$CA$2,0)+I$15)</f>
        <v>110</v>
      </c>
      <c r="J223" s="55" t="str">
        <f>INDEX(Datenbasis!$B$2:$CA$422,MATCH(Zwischentabelle_Alter!$C223,Datenbasis!$B$2:$B$422),MATCH(Zwischentabelle_Alter!$B$9,Datenbasis!$B$2:$CA$2,0)+J$15)</f>
        <v>*</v>
      </c>
      <c r="K223" s="55">
        <f>INDEX(Datenbasis!$B$2:$CA$422,MATCH(Zwischentabelle_Alter!$C223,Datenbasis!$B$2:$B$422),MATCH(Zwischentabelle_Alter!$B$9,Datenbasis!$B$2:$CA$2,0)+K$15)</f>
        <v>10</v>
      </c>
      <c r="L223" s="55">
        <f>INDEX(Datenbasis!$B$2:$CA$422,MATCH(Zwischentabelle_Alter!$C223,Datenbasis!$B$2:$B$422),MATCH(Zwischentabelle_Alter!$B$9,Datenbasis!$B$2:$CA$2,0)+L$15)</f>
        <v>15</v>
      </c>
    </row>
    <row r="224" spans="1:12" x14ac:dyDescent="0.2">
      <c r="A224" s="2"/>
      <c r="B224" s="2" t="s">
        <v>619</v>
      </c>
      <c r="C224" s="3" t="s">
        <v>620</v>
      </c>
      <c r="D224" s="55">
        <f t="array" ref="D224">INDEX(Datenbasis!$B$2:$CA$422,MATCH(Zwischentabelle_Alter!$C224,Datenbasis!$B$2:$B$422),MATCH(Zwischentabelle_Alter!$D$15,Datenbasis!$B$2:$CA$2,0))</f>
        <v>2512</v>
      </c>
      <c r="E224" s="55">
        <f>INDEX(Datenbasis!$B$2:$CA$422,MATCH(Zwischentabelle_Alter!$C224,Datenbasis!$B$2:$B$422),MATCH(Zwischentabelle_Alter!$B$9,Datenbasis!$B$2:$CA$2,0)+E$15)</f>
        <v>832</v>
      </c>
      <c r="F224" s="55">
        <f>INDEX(Datenbasis!$B$2:$CA$422,MATCH(Zwischentabelle_Alter!$C224,Datenbasis!$B$2:$B$422),MATCH(Zwischentabelle_Alter!$B$9,Datenbasis!$B$2:$CA$2,0)+F$15)</f>
        <v>12</v>
      </c>
      <c r="G224" s="55">
        <f>INDEX(Datenbasis!$B$2:$CA$422,MATCH(Zwischentabelle_Alter!$C224,Datenbasis!$B$2:$B$422),MATCH(Zwischentabelle_Alter!$B$9,Datenbasis!$B$2:$CA$2,0)+G$15)</f>
        <v>0</v>
      </c>
      <c r="H224" s="55">
        <f>INDEX(Datenbasis!$B$2:$CA$422,MATCH(Zwischentabelle_Alter!$C224,Datenbasis!$B$2:$B$422),MATCH(Zwischentabelle_Alter!$B$9,Datenbasis!$B$2:$CA$2,0)+H$15)</f>
        <v>0</v>
      </c>
      <c r="I224" s="55">
        <f>INDEX(Datenbasis!$B$2:$CA$422,MATCH(Zwischentabelle_Alter!$C224,Datenbasis!$B$2:$B$422),MATCH(Zwischentabelle_Alter!$B$9,Datenbasis!$B$2:$CA$2,0)+I$15)</f>
        <v>302</v>
      </c>
      <c r="J224" s="55">
        <f>INDEX(Datenbasis!$B$2:$CA$422,MATCH(Zwischentabelle_Alter!$C224,Datenbasis!$B$2:$B$422),MATCH(Zwischentabelle_Alter!$B$9,Datenbasis!$B$2:$CA$2,0)+J$15)</f>
        <v>24</v>
      </c>
      <c r="K224" s="55">
        <f>INDEX(Datenbasis!$B$2:$CA$422,MATCH(Zwischentabelle_Alter!$C224,Datenbasis!$B$2:$B$422),MATCH(Zwischentabelle_Alter!$B$9,Datenbasis!$B$2:$CA$2,0)+K$15)</f>
        <v>527</v>
      </c>
      <c r="L224" s="55">
        <f>INDEX(Datenbasis!$B$2:$CA$422,MATCH(Zwischentabelle_Alter!$C224,Datenbasis!$B$2:$B$422),MATCH(Zwischentabelle_Alter!$B$9,Datenbasis!$B$2:$CA$2,0)+L$15)</f>
        <v>260</v>
      </c>
    </row>
    <row r="225" spans="1:12" x14ac:dyDescent="0.2">
      <c r="A225" s="2"/>
      <c r="B225" s="2" t="s">
        <v>234</v>
      </c>
      <c r="C225" s="3" t="s">
        <v>233</v>
      </c>
      <c r="D225" s="55">
        <f t="array" ref="D225">INDEX(Datenbasis!$B$2:$CA$422,MATCH(Zwischentabelle_Alter!$C225,Datenbasis!$B$2:$B$422),MATCH(Zwischentabelle_Alter!$D$15,Datenbasis!$B$2:$CA$2,0))</f>
        <v>3833</v>
      </c>
      <c r="E225" s="55">
        <f>INDEX(Datenbasis!$B$2:$CA$422,MATCH(Zwischentabelle_Alter!$C225,Datenbasis!$B$2:$B$422),MATCH(Zwischentabelle_Alter!$B$9,Datenbasis!$B$2:$CA$2,0)+E$15)</f>
        <v>620</v>
      </c>
      <c r="F225" s="55">
        <f>INDEX(Datenbasis!$B$2:$CA$422,MATCH(Zwischentabelle_Alter!$C225,Datenbasis!$B$2:$B$422),MATCH(Zwischentabelle_Alter!$B$9,Datenbasis!$B$2:$CA$2,0)+F$15)</f>
        <v>0</v>
      </c>
      <c r="G225" s="55">
        <f>INDEX(Datenbasis!$B$2:$CA$422,MATCH(Zwischentabelle_Alter!$C225,Datenbasis!$B$2:$B$422),MATCH(Zwischentabelle_Alter!$B$9,Datenbasis!$B$2:$CA$2,0)+G$15)</f>
        <v>3</v>
      </c>
      <c r="H225" s="55">
        <f>INDEX(Datenbasis!$B$2:$CA$422,MATCH(Zwischentabelle_Alter!$C225,Datenbasis!$B$2:$B$422),MATCH(Zwischentabelle_Alter!$B$9,Datenbasis!$B$2:$CA$2,0)+H$15)</f>
        <v>0</v>
      </c>
      <c r="I225" s="55">
        <f>INDEX(Datenbasis!$B$2:$CA$422,MATCH(Zwischentabelle_Alter!$C225,Datenbasis!$B$2:$B$422),MATCH(Zwischentabelle_Alter!$B$9,Datenbasis!$B$2:$CA$2,0)+I$15)</f>
        <v>382</v>
      </c>
      <c r="J225" s="55">
        <f>INDEX(Datenbasis!$B$2:$CA$422,MATCH(Zwischentabelle_Alter!$C225,Datenbasis!$B$2:$B$422),MATCH(Zwischentabelle_Alter!$B$9,Datenbasis!$B$2:$CA$2,0)+J$15)</f>
        <v>22</v>
      </c>
      <c r="K225" s="55">
        <f>INDEX(Datenbasis!$B$2:$CA$422,MATCH(Zwischentabelle_Alter!$C225,Datenbasis!$B$2:$B$422),MATCH(Zwischentabelle_Alter!$B$9,Datenbasis!$B$2:$CA$2,0)+K$15)</f>
        <v>107</v>
      </c>
      <c r="L225" s="55">
        <f>INDEX(Datenbasis!$B$2:$CA$422,MATCH(Zwischentabelle_Alter!$C225,Datenbasis!$B$2:$B$422),MATCH(Zwischentabelle_Alter!$B$9,Datenbasis!$B$2:$CA$2,0)+L$15)</f>
        <v>147</v>
      </c>
    </row>
    <row r="226" spans="1:12" x14ac:dyDescent="0.2">
      <c r="A226" s="2"/>
      <c r="B226" s="2" t="s">
        <v>236</v>
      </c>
      <c r="C226" s="3" t="s">
        <v>235</v>
      </c>
      <c r="D226" s="55">
        <f t="array" ref="D226">INDEX(Datenbasis!$B$2:$CA$422,MATCH(Zwischentabelle_Alter!$C226,Datenbasis!$B$2:$B$422),MATCH(Zwischentabelle_Alter!$D$15,Datenbasis!$B$2:$CA$2,0))</f>
        <v>959</v>
      </c>
      <c r="E226" s="55">
        <f>INDEX(Datenbasis!$B$2:$CA$422,MATCH(Zwischentabelle_Alter!$C226,Datenbasis!$B$2:$B$422),MATCH(Zwischentabelle_Alter!$B$9,Datenbasis!$B$2:$CA$2,0)+E$15)</f>
        <v>133</v>
      </c>
      <c r="F226" s="55">
        <f>INDEX(Datenbasis!$B$2:$CA$422,MATCH(Zwischentabelle_Alter!$C226,Datenbasis!$B$2:$B$422),MATCH(Zwischentabelle_Alter!$B$9,Datenbasis!$B$2:$CA$2,0)+F$15)</f>
        <v>0</v>
      </c>
      <c r="G226" s="55">
        <f>INDEX(Datenbasis!$B$2:$CA$422,MATCH(Zwischentabelle_Alter!$C226,Datenbasis!$B$2:$B$422),MATCH(Zwischentabelle_Alter!$B$9,Datenbasis!$B$2:$CA$2,0)+G$15)</f>
        <v>0</v>
      </c>
      <c r="H226" s="55">
        <f>INDEX(Datenbasis!$B$2:$CA$422,MATCH(Zwischentabelle_Alter!$C226,Datenbasis!$B$2:$B$422),MATCH(Zwischentabelle_Alter!$B$9,Datenbasis!$B$2:$CA$2,0)+H$15)</f>
        <v>0</v>
      </c>
      <c r="I226" s="55">
        <f>INDEX(Datenbasis!$B$2:$CA$422,MATCH(Zwischentabelle_Alter!$C226,Datenbasis!$B$2:$B$422),MATCH(Zwischentabelle_Alter!$B$9,Datenbasis!$B$2:$CA$2,0)+I$15)</f>
        <v>60</v>
      </c>
      <c r="J226" s="55">
        <f>INDEX(Datenbasis!$B$2:$CA$422,MATCH(Zwischentabelle_Alter!$C226,Datenbasis!$B$2:$B$422),MATCH(Zwischentabelle_Alter!$B$9,Datenbasis!$B$2:$CA$2,0)+J$15)</f>
        <v>0</v>
      </c>
      <c r="K226" s="55">
        <f>INDEX(Datenbasis!$B$2:$CA$422,MATCH(Zwischentabelle_Alter!$C226,Datenbasis!$B$2:$B$422),MATCH(Zwischentabelle_Alter!$B$9,Datenbasis!$B$2:$CA$2,0)+K$15)</f>
        <v>72</v>
      </c>
      <c r="L226" s="55">
        <f>INDEX(Datenbasis!$B$2:$CA$422,MATCH(Zwischentabelle_Alter!$C226,Datenbasis!$B$2:$B$422),MATCH(Zwischentabelle_Alter!$B$9,Datenbasis!$B$2:$CA$2,0)+L$15)</f>
        <v>21</v>
      </c>
    </row>
    <row r="227" spans="1:12" x14ac:dyDescent="0.2">
      <c r="A227" s="2"/>
      <c r="B227" s="2" t="s">
        <v>238</v>
      </c>
      <c r="C227" s="3" t="s">
        <v>237</v>
      </c>
      <c r="D227" s="55">
        <f t="array" ref="D227">INDEX(Datenbasis!$B$2:$CA$422,MATCH(Zwischentabelle_Alter!$C227,Datenbasis!$B$2:$B$422),MATCH(Zwischentabelle_Alter!$D$15,Datenbasis!$B$2:$CA$2,0))</f>
        <v>5591</v>
      </c>
      <c r="E227" s="55">
        <f>INDEX(Datenbasis!$B$2:$CA$422,MATCH(Zwischentabelle_Alter!$C227,Datenbasis!$B$2:$B$422),MATCH(Zwischentabelle_Alter!$B$9,Datenbasis!$B$2:$CA$2,0)+E$15)</f>
        <v>1002</v>
      </c>
      <c r="F227" s="55">
        <f>INDEX(Datenbasis!$B$2:$CA$422,MATCH(Zwischentabelle_Alter!$C227,Datenbasis!$B$2:$B$422),MATCH(Zwischentabelle_Alter!$B$9,Datenbasis!$B$2:$CA$2,0)+F$15)</f>
        <v>0</v>
      </c>
      <c r="G227" s="55">
        <f>INDEX(Datenbasis!$B$2:$CA$422,MATCH(Zwischentabelle_Alter!$C227,Datenbasis!$B$2:$B$422),MATCH(Zwischentabelle_Alter!$B$9,Datenbasis!$B$2:$CA$2,0)+G$15)</f>
        <v>0</v>
      </c>
      <c r="H227" s="55">
        <f>INDEX(Datenbasis!$B$2:$CA$422,MATCH(Zwischentabelle_Alter!$C227,Datenbasis!$B$2:$B$422),MATCH(Zwischentabelle_Alter!$B$9,Datenbasis!$B$2:$CA$2,0)+H$15)</f>
        <v>0</v>
      </c>
      <c r="I227" s="55">
        <f>INDEX(Datenbasis!$B$2:$CA$422,MATCH(Zwischentabelle_Alter!$C227,Datenbasis!$B$2:$B$422),MATCH(Zwischentabelle_Alter!$B$9,Datenbasis!$B$2:$CA$2,0)+I$15)</f>
        <v>276</v>
      </c>
      <c r="J227" s="55">
        <f>INDEX(Datenbasis!$B$2:$CA$422,MATCH(Zwischentabelle_Alter!$C227,Datenbasis!$B$2:$B$422),MATCH(Zwischentabelle_Alter!$B$9,Datenbasis!$B$2:$CA$2,0)+J$15)</f>
        <v>26</v>
      </c>
      <c r="K227" s="55">
        <f>INDEX(Datenbasis!$B$2:$CA$422,MATCH(Zwischentabelle_Alter!$C227,Datenbasis!$B$2:$B$422),MATCH(Zwischentabelle_Alter!$B$9,Datenbasis!$B$2:$CA$2,0)+K$15)</f>
        <v>555</v>
      </c>
      <c r="L227" s="55">
        <f>INDEX(Datenbasis!$B$2:$CA$422,MATCH(Zwischentabelle_Alter!$C227,Datenbasis!$B$2:$B$422),MATCH(Zwischentabelle_Alter!$B$9,Datenbasis!$B$2:$CA$2,0)+L$15)</f>
        <v>246</v>
      </c>
    </row>
    <row r="228" spans="1:12" x14ac:dyDescent="0.2">
      <c r="A228" s="2"/>
      <c r="B228" s="2" t="s">
        <v>240</v>
      </c>
      <c r="C228" s="3" t="s">
        <v>239</v>
      </c>
      <c r="D228" s="55">
        <f t="array" ref="D228">INDEX(Datenbasis!$B$2:$CA$422,MATCH(Zwischentabelle_Alter!$C228,Datenbasis!$B$2:$B$422),MATCH(Zwischentabelle_Alter!$D$15,Datenbasis!$B$2:$CA$2,0))</f>
        <v>5358</v>
      </c>
      <c r="E228" s="55">
        <f>INDEX(Datenbasis!$B$2:$CA$422,MATCH(Zwischentabelle_Alter!$C228,Datenbasis!$B$2:$B$422),MATCH(Zwischentabelle_Alter!$B$9,Datenbasis!$B$2:$CA$2,0)+E$15)</f>
        <v>305</v>
      </c>
      <c r="F228" s="55">
        <f>INDEX(Datenbasis!$B$2:$CA$422,MATCH(Zwischentabelle_Alter!$C228,Datenbasis!$B$2:$B$422),MATCH(Zwischentabelle_Alter!$B$9,Datenbasis!$B$2:$CA$2,0)+F$15)</f>
        <v>0</v>
      </c>
      <c r="G228" s="55">
        <f>INDEX(Datenbasis!$B$2:$CA$422,MATCH(Zwischentabelle_Alter!$C228,Datenbasis!$B$2:$B$422),MATCH(Zwischentabelle_Alter!$B$9,Datenbasis!$B$2:$CA$2,0)+G$15)</f>
        <v>3</v>
      </c>
      <c r="H228" s="55">
        <f>INDEX(Datenbasis!$B$2:$CA$422,MATCH(Zwischentabelle_Alter!$C228,Datenbasis!$B$2:$B$422),MATCH(Zwischentabelle_Alter!$B$9,Datenbasis!$B$2:$CA$2,0)+H$15)</f>
        <v>0</v>
      </c>
      <c r="I228" s="55">
        <f>INDEX(Datenbasis!$B$2:$CA$422,MATCH(Zwischentabelle_Alter!$C228,Datenbasis!$B$2:$B$422),MATCH(Zwischentabelle_Alter!$B$9,Datenbasis!$B$2:$CA$2,0)+I$15)</f>
        <v>268</v>
      </c>
      <c r="J228" s="55">
        <f>INDEX(Datenbasis!$B$2:$CA$422,MATCH(Zwischentabelle_Alter!$C228,Datenbasis!$B$2:$B$422),MATCH(Zwischentabelle_Alter!$B$9,Datenbasis!$B$2:$CA$2,0)+J$15)</f>
        <v>22</v>
      </c>
      <c r="K228" s="55">
        <f>INDEX(Datenbasis!$B$2:$CA$422,MATCH(Zwischentabelle_Alter!$C228,Datenbasis!$B$2:$B$422),MATCH(Zwischentabelle_Alter!$B$9,Datenbasis!$B$2:$CA$2,0)+K$15)</f>
        <v>7</v>
      </c>
      <c r="L228" s="55">
        <f>INDEX(Datenbasis!$B$2:$CA$422,MATCH(Zwischentabelle_Alter!$C228,Datenbasis!$B$2:$B$422),MATCH(Zwischentabelle_Alter!$B$9,Datenbasis!$B$2:$CA$2,0)+L$15)</f>
        <v>16</v>
      </c>
    </row>
    <row r="229" spans="1:12" x14ac:dyDescent="0.2">
      <c r="A229" s="2"/>
      <c r="B229" s="2" t="s">
        <v>621</v>
      </c>
      <c r="C229" s="3" t="s">
        <v>622</v>
      </c>
      <c r="D229" s="55">
        <f t="array" ref="D229">INDEX(Datenbasis!$B$2:$CA$422,MATCH(Zwischentabelle_Alter!$C229,Datenbasis!$B$2:$B$422),MATCH(Zwischentabelle_Alter!$D$15,Datenbasis!$B$2:$CA$2,0))</f>
        <v>3182</v>
      </c>
      <c r="E229" s="55">
        <f>INDEX(Datenbasis!$B$2:$CA$422,MATCH(Zwischentabelle_Alter!$C229,Datenbasis!$B$2:$B$422),MATCH(Zwischentabelle_Alter!$B$9,Datenbasis!$B$2:$CA$2,0)+E$15)</f>
        <v>569</v>
      </c>
      <c r="F229" s="55">
        <f>INDEX(Datenbasis!$B$2:$CA$422,MATCH(Zwischentabelle_Alter!$C229,Datenbasis!$B$2:$B$422),MATCH(Zwischentabelle_Alter!$B$9,Datenbasis!$B$2:$CA$2,0)+F$15)</f>
        <v>0</v>
      </c>
      <c r="G229" s="55" t="str">
        <f>INDEX(Datenbasis!$B$2:$CA$422,MATCH(Zwischentabelle_Alter!$C229,Datenbasis!$B$2:$B$422),MATCH(Zwischentabelle_Alter!$B$9,Datenbasis!$B$2:$CA$2,0)+G$15)</f>
        <v>*</v>
      </c>
      <c r="H229" s="55">
        <f>INDEX(Datenbasis!$B$2:$CA$422,MATCH(Zwischentabelle_Alter!$C229,Datenbasis!$B$2:$B$422),MATCH(Zwischentabelle_Alter!$B$9,Datenbasis!$B$2:$CA$2,0)+H$15)</f>
        <v>0</v>
      </c>
      <c r="I229" s="55">
        <f>INDEX(Datenbasis!$B$2:$CA$422,MATCH(Zwischentabelle_Alter!$C229,Datenbasis!$B$2:$B$422),MATCH(Zwischentabelle_Alter!$B$9,Datenbasis!$B$2:$CA$2,0)+I$15)</f>
        <v>183</v>
      </c>
      <c r="J229" s="55">
        <f>INDEX(Datenbasis!$B$2:$CA$422,MATCH(Zwischentabelle_Alter!$C229,Datenbasis!$B$2:$B$422),MATCH(Zwischentabelle_Alter!$B$9,Datenbasis!$B$2:$CA$2,0)+J$15)</f>
        <v>111</v>
      </c>
      <c r="K229" s="55">
        <f>INDEX(Datenbasis!$B$2:$CA$422,MATCH(Zwischentabelle_Alter!$C229,Datenbasis!$B$2:$B$422),MATCH(Zwischentabelle_Alter!$B$9,Datenbasis!$B$2:$CA$2,0)+K$15)</f>
        <v>291</v>
      </c>
      <c r="L229" s="55">
        <f>INDEX(Datenbasis!$B$2:$CA$422,MATCH(Zwischentabelle_Alter!$C229,Datenbasis!$B$2:$B$422),MATCH(Zwischentabelle_Alter!$B$9,Datenbasis!$B$2:$CA$2,0)+L$15)</f>
        <v>66</v>
      </c>
    </row>
    <row r="230" spans="1:12" x14ac:dyDescent="0.2">
      <c r="A230" s="2"/>
      <c r="B230" s="2" t="s">
        <v>623</v>
      </c>
      <c r="C230" s="3" t="s">
        <v>624</v>
      </c>
      <c r="D230" s="55">
        <f t="array" ref="D230">INDEX(Datenbasis!$B$2:$CA$422,MATCH(Zwischentabelle_Alter!$C230,Datenbasis!$B$2:$B$422),MATCH(Zwischentabelle_Alter!$D$15,Datenbasis!$B$2:$CA$2,0))</f>
        <v>2511</v>
      </c>
      <c r="E230" s="55">
        <f>INDEX(Datenbasis!$B$2:$CA$422,MATCH(Zwischentabelle_Alter!$C230,Datenbasis!$B$2:$B$422),MATCH(Zwischentabelle_Alter!$B$9,Datenbasis!$B$2:$CA$2,0)+E$15)</f>
        <v>1111</v>
      </c>
      <c r="F230" s="55">
        <f>INDEX(Datenbasis!$B$2:$CA$422,MATCH(Zwischentabelle_Alter!$C230,Datenbasis!$B$2:$B$422),MATCH(Zwischentabelle_Alter!$B$9,Datenbasis!$B$2:$CA$2,0)+F$15)</f>
        <v>0</v>
      </c>
      <c r="G230" s="55">
        <f>INDEX(Datenbasis!$B$2:$CA$422,MATCH(Zwischentabelle_Alter!$C230,Datenbasis!$B$2:$B$422),MATCH(Zwischentabelle_Alter!$B$9,Datenbasis!$B$2:$CA$2,0)+G$15)</f>
        <v>28</v>
      </c>
      <c r="H230" s="55">
        <f>INDEX(Datenbasis!$B$2:$CA$422,MATCH(Zwischentabelle_Alter!$C230,Datenbasis!$B$2:$B$422),MATCH(Zwischentabelle_Alter!$B$9,Datenbasis!$B$2:$CA$2,0)+H$15)</f>
        <v>0</v>
      </c>
      <c r="I230" s="55">
        <f>INDEX(Datenbasis!$B$2:$CA$422,MATCH(Zwischentabelle_Alter!$C230,Datenbasis!$B$2:$B$422),MATCH(Zwischentabelle_Alter!$B$9,Datenbasis!$B$2:$CA$2,0)+I$15)</f>
        <v>407</v>
      </c>
      <c r="J230" s="55">
        <f>INDEX(Datenbasis!$B$2:$CA$422,MATCH(Zwischentabelle_Alter!$C230,Datenbasis!$B$2:$B$422),MATCH(Zwischentabelle_Alter!$B$9,Datenbasis!$B$2:$CA$2,0)+J$15)</f>
        <v>5</v>
      </c>
      <c r="K230" s="55">
        <f>INDEX(Datenbasis!$B$2:$CA$422,MATCH(Zwischentabelle_Alter!$C230,Datenbasis!$B$2:$B$422),MATCH(Zwischentabelle_Alter!$B$9,Datenbasis!$B$2:$CA$2,0)+K$15)</f>
        <v>610</v>
      </c>
      <c r="L230" s="55">
        <f>INDEX(Datenbasis!$B$2:$CA$422,MATCH(Zwischentabelle_Alter!$C230,Datenbasis!$B$2:$B$422),MATCH(Zwischentabelle_Alter!$B$9,Datenbasis!$B$2:$CA$2,0)+L$15)</f>
        <v>506</v>
      </c>
    </row>
    <row r="231" spans="1:12" x14ac:dyDescent="0.2">
      <c r="A231" s="2"/>
      <c r="B231" s="2" t="s">
        <v>625</v>
      </c>
      <c r="C231" s="3" t="s">
        <v>626</v>
      </c>
      <c r="D231" s="55">
        <f t="array" ref="D231">INDEX(Datenbasis!$B$2:$CA$422,MATCH(Zwischentabelle_Alter!$C231,Datenbasis!$B$2:$B$422),MATCH(Zwischentabelle_Alter!$D$15,Datenbasis!$B$2:$CA$2,0))</f>
        <v>11452</v>
      </c>
      <c r="E231" s="55">
        <f>INDEX(Datenbasis!$B$2:$CA$422,MATCH(Zwischentabelle_Alter!$C231,Datenbasis!$B$2:$B$422),MATCH(Zwischentabelle_Alter!$B$9,Datenbasis!$B$2:$CA$2,0)+E$15)</f>
        <v>3019</v>
      </c>
      <c r="F231" s="55">
        <f>INDEX(Datenbasis!$B$2:$CA$422,MATCH(Zwischentabelle_Alter!$C231,Datenbasis!$B$2:$B$422),MATCH(Zwischentabelle_Alter!$B$9,Datenbasis!$B$2:$CA$2,0)+F$15)</f>
        <v>0</v>
      </c>
      <c r="G231" s="55">
        <f>INDEX(Datenbasis!$B$2:$CA$422,MATCH(Zwischentabelle_Alter!$C231,Datenbasis!$B$2:$B$422),MATCH(Zwischentabelle_Alter!$B$9,Datenbasis!$B$2:$CA$2,0)+G$15)</f>
        <v>13</v>
      </c>
      <c r="H231" s="55" t="str">
        <f>INDEX(Datenbasis!$B$2:$CA$422,MATCH(Zwischentabelle_Alter!$C231,Datenbasis!$B$2:$B$422),MATCH(Zwischentabelle_Alter!$B$9,Datenbasis!$B$2:$CA$2,0)+H$15)</f>
        <v>*</v>
      </c>
      <c r="I231" s="55">
        <f>INDEX(Datenbasis!$B$2:$CA$422,MATCH(Zwischentabelle_Alter!$C231,Datenbasis!$B$2:$B$422),MATCH(Zwischentabelle_Alter!$B$9,Datenbasis!$B$2:$CA$2,0)+I$15)</f>
        <v>1521</v>
      </c>
      <c r="J231" s="55">
        <f>INDEX(Datenbasis!$B$2:$CA$422,MATCH(Zwischentabelle_Alter!$C231,Datenbasis!$B$2:$B$422),MATCH(Zwischentabelle_Alter!$B$9,Datenbasis!$B$2:$CA$2,0)+J$15)</f>
        <v>169</v>
      </c>
      <c r="K231" s="55">
        <f>INDEX(Datenbasis!$B$2:$CA$422,MATCH(Zwischentabelle_Alter!$C231,Datenbasis!$B$2:$B$422),MATCH(Zwischentabelle_Alter!$B$9,Datenbasis!$B$2:$CA$2,0)+K$15)</f>
        <v>1376</v>
      </c>
      <c r="L231" s="55">
        <f>INDEX(Datenbasis!$B$2:$CA$422,MATCH(Zwischentabelle_Alter!$C231,Datenbasis!$B$2:$B$422),MATCH(Zwischentabelle_Alter!$B$9,Datenbasis!$B$2:$CA$2,0)+L$15)</f>
        <v>487</v>
      </c>
    </row>
    <row r="232" spans="1:12" x14ac:dyDescent="0.2">
      <c r="A232" s="2"/>
      <c r="B232" s="2" t="s">
        <v>627</v>
      </c>
      <c r="C232" s="3" t="s">
        <v>628</v>
      </c>
      <c r="D232" s="55">
        <f t="array" ref="D232">INDEX(Datenbasis!$B$2:$CA$422,MATCH(Zwischentabelle_Alter!$C232,Datenbasis!$B$2:$B$422),MATCH(Zwischentabelle_Alter!$D$15,Datenbasis!$B$2:$CA$2,0))</f>
        <v>1736</v>
      </c>
      <c r="E232" s="55">
        <f>INDEX(Datenbasis!$B$2:$CA$422,MATCH(Zwischentabelle_Alter!$C232,Datenbasis!$B$2:$B$422),MATCH(Zwischentabelle_Alter!$B$9,Datenbasis!$B$2:$CA$2,0)+E$15)</f>
        <v>414</v>
      </c>
      <c r="F232" s="55">
        <f>INDEX(Datenbasis!$B$2:$CA$422,MATCH(Zwischentabelle_Alter!$C232,Datenbasis!$B$2:$B$422),MATCH(Zwischentabelle_Alter!$B$9,Datenbasis!$B$2:$CA$2,0)+F$15)</f>
        <v>0</v>
      </c>
      <c r="G232" s="55">
        <f>INDEX(Datenbasis!$B$2:$CA$422,MATCH(Zwischentabelle_Alter!$C232,Datenbasis!$B$2:$B$422),MATCH(Zwischentabelle_Alter!$B$9,Datenbasis!$B$2:$CA$2,0)+G$15)</f>
        <v>5</v>
      </c>
      <c r="H232" s="55">
        <f>INDEX(Datenbasis!$B$2:$CA$422,MATCH(Zwischentabelle_Alter!$C232,Datenbasis!$B$2:$B$422),MATCH(Zwischentabelle_Alter!$B$9,Datenbasis!$B$2:$CA$2,0)+H$15)</f>
        <v>0</v>
      </c>
      <c r="I232" s="55">
        <f>INDEX(Datenbasis!$B$2:$CA$422,MATCH(Zwischentabelle_Alter!$C232,Datenbasis!$B$2:$B$422),MATCH(Zwischentabelle_Alter!$B$9,Datenbasis!$B$2:$CA$2,0)+I$15)</f>
        <v>242</v>
      </c>
      <c r="J232" s="55">
        <f>INDEX(Datenbasis!$B$2:$CA$422,MATCH(Zwischentabelle_Alter!$C232,Datenbasis!$B$2:$B$422),MATCH(Zwischentabelle_Alter!$B$9,Datenbasis!$B$2:$CA$2,0)+J$15)</f>
        <v>36</v>
      </c>
      <c r="K232" s="55">
        <f>INDEX(Datenbasis!$B$2:$CA$422,MATCH(Zwischentabelle_Alter!$C232,Datenbasis!$B$2:$B$422),MATCH(Zwischentabelle_Alter!$B$9,Datenbasis!$B$2:$CA$2,0)+K$15)</f>
        <v>194</v>
      </c>
      <c r="L232" s="55">
        <f>INDEX(Datenbasis!$B$2:$CA$422,MATCH(Zwischentabelle_Alter!$C232,Datenbasis!$B$2:$B$422),MATCH(Zwischentabelle_Alter!$B$9,Datenbasis!$B$2:$CA$2,0)+L$15)</f>
        <v>63</v>
      </c>
    </row>
    <row r="233" spans="1:12" x14ac:dyDescent="0.2">
      <c r="A233" s="2"/>
      <c r="B233" s="2" t="s">
        <v>629</v>
      </c>
      <c r="C233" s="3" t="s">
        <v>630</v>
      </c>
      <c r="D233" s="55">
        <f t="array" ref="D233">INDEX(Datenbasis!$B$2:$CA$422,MATCH(Zwischentabelle_Alter!$C233,Datenbasis!$B$2:$B$422),MATCH(Zwischentabelle_Alter!$D$15,Datenbasis!$B$2:$CA$2,0))</f>
        <v>9190</v>
      </c>
      <c r="E233" s="55">
        <f>INDEX(Datenbasis!$B$2:$CA$422,MATCH(Zwischentabelle_Alter!$C233,Datenbasis!$B$2:$B$422),MATCH(Zwischentabelle_Alter!$B$9,Datenbasis!$B$2:$CA$2,0)+E$15)</f>
        <v>1984</v>
      </c>
      <c r="F233" s="55" t="str">
        <f>INDEX(Datenbasis!$B$2:$CA$422,MATCH(Zwischentabelle_Alter!$C233,Datenbasis!$B$2:$B$422),MATCH(Zwischentabelle_Alter!$B$9,Datenbasis!$B$2:$CA$2,0)+F$15)</f>
        <v>*</v>
      </c>
      <c r="G233" s="55">
        <f>INDEX(Datenbasis!$B$2:$CA$422,MATCH(Zwischentabelle_Alter!$C233,Datenbasis!$B$2:$B$422),MATCH(Zwischentabelle_Alter!$B$9,Datenbasis!$B$2:$CA$2,0)+G$15)</f>
        <v>9</v>
      </c>
      <c r="H233" s="55">
        <f>INDEX(Datenbasis!$B$2:$CA$422,MATCH(Zwischentabelle_Alter!$C233,Datenbasis!$B$2:$B$422),MATCH(Zwischentabelle_Alter!$B$9,Datenbasis!$B$2:$CA$2,0)+H$15)</f>
        <v>0</v>
      </c>
      <c r="I233" s="55">
        <f>INDEX(Datenbasis!$B$2:$CA$422,MATCH(Zwischentabelle_Alter!$C233,Datenbasis!$B$2:$B$422),MATCH(Zwischentabelle_Alter!$B$9,Datenbasis!$B$2:$CA$2,0)+I$15)</f>
        <v>701</v>
      </c>
      <c r="J233" s="55">
        <f>INDEX(Datenbasis!$B$2:$CA$422,MATCH(Zwischentabelle_Alter!$C233,Datenbasis!$B$2:$B$422),MATCH(Zwischentabelle_Alter!$B$9,Datenbasis!$B$2:$CA$2,0)+J$15)</f>
        <v>217</v>
      </c>
      <c r="K233" s="55">
        <f>INDEX(Datenbasis!$B$2:$CA$422,MATCH(Zwischentabelle_Alter!$C233,Datenbasis!$B$2:$B$422),MATCH(Zwischentabelle_Alter!$B$9,Datenbasis!$B$2:$CA$2,0)+K$15)</f>
        <v>1054</v>
      </c>
      <c r="L233" s="55">
        <f>INDEX(Datenbasis!$B$2:$CA$422,MATCH(Zwischentabelle_Alter!$C233,Datenbasis!$B$2:$B$422),MATCH(Zwischentabelle_Alter!$B$9,Datenbasis!$B$2:$CA$2,0)+L$15)</f>
        <v>353</v>
      </c>
    </row>
    <row r="234" spans="1:12" x14ac:dyDescent="0.2">
      <c r="A234" s="2"/>
      <c r="B234" s="2" t="s">
        <v>242</v>
      </c>
      <c r="C234" s="3" t="s">
        <v>241</v>
      </c>
      <c r="D234" s="55">
        <f t="array" ref="D234">INDEX(Datenbasis!$B$2:$CA$422,MATCH(Zwischentabelle_Alter!$C234,Datenbasis!$B$2:$B$422),MATCH(Zwischentabelle_Alter!$D$15,Datenbasis!$B$2:$CA$2,0))</f>
        <v>5163</v>
      </c>
      <c r="E234" s="55">
        <f>INDEX(Datenbasis!$B$2:$CA$422,MATCH(Zwischentabelle_Alter!$C234,Datenbasis!$B$2:$B$422),MATCH(Zwischentabelle_Alter!$B$9,Datenbasis!$B$2:$CA$2,0)+E$15)</f>
        <v>1023</v>
      </c>
      <c r="F234" s="55">
        <f>INDEX(Datenbasis!$B$2:$CA$422,MATCH(Zwischentabelle_Alter!$C234,Datenbasis!$B$2:$B$422),MATCH(Zwischentabelle_Alter!$B$9,Datenbasis!$B$2:$CA$2,0)+F$15)</f>
        <v>0</v>
      </c>
      <c r="G234" s="55">
        <f>INDEX(Datenbasis!$B$2:$CA$422,MATCH(Zwischentabelle_Alter!$C234,Datenbasis!$B$2:$B$422),MATCH(Zwischentabelle_Alter!$B$9,Datenbasis!$B$2:$CA$2,0)+G$15)</f>
        <v>3</v>
      </c>
      <c r="H234" s="55">
        <f>INDEX(Datenbasis!$B$2:$CA$422,MATCH(Zwischentabelle_Alter!$C234,Datenbasis!$B$2:$B$422),MATCH(Zwischentabelle_Alter!$B$9,Datenbasis!$B$2:$CA$2,0)+H$15)</f>
        <v>0</v>
      </c>
      <c r="I234" s="55">
        <f>INDEX(Datenbasis!$B$2:$CA$422,MATCH(Zwischentabelle_Alter!$C234,Datenbasis!$B$2:$B$422),MATCH(Zwischentabelle_Alter!$B$9,Datenbasis!$B$2:$CA$2,0)+I$15)</f>
        <v>227</v>
      </c>
      <c r="J234" s="55">
        <f>INDEX(Datenbasis!$B$2:$CA$422,MATCH(Zwischentabelle_Alter!$C234,Datenbasis!$B$2:$B$422),MATCH(Zwischentabelle_Alter!$B$9,Datenbasis!$B$2:$CA$2,0)+J$15)</f>
        <v>4</v>
      </c>
      <c r="K234" s="55">
        <f>INDEX(Datenbasis!$B$2:$CA$422,MATCH(Zwischentabelle_Alter!$C234,Datenbasis!$B$2:$B$422),MATCH(Zwischentabelle_Alter!$B$9,Datenbasis!$B$2:$CA$2,0)+K$15)</f>
        <v>777</v>
      </c>
      <c r="L234" s="55">
        <f>INDEX(Datenbasis!$B$2:$CA$422,MATCH(Zwischentabelle_Alter!$C234,Datenbasis!$B$2:$B$422),MATCH(Zwischentabelle_Alter!$B$9,Datenbasis!$B$2:$CA$2,0)+L$15)</f>
        <v>75</v>
      </c>
    </row>
    <row r="235" spans="1:12" x14ac:dyDescent="0.2">
      <c r="A235" s="2"/>
      <c r="B235" s="2" t="s">
        <v>631</v>
      </c>
      <c r="C235" s="3" t="s">
        <v>632</v>
      </c>
      <c r="D235" s="55">
        <f t="array" ref="D235">INDEX(Datenbasis!$B$2:$CA$422,MATCH(Zwischentabelle_Alter!$C235,Datenbasis!$B$2:$B$422),MATCH(Zwischentabelle_Alter!$D$15,Datenbasis!$B$2:$CA$2,0))</f>
        <v>1793</v>
      </c>
      <c r="E235" s="55">
        <f>INDEX(Datenbasis!$B$2:$CA$422,MATCH(Zwischentabelle_Alter!$C235,Datenbasis!$B$2:$B$422),MATCH(Zwischentabelle_Alter!$B$9,Datenbasis!$B$2:$CA$2,0)+E$15)</f>
        <v>340</v>
      </c>
      <c r="F235" s="55">
        <f>INDEX(Datenbasis!$B$2:$CA$422,MATCH(Zwischentabelle_Alter!$C235,Datenbasis!$B$2:$B$422),MATCH(Zwischentabelle_Alter!$B$9,Datenbasis!$B$2:$CA$2,0)+F$15)</f>
        <v>0</v>
      </c>
      <c r="G235" s="55">
        <f>INDEX(Datenbasis!$B$2:$CA$422,MATCH(Zwischentabelle_Alter!$C235,Datenbasis!$B$2:$B$422),MATCH(Zwischentabelle_Alter!$B$9,Datenbasis!$B$2:$CA$2,0)+G$15)</f>
        <v>0</v>
      </c>
      <c r="H235" s="55">
        <f>INDEX(Datenbasis!$B$2:$CA$422,MATCH(Zwischentabelle_Alter!$C235,Datenbasis!$B$2:$B$422),MATCH(Zwischentabelle_Alter!$B$9,Datenbasis!$B$2:$CA$2,0)+H$15)</f>
        <v>0</v>
      </c>
      <c r="I235" s="55">
        <f>INDEX(Datenbasis!$B$2:$CA$422,MATCH(Zwischentabelle_Alter!$C235,Datenbasis!$B$2:$B$422),MATCH(Zwischentabelle_Alter!$B$9,Datenbasis!$B$2:$CA$2,0)+I$15)</f>
        <v>170</v>
      </c>
      <c r="J235" s="55">
        <f>INDEX(Datenbasis!$B$2:$CA$422,MATCH(Zwischentabelle_Alter!$C235,Datenbasis!$B$2:$B$422),MATCH(Zwischentabelle_Alter!$B$9,Datenbasis!$B$2:$CA$2,0)+J$15)</f>
        <v>4</v>
      </c>
      <c r="K235" s="55">
        <f>INDEX(Datenbasis!$B$2:$CA$422,MATCH(Zwischentabelle_Alter!$C235,Datenbasis!$B$2:$B$422),MATCH(Zwischentabelle_Alter!$B$9,Datenbasis!$B$2:$CA$2,0)+K$15)</f>
        <v>147</v>
      </c>
      <c r="L235" s="55">
        <f>INDEX(Datenbasis!$B$2:$CA$422,MATCH(Zwischentabelle_Alter!$C235,Datenbasis!$B$2:$B$422),MATCH(Zwischentabelle_Alter!$B$9,Datenbasis!$B$2:$CA$2,0)+L$15)</f>
        <v>82</v>
      </c>
    </row>
    <row r="236" spans="1:12" x14ac:dyDescent="0.2">
      <c r="A236" s="2"/>
      <c r="B236" s="2" t="s">
        <v>244</v>
      </c>
      <c r="C236" s="3" t="s">
        <v>243</v>
      </c>
      <c r="D236" s="55">
        <f t="array" ref="D236">INDEX(Datenbasis!$B$2:$CA$422,MATCH(Zwischentabelle_Alter!$C236,Datenbasis!$B$2:$B$422),MATCH(Zwischentabelle_Alter!$D$15,Datenbasis!$B$2:$CA$2,0))</f>
        <v>2234</v>
      </c>
      <c r="E236" s="55">
        <f>INDEX(Datenbasis!$B$2:$CA$422,MATCH(Zwischentabelle_Alter!$C236,Datenbasis!$B$2:$B$422),MATCH(Zwischentabelle_Alter!$B$9,Datenbasis!$B$2:$CA$2,0)+E$15)</f>
        <v>503</v>
      </c>
      <c r="F236" s="55">
        <f>INDEX(Datenbasis!$B$2:$CA$422,MATCH(Zwischentabelle_Alter!$C236,Datenbasis!$B$2:$B$422),MATCH(Zwischentabelle_Alter!$B$9,Datenbasis!$B$2:$CA$2,0)+F$15)</f>
        <v>0</v>
      </c>
      <c r="G236" s="55" t="str">
        <f>INDEX(Datenbasis!$B$2:$CA$422,MATCH(Zwischentabelle_Alter!$C236,Datenbasis!$B$2:$B$422),MATCH(Zwischentabelle_Alter!$B$9,Datenbasis!$B$2:$CA$2,0)+G$15)</f>
        <v>*</v>
      </c>
      <c r="H236" s="55">
        <f>INDEX(Datenbasis!$B$2:$CA$422,MATCH(Zwischentabelle_Alter!$C236,Datenbasis!$B$2:$B$422),MATCH(Zwischentabelle_Alter!$B$9,Datenbasis!$B$2:$CA$2,0)+H$15)</f>
        <v>0</v>
      </c>
      <c r="I236" s="55">
        <f>INDEX(Datenbasis!$B$2:$CA$422,MATCH(Zwischentabelle_Alter!$C236,Datenbasis!$B$2:$B$422),MATCH(Zwischentabelle_Alter!$B$9,Datenbasis!$B$2:$CA$2,0)+I$15)</f>
        <v>374</v>
      </c>
      <c r="J236" s="55">
        <f>INDEX(Datenbasis!$B$2:$CA$422,MATCH(Zwischentabelle_Alter!$C236,Datenbasis!$B$2:$B$422),MATCH(Zwischentabelle_Alter!$B$9,Datenbasis!$B$2:$CA$2,0)+J$15)</f>
        <v>26</v>
      </c>
      <c r="K236" s="55">
        <f>INDEX(Datenbasis!$B$2:$CA$422,MATCH(Zwischentabelle_Alter!$C236,Datenbasis!$B$2:$B$422),MATCH(Zwischentabelle_Alter!$B$9,Datenbasis!$B$2:$CA$2,0)+K$15)</f>
        <v>104</v>
      </c>
      <c r="L236" s="55">
        <f>INDEX(Datenbasis!$B$2:$CA$422,MATCH(Zwischentabelle_Alter!$C236,Datenbasis!$B$2:$B$422),MATCH(Zwischentabelle_Alter!$B$9,Datenbasis!$B$2:$CA$2,0)+L$15)</f>
        <v>42</v>
      </c>
    </row>
    <row r="237" spans="1:12" x14ac:dyDescent="0.2">
      <c r="A237" s="2"/>
      <c r="B237" s="2" t="s">
        <v>633</v>
      </c>
      <c r="C237" s="3" t="s">
        <v>634</v>
      </c>
      <c r="D237" s="55">
        <f t="array" ref="D237">INDEX(Datenbasis!$B$2:$CA$422,MATCH(Zwischentabelle_Alter!$C237,Datenbasis!$B$2:$B$422),MATCH(Zwischentabelle_Alter!$D$15,Datenbasis!$B$2:$CA$2,0))</f>
        <v>1242</v>
      </c>
      <c r="E237" s="55">
        <f>INDEX(Datenbasis!$B$2:$CA$422,MATCH(Zwischentabelle_Alter!$C237,Datenbasis!$B$2:$B$422),MATCH(Zwischentabelle_Alter!$B$9,Datenbasis!$B$2:$CA$2,0)+E$15)</f>
        <v>173</v>
      </c>
      <c r="F237" s="55">
        <f>INDEX(Datenbasis!$B$2:$CA$422,MATCH(Zwischentabelle_Alter!$C237,Datenbasis!$B$2:$B$422),MATCH(Zwischentabelle_Alter!$B$9,Datenbasis!$B$2:$CA$2,0)+F$15)</f>
        <v>0</v>
      </c>
      <c r="G237" s="55">
        <f>INDEX(Datenbasis!$B$2:$CA$422,MATCH(Zwischentabelle_Alter!$C237,Datenbasis!$B$2:$B$422),MATCH(Zwischentabelle_Alter!$B$9,Datenbasis!$B$2:$CA$2,0)+G$15)</f>
        <v>0</v>
      </c>
      <c r="H237" s="55">
        <f>INDEX(Datenbasis!$B$2:$CA$422,MATCH(Zwischentabelle_Alter!$C237,Datenbasis!$B$2:$B$422),MATCH(Zwischentabelle_Alter!$B$9,Datenbasis!$B$2:$CA$2,0)+H$15)</f>
        <v>0</v>
      </c>
      <c r="I237" s="55">
        <f>INDEX(Datenbasis!$B$2:$CA$422,MATCH(Zwischentabelle_Alter!$C237,Datenbasis!$B$2:$B$422),MATCH(Zwischentabelle_Alter!$B$9,Datenbasis!$B$2:$CA$2,0)+I$15)</f>
        <v>66</v>
      </c>
      <c r="J237" s="55">
        <f>INDEX(Datenbasis!$B$2:$CA$422,MATCH(Zwischentabelle_Alter!$C237,Datenbasis!$B$2:$B$422),MATCH(Zwischentabelle_Alter!$B$9,Datenbasis!$B$2:$CA$2,0)+J$15)</f>
        <v>9</v>
      </c>
      <c r="K237" s="55">
        <f>INDEX(Datenbasis!$B$2:$CA$422,MATCH(Zwischentabelle_Alter!$C237,Datenbasis!$B$2:$B$422),MATCH(Zwischentabelle_Alter!$B$9,Datenbasis!$B$2:$CA$2,0)+K$15)</f>
        <v>89</v>
      </c>
      <c r="L237" s="55">
        <f>INDEX(Datenbasis!$B$2:$CA$422,MATCH(Zwischentabelle_Alter!$C237,Datenbasis!$B$2:$B$422),MATCH(Zwischentabelle_Alter!$B$9,Datenbasis!$B$2:$CA$2,0)+L$15)</f>
        <v>37</v>
      </c>
    </row>
    <row r="238" spans="1:12" x14ac:dyDescent="0.2">
      <c r="A238" s="2"/>
      <c r="B238" s="2" t="s">
        <v>635</v>
      </c>
      <c r="C238" s="3" t="s">
        <v>636</v>
      </c>
      <c r="D238" s="55">
        <f t="array" ref="D238">INDEX(Datenbasis!$B$2:$CA$422,MATCH(Zwischentabelle_Alter!$C238,Datenbasis!$B$2:$B$422),MATCH(Zwischentabelle_Alter!$D$15,Datenbasis!$B$2:$CA$2,0))</f>
        <v>6157</v>
      </c>
      <c r="E238" s="55">
        <f>INDEX(Datenbasis!$B$2:$CA$422,MATCH(Zwischentabelle_Alter!$C238,Datenbasis!$B$2:$B$422),MATCH(Zwischentabelle_Alter!$B$9,Datenbasis!$B$2:$CA$2,0)+E$15)</f>
        <v>2449</v>
      </c>
      <c r="F238" s="55" t="str">
        <f>INDEX(Datenbasis!$B$2:$CA$422,MATCH(Zwischentabelle_Alter!$C238,Datenbasis!$B$2:$B$422),MATCH(Zwischentabelle_Alter!$B$9,Datenbasis!$B$2:$CA$2,0)+F$15)</f>
        <v>*</v>
      </c>
      <c r="G238" s="55">
        <f>INDEX(Datenbasis!$B$2:$CA$422,MATCH(Zwischentabelle_Alter!$C238,Datenbasis!$B$2:$B$422),MATCH(Zwischentabelle_Alter!$B$9,Datenbasis!$B$2:$CA$2,0)+G$15)</f>
        <v>22</v>
      </c>
      <c r="H238" s="55">
        <f>INDEX(Datenbasis!$B$2:$CA$422,MATCH(Zwischentabelle_Alter!$C238,Datenbasis!$B$2:$B$422),MATCH(Zwischentabelle_Alter!$B$9,Datenbasis!$B$2:$CA$2,0)+H$15)</f>
        <v>0</v>
      </c>
      <c r="I238" s="55">
        <f>INDEX(Datenbasis!$B$2:$CA$422,MATCH(Zwischentabelle_Alter!$C238,Datenbasis!$B$2:$B$422),MATCH(Zwischentabelle_Alter!$B$9,Datenbasis!$B$2:$CA$2,0)+I$15)</f>
        <v>25</v>
      </c>
      <c r="J238" s="55">
        <f>INDEX(Datenbasis!$B$2:$CA$422,MATCH(Zwischentabelle_Alter!$C238,Datenbasis!$B$2:$B$422),MATCH(Zwischentabelle_Alter!$B$9,Datenbasis!$B$2:$CA$2,0)+J$15)</f>
        <v>148</v>
      </c>
      <c r="K238" s="55">
        <f>INDEX(Datenbasis!$B$2:$CA$422,MATCH(Zwischentabelle_Alter!$C238,Datenbasis!$B$2:$B$422),MATCH(Zwischentabelle_Alter!$B$9,Datenbasis!$B$2:$CA$2,0)+K$15)</f>
        <v>2095</v>
      </c>
      <c r="L238" s="55">
        <f>INDEX(Datenbasis!$B$2:$CA$422,MATCH(Zwischentabelle_Alter!$C238,Datenbasis!$B$2:$B$422),MATCH(Zwischentabelle_Alter!$B$9,Datenbasis!$B$2:$CA$2,0)+L$15)</f>
        <v>1146</v>
      </c>
    </row>
    <row r="239" spans="1:12" x14ac:dyDescent="0.2">
      <c r="A239" s="2"/>
      <c r="B239" s="2" t="s">
        <v>637</v>
      </c>
      <c r="C239" s="3" t="s">
        <v>638</v>
      </c>
      <c r="D239" s="55">
        <f t="array" ref="D239">INDEX(Datenbasis!$B$2:$CA$422,MATCH(Zwischentabelle_Alter!$C239,Datenbasis!$B$2:$B$422),MATCH(Zwischentabelle_Alter!$D$15,Datenbasis!$B$2:$CA$2,0))</f>
        <v>3542</v>
      </c>
      <c r="E239" s="55">
        <f>INDEX(Datenbasis!$B$2:$CA$422,MATCH(Zwischentabelle_Alter!$C239,Datenbasis!$B$2:$B$422),MATCH(Zwischentabelle_Alter!$B$9,Datenbasis!$B$2:$CA$2,0)+E$15)</f>
        <v>445</v>
      </c>
      <c r="F239" s="55">
        <f>INDEX(Datenbasis!$B$2:$CA$422,MATCH(Zwischentabelle_Alter!$C239,Datenbasis!$B$2:$B$422),MATCH(Zwischentabelle_Alter!$B$9,Datenbasis!$B$2:$CA$2,0)+F$15)</f>
        <v>0</v>
      </c>
      <c r="G239" s="55" t="str">
        <f>INDEX(Datenbasis!$B$2:$CA$422,MATCH(Zwischentabelle_Alter!$C239,Datenbasis!$B$2:$B$422),MATCH(Zwischentabelle_Alter!$B$9,Datenbasis!$B$2:$CA$2,0)+G$15)</f>
        <v>*</v>
      </c>
      <c r="H239" s="55">
        <f>INDEX(Datenbasis!$B$2:$CA$422,MATCH(Zwischentabelle_Alter!$C239,Datenbasis!$B$2:$B$422),MATCH(Zwischentabelle_Alter!$B$9,Datenbasis!$B$2:$CA$2,0)+H$15)</f>
        <v>0</v>
      </c>
      <c r="I239" s="55">
        <f>INDEX(Datenbasis!$B$2:$CA$422,MATCH(Zwischentabelle_Alter!$C239,Datenbasis!$B$2:$B$422),MATCH(Zwischentabelle_Alter!$B$9,Datenbasis!$B$2:$CA$2,0)+I$15)</f>
        <v>218</v>
      </c>
      <c r="J239" s="55">
        <f>INDEX(Datenbasis!$B$2:$CA$422,MATCH(Zwischentabelle_Alter!$C239,Datenbasis!$B$2:$B$422),MATCH(Zwischentabelle_Alter!$B$9,Datenbasis!$B$2:$CA$2,0)+J$15)</f>
        <v>40</v>
      </c>
      <c r="K239" s="55">
        <f>INDEX(Datenbasis!$B$2:$CA$422,MATCH(Zwischentabelle_Alter!$C239,Datenbasis!$B$2:$B$422),MATCH(Zwischentabelle_Alter!$B$9,Datenbasis!$B$2:$CA$2,0)+K$15)</f>
        <v>69</v>
      </c>
      <c r="L239" s="55">
        <f>INDEX(Datenbasis!$B$2:$CA$422,MATCH(Zwischentabelle_Alter!$C239,Datenbasis!$B$2:$B$422),MATCH(Zwischentabelle_Alter!$B$9,Datenbasis!$B$2:$CA$2,0)+L$15)</f>
        <v>167</v>
      </c>
    </row>
    <row r="240" spans="1:12" x14ac:dyDescent="0.2">
      <c r="A240" s="2"/>
      <c r="B240" s="2" t="s">
        <v>246</v>
      </c>
      <c r="C240" s="3" t="s">
        <v>245</v>
      </c>
      <c r="D240" s="55">
        <f t="array" ref="D240">INDEX(Datenbasis!$B$2:$CA$422,MATCH(Zwischentabelle_Alter!$C240,Datenbasis!$B$2:$B$422),MATCH(Zwischentabelle_Alter!$D$15,Datenbasis!$B$2:$CA$2,0))</f>
        <v>2313</v>
      </c>
      <c r="E240" s="55">
        <f>INDEX(Datenbasis!$B$2:$CA$422,MATCH(Zwischentabelle_Alter!$C240,Datenbasis!$B$2:$B$422),MATCH(Zwischentabelle_Alter!$B$9,Datenbasis!$B$2:$CA$2,0)+E$15)</f>
        <v>291</v>
      </c>
      <c r="F240" s="55">
        <f>INDEX(Datenbasis!$B$2:$CA$422,MATCH(Zwischentabelle_Alter!$C240,Datenbasis!$B$2:$B$422),MATCH(Zwischentabelle_Alter!$B$9,Datenbasis!$B$2:$CA$2,0)+F$15)</f>
        <v>0</v>
      </c>
      <c r="G240" s="55" t="str">
        <f>INDEX(Datenbasis!$B$2:$CA$422,MATCH(Zwischentabelle_Alter!$C240,Datenbasis!$B$2:$B$422),MATCH(Zwischentabelle_Alter!$B$9,Datenbasis!$B$2:$CA$2,0)+G$15)</f>
        <v>*</v>
      </c>
      <c r="H240" s="55">
        <f>INDEX(Datenbasis!$B$2:$CA$422,MATCH(Zwischentabelle_Alter!$C240,Datenbasis!$B$2:$B$422),MATCH(Zwischentabelle_Alter!$B$9,Datenbasis!$B$2:$CA$2,0)+H$15)</f>
        <v>0</v>
      </c>
      <c r="I240" s="55">
        <f>INDEX(Datenbasis!$B$2:$CA$422,MATCH(Zwischentabelle_Alter!$C240,Datenbasis!$B$2:$B$422),MATCH(Zwischentabelle_Alter!$B$9,Datenbasis!$B$2:$CA$2,0)+I$15)</f>
        <v>126</v>
      </c>
      <c r="J240" s="55">
        <f>INDEX(Datenbasis!$B$2:$CA$422,MATCH(Zwischentabelle_Alter!$C240,Datenbasis!$B$2:$B$422),MATCH(Zwischentabelle_Alter!$B$9,Datenbasis!$B$2:$CA$2,0)+J$15)</f>
        <v>38</v>
      </c>
      <c r="K240" s="55">
        <f>INDEX(Datenbasis!$B$2:$CA$422,MATCH(Zwischentabelle_Alter!$C240,Datenbasis!$B$2:$B$422),MATCH(Zwischentabelle_Alter!$B$9,Datenbasis!$B$2:$CA$2,0)+K$15)</f>
        <v>108</v>
      </c>
      <c r="L240" s="55">
        <f>INDEX(Datenbasis!$B$2:$CA$422,MATCH(Zwischentabelle_Alter!$C240,Datenbasis!$B$2:$B$422),MATCH(Zwischentabelle_Alter!$B$9,Datenbasis!$B$2:$CA$2,0)+L$15)</f>
        <v>49</v>
      </c>
    </row>
    <row r="241" spans="1:12" x14ac:dyDescent="0.2">
      <c r="A241" s="2"/>
      <c r="B241" s="2" t="s">
        <v>248</v>
      </c>
      <c r="C241" s="3" t="s">
        <v>247</v>
      </c>
      <c r="D241" s="55">
        <f t="array" ref="D241">INDEX(Datenbasis!$B$2:$CA$422,MATCH(Zwischentabelle_Alter!$C241,Datenbasis!$B$2:$B$422),MATCH(Zwischentabelle_Alter!$D$15,Datenbasis!$B$2:$CA$2,0))</f>
        <v>6837</v>
      </c>
      <c r="E241" s="55">
        <f>INDEX(Datenbasis!$B$2:$CA$422,MATCH(Zwischentabelle_Alter!$C241,Datenbasis!$B$2:$B$422),MATCH(Zwischentabelle_Alter!$B$9,Datenbasis!$B$2:$CA$2,0)+E$15)</f>
        <v>736</v>
      </c>
      <c r="F241" s="55">
        <f>INDEX(Datenbasis!$B$2:$CA$422,MATCH(Zwischentabelle_Alter!$C241,Datenbasis!$B$2:$B$422),MATCH(Zwischentabelle_Alter!$B$9,Datenbasis!$B$2:$CA$2,0)+F$15)</f>
        <v>0</v>
      </c>
      <c r="G241" s="55">
        <f>INDEX(Datenbasis!$B$2:$CA$422,MATCH(Zwischentabelle_Alter!$C241,Datenbasis!$B$2:$B$422),MATCH(Zwischentabelle_Alter!$B$9,Datenbasis!$B$2:$CA$2,0)+G$15)</f>
        <v>4</v>
      </c>
      <c r="H241" s="55">
        <f>INDEX(Datenbasis!$B$2:$CA$422,MATCH(Zwischentabelle_Alter!$C241,Datenbasis!$B$2:$B$422),MATCH(Zwischentabelle_Alter!$B$9,Datenbasis!$B$2:$CA$2,0)+H$15)</f>
        <v>0</v>
      </c>
      <c r="I241" s="55">
        <f>INDEX(Datenbasis!$B$2:$CA$422,MATCH(Zwischentabelle_Alter!$C241,Datenbasis!$B$2:$B$422),MATCH(Zwischentabelle_Alter!$B$9,Datenbasis!$B$2:$CA$2,0)+I$15)</f>
        <v>421</v>
      </c>
      <c r="J241" s="55">
        <f>INDEX(Datenbasis!$B$2:$CA$422,MATCH(Zwischentabelle_Alter!$C241,Datenbasis!$B$2:$B$422),MATCH(Zwischentabelle_Alter!$B$9,Datenbasis!$B$2:$CA$2,0)+J$15)</f>
        <v>16</v>
      </c>
      <c r="K241" s="55">
        <f>INDEX(Datenbasis!$B$2:$CA$422,MATCH(Zwischentabelle_Alter!$C241,Datenbasis!$B$2:$B$422),MATCH(Zwischentabelle_Alter!$B$9,Datenbasis!$B$2:$CA$2,0)+K$15)</f>
        <v>202</v>
      </c>
      <c r="L241" s="55">
        <f>INDEX(Datenbasis!$B$2:$CA$422,MATCH(Zwischentabelle_Alter!$C241,Datenbasis!$B$2:$B$422),MATCH(Zwischentabelle_Alter!$B$9,Datenbasis!$B$2:$CA$2,0)+L$15)</f>
        <v>138</v>
      </c>
    </row>
    <row r="242" spans="1:12" x14ac:dyDescent="0.2">
      <c r="A242" s="2"/>
      <c r="B242" s="2" t="s">
        <v>639</v>
      </c>
      <c r="C242" s="3" t="s">
        <v>640</v>
      </c>
      <c r="D242" s="55">
        <f t="array" ref="D242">INDEX(Datenbasis!$B$2:$CA$422,MATCH(Zwischentabelle_Alter!$C242,Datenbasis!$B$2:$B$422),MATCH(Zwischentabelle_Alter!$D$15,Datenbasis!$B$2:$CA$2,0))</f>
        <v>1494</v>
      </c>
      <c r="E242" s="55">
        <f>INDEX(Datenbasis!$B$2:$CA$422,MATCH(Zwischentabelle_Alter!$C242,Datenbasis!$B$2:$B$422),MATCH(Zwischentabelle_Alter!$B$9,Datenbasis!$B$2:$CA$2,0)+E$15)</f>
        <v>390</v>
      </c>
      <c r="F242" s="55">
        <f>INDEX(Datenbasis!$B$2:$CA$422,MATCH(Zwischentabelle_Alter!$C242,Datenbasis!$B$2:$B$422),MATCH(Zwischentabelle_Alter!$B$9,Datenbasis!$B$2:$CA$2,0)+F$15)</f>
        <v>0</v>
      </c>
      <c r="G242" s="55">
        <f>INDEX(Datenbasis!$B$2:$CA$422,MATCH(Zwischentabelle_Alter!$C242,Datenbasis!$B$2:$B$422),MATCH(Zwischentabelle_Alter!$B$9,Datenbasis!$B$2:$CA$2,0)+G$15)</f>
        <v>0</v>
      </c>
      <c r="H242" s="55" t="str">
        <f>INDEX(Datenbasis!$B$2:$CA$422,MATCH(Zwischentabelle_Alter!$C242,Datenbasis!$B$2:$B$422),MATCH(Zwischentabelle_Alter!$B$9,Datenbasis!$B$2:$CA$2,0)+H$15)</f>
        <v>*</v>
      </c>
      <c r="I242" s="55">
        <f>INDEX(Datenbasis!$B$2:$CA$422,MATCH(Zwischentabelle_Alter!$C242,Datenbasis!$B$2:$B$422),MATCH(Zwischentabelle_Alter!$B$9,Datenbasis!$B$2:$CA$2,0)+I$15)</f>
        <v>131</v>
      </c>
      <c r="J242" s="55">
        <f>INDEX(Datenbasis!$B$2:$CA$422,MATCH(Zwischentabelle_Alter!$C242,Datenbasis!$B$2:$B$422),MATCH(Zwischentabelle_Alter!$B$9,Datenbasis!$B$2:$CA$2,0)+J$15)</f>
        <v>18</v>
      </c>
      <c r="K242" s="55">
        <f>INDEX(Datenbasis!$B$2:$CA$422,MATCH(Zwischentabelle_Alter!$C242,Datenbasis!$B$2:$B$422),MATCH(Zwischentabelle_Alter!$B$9,Datenbasis!$B$2:$CA$2,0)+K$15)</f>
        <v>276</v>
      </c>
      <c r="L242" s="55">
        <f>INDEX(Datenbasis!$B$2:$CA$422,MATCH(Zwischentabelle_Alter!$C242,Datenbasis!$B$2:$B$422),MATCH(Zwischentabelle_Alter!$B$9,Datenbasis!$B$2:$CA$2,0)+L$15)</f>
        <v>59</v>
      </c>
    </row>
    <row r="243" spans="1:12" x14ac:dyDescent="0.2">
      <c r="A243" s="2"/>
      <c r="B243" s="2" t="s">
        <v>418</v>
      </c>
      <c r="C243" s="3" t="s">
        <v>417</v>
      </c>
      <c r="D243" s="55">
        <f t="array" ref="D243">INDEX(Datenbasis!$B$2:$CA$422,MATCH(Zwischentabelle_Alter!$C243,Datenbasis!$B$2:$B$422),MATCH(Zwischentabelle_Alter!$D$15,Datenbasis!$B$2:$CA$2,0))</f>
        <v>3349</v>
      </c>
      <c r="E243" s="55">
        <f>INDEX(Datenbasis!$B$2:$CA$422,MATCH(Zwischentabelle_Alter!$C243,Datenbasis!$B$2:$B$422),MATCH(Zwischentabelle_Alter!$B$9,Datenbasis!$B$2:$CA$2,0)+E$15)</f>
        <v>911</v>
      </c>
      <c r="F243" s="55" t="str">
        <f>INDEX(Datenbasis!$B$2:$CA$422,MATCH(Zwischentabelle_Alter!$C243,Datenbasis!$B$2:$B$422),MATCH(Zwischentabelle_Alter!$B$9,Datenbasis!$B$2:$CA$2,0)+F$15)</f>
        <v>*</v>
      </c>
      <c r="G243" s="55">
        <f>INDEX(Datenbasis!$B$2:$CA$422,MATCH(Zwischentabelle_Alter!$C243,Datenbasis!$B$2:$B$422),MATCH(Zwischentabelle_Alter!$B$9,Datenbasis!$B$2:$CA$2,0)+G$15)</f>
        <v>4</v>
      </c>
      <c r="H243" s="55">
        <f>INDEX(Datenbasis!$B$2:$CA$422,MATCH(Zwischentabelle_Alter!$C243,Datenbasis!$B$2:$B$422),MATCH(Zwischentabelle_Alter!$B$9,Datenbasis!$B$2:$CA$2,0)+H$15)</f>
        <v>0</v>
      </c>
      <c r="I243" s="55">
        <f>INDEX(Datenbasis!$B$2:$CA$422,MATCH(Zwischentabelle_Alter!$C243,Datenbasis!$B$2:$B$422),MATCH(Zwischentabelle_Alter!$B$9,Datenbasis!$B$2:$CA$2,0)+I$15)</f>
        <v>242</v>
      </c>
      <c r="J243" s="55">
        <f>INDEX(Datenbasis!$B$2:$CA$422,MATCH(Zwischentabelle_Alter!$C243,Datenbasis!$B$2:$B$422),MATCH(Zwischentabelle_Alter!$B$9,Datenbasis!$B$2:$CA$2,0)+J$15)</f>
        <v>77</v>
      </c>
      <c r="K243" s="55">
        <f>INDEX(Datenbasis!$B$2:$CA$422,MATCH(Zwischentabelle_Alter!$C243,Datenbasis!$B$2:$B$422),MATCH(Zwischentabelle_Alter!$B$9,Datenbasis!$B$2:$CA$2,0)+K$15)</f>
        <v>673</v>
      </c>
      <c r="L243" s="55">
        <f>INDEX(Datenbasis!$B$2:$CA$422,MATCH(Zwischentabelle_Alter!$C243,Datenbasis!$B$2:$B$422),MATCH(Zwischentabelle_Alter!$B$9,Datenbasis!$B$2:$CA$2,0)+L$15)</f>
        <v>99</v>
      </c>
    </row>
    <row r="244" spans="1:12" x14ac:dyDescent="0.2">
      <c r="A244" s="2"/>
      <c r="B244" s="2" t="s">
        <v>250</v>
      </c>
      <c r="C244" s="3" t="s">
        <v>249</v>
      </c>
      <c r="D244" s="55">
        <f t="array" ref="D244">INDEX(Datenbasis!$B$2:$CA$422,MATCH(Zwischentabelle_Alter!$C244,Datenbasis!$B$2:$B$422),MATCH(Zwischentabelle_Alter!$D$15,Datenbasis!$B$2:$CA$2,0))</f>
        <v>2082</v>
      </c>
      <c r="E244" s="55">
        <f>INDEX(Datenbasis!$B$2:$CA$422,MATCH(Zwischentabelle_Alter!$C244,Datenbasis!$B$2:$B$422),MATCH(Zwischentabelle_Alter!$B$9,Datenbasis!$B$2:$CA$2,0)+E$15)</f>
        <v>150</v>
      </c>
      <c r="F244" s="55" t="str">
        <f>INDEX(Datenbasis!$B$2:$CA$422,MATCH(Zwischentabelle_Alter!$C244,Datenbasis!$B$2:$B$422),MATCH(Zwischentabelle_Alter!$B$9,Datenbasis!$B$2:$CA$2,0)+F$15)</f>
        <v>*</v>
      </c>
      <c r="G244" s="55">
        <f>INDEX(Datenbasis!$B$2:$CA$422,MATCH(Zwischentabelle_Alter!$C244,Datenbasis!$B$2:$B$422),MATCH(Zwischentabelle_Alter!$B$9,Datenbasis!$B$2:$CA$2,0)+G$15)</f>
        <v>5</v>
      </c>
      <c r="H244" s="55">
        <f>INDEX(Datenbasis!$B$2:$CA$422,MATCH(Zwischentabelle_Alter!$C244,Datenbasis!$B$2:$B$422),MATCH(Zwischentabelle_Alter!$B$9,Datenbasis!$B$2:$CA$2,0)+H$15)</f>
        <v>4</v>
      </c>
      <c r="I244" s="55">
        <f>INDEX(Datenbasis!$B$2:$CA$422,MATCH(Zwischentabelle_Alter!$C244,Datenbasis!$B$2:$B$422),MATCH(Zwischentabelle_Alter!$B$9,Datenbasis!$B$2:$CA$2,0)+I$15)</f>
        <v>88</v>
      </c>
      <c r="J244" s="55">
        <f>INDEX(Datenbasis!$B$2:$CA$422,MATCH(Zwischentabelle_Alter!$C244,Datenbasis!$B$2:$B$422),MATCH(Zwischentabelle_Alter!$B$9,Datenbasis!$B$2:$CA$2,0)+J$15)</f>
        <v>11</v>
      </c>
      <c r="K244" s="55">
        <f>INDEX(Datenbasis!$B$2:$CA$422,MATCH(Zwischentabelle_Alter!$C244,Datenbasis!$B$2:$B$422),MATCH(Zwischentabelle_Alter!$B$9,Datenbasis!$B$2:$CA$2,0)+K$15)</f>
        <v>10</v>
      </c>
      <c r="L244" s="55">
        <f>INDEX(Datenbasis!$B$2:$CA$422,MATCH(Zwischentabelle_Alter!$C244,Datenbasis!$B$2:$B$422),MATCH(Zwischentabelle_Alter!$B$9,Datenbasis!$B$2:$CA$2,0)+L$15)</f>
        <v>39</v>
      </c>
    </row>
    <row r="245" spans="1:12" x14ac:dyDescent="0.2">
      <c r="A245" s="2"/>
      <c r="B245" s="2" t="s">
        <v>641</v>
      </c>
      <c r="C245" s="3" t="s">
        <v>642</v>
      </c>
      <c r="D245" s="55">
        <f t="array" ref="D245">INDEX(Datenbasis!$B$2:$CA$422,MATCH(Zwischentabelle_Alter!$C245,Datenbasis!$B$2:$B$422),MATCH(Zwischentabelle_Alter!$D$15,Datenbasis!$B$2:$CA$2,0))</f>
        <v>5134</v>
      </c>
      <c r="E245" s="55">
        <f>INDEX(Datenbasis!$B$2:$CA$422,MATCH(Zwischentabelle_Alter!$C245,Datenbasis!$B$2:$B$422),MATCH(Zwischentabelle_Alter!$B$9,Datenbasis!$B$2:$CA$2,0)+E$15)</f>
        <v>1230</v>
      </c>
      <c r="F245" s="55">
        <f>INDEX(Datenbasis!$B$2:$CA$422,MATCH(Zwischentabelle_Alter!$C245,Datenbasis!$B$2:$B$422),MATCH(Zwischentabelle_Alter!$B$9,Datenbasis!$B$2:$CA$2,0)+F$15)</f>
        <v>0</v>
      </c>
      <c r="G245" s="55" t="str">
        <f>INDEX(Datenbasis!$B$2:$CA$422,MATCH(Zwischentabelle_Alter!$C245,Datenbasis!$B$2:$B$422),MATCH(Zwischentabelle_Alter!$B$9,Datenbasis!$B$2:$CA$2,0)+G$15)</f>
        <v>*</v>
      </c>
      <c r="H245" s="55">
        <f>INDEX(Datenbasis!$B$2:$CA$422,MATCH(Zwischentabelle_Alter!$C245,Datenbasis!$B$2:$B$422),MATCH(Zwischentabelle_Alter!$B$9,Datenbasis!$B$2:$CA$2,0)+H$15)</f>
        <v>0</v>
      </c>
      <c r="I245" s="55">
        <f>INDEX(Datenbasis!$B$2:$CA$422,MATCH(Zwischentabelle_Alter!$C245,Datenbasis!$B$2:$B$422),MATCH(Zwischentabelle_Alter!$B$9,Datenbasis!$B$2:$CA$2,0)+I$15)</f>
        <v>377</v>
      </c>
      <c r="J245" s="55">
        <f>INDEX(Datenbasis!$B$2:$CA$422,MATCH(Zwischentabelle_Alter!$C245,Datenbasis!$B$2:$B$422),MATCH(Zwischentabelle_Alter!$B$9,Datenbasis!$B$2:$CA$2,0)+J$15)</f>
        <v>65</v>
      </c>
      <c r="K245" s="55">
        <f>INDEX(Datenbasis!$B$2:$CA$422,MATCH(Zwischentabelle_Alter!$C245,Datenbasis!$B$2:$B$422),MATCH(Zwischentabelle_Alter!$B$9,Datenbasis!$B$2:$CA$2,0)+K$15)</f>
        <v>804</v>
      </c>
      <c r="L245" s="55">
        <f>INDEX(Datenbasis!$B$2:$CA$422,MATCH(Zwischentabelle_Alter!$C245,Datenbasis!$B$2:$B$422),MATCH(Zwischentabelle_Alter!$B$9,Datenbasis!$B$2:$CA$2,0)+L$15)</f>
        <v>238</v>
      </c>
    </row>
    <row r="246" spans="1:12" x14ac:dyDescent="0.2">
      <c r="A246" s="2"/>
      <c r="B246" s="2" t="s">
        <v>643</v>
      </c>
      <c r="C246" s="3" t="s">
        <v>644</v>
      </c>
      <c r="D246" s="55">
        <f t="array" ref="D246">INDEX(Datenbasis!$B$2:$CA$422,MATCH(Zwischentabelle_Alter!$C246,Datenbasis!$B$2:$B$422),MATCH(Zwischentabelle_Alter!$D$15,Datenbasis!$B$2:$CA$2,0))</f>
        <v>3713</v>
      </c>
      <c r="E246" s="55">
        <f>INDEX(Datenbasis!$B$2:$CA$422,MATCH(Zwischentabelle_Alter!$C246,Datenbasis!$B$2:$B$422),MATCH(Zwischentabelle_Alter!$B$9,Datenbasis!$B$2:$CA$2,0)+E$15)</f>
        <v>778</v>
      </c>
      <c r="F246" s="55">
        <f>INDEX(Datenbasis!$B$2:$CA$422,MATCH(Zwischentabelle_Alter!$C246,Datenbasis!$B$2:$B$422),MATCH(Zwischentabelle_Alter!$B$9,Datenbasis!$B$2:$CA$2,0)+F$15)</f>
        <v>0</v>
      </c>
      <c r="G246" s="55" t="str">
        <f>INDEX(Datenbasis!$B$2:$CA$422,MATCH(Zwischentabelle_Alter!$C246,Datenbasis!$B$2:$B$422),MATCH(Zwischentabelle_Alter!$B$9,Datenbasis!$B$2:$CA$2,0)+G$15)</f>
        <v>*</v>
      </c>
      <c r="H246" s="55" t="str">
        <f>INDEX(Datenbasis!$B$2:$CA$422,MATCH(Zwischentabelle_Alter!$C246,Datenbasis!$B$2:$B$422),MATCH(Zwischentabelle_Alter!$B$9,Datenbasis!$B$2:$CA$2,0)+H$15)</f>
        <v>*</v>
      </c>
      <c r="I246" s="55">
        <f>INDEX(Datenbasis!$B$2:$CA$422,MATCH(Zwischentabelle_Alter!$C246,Datenbasis!$B$2:$B$422),MATCH(Zwischentabelle_Alter!$B$9,Datenbasis!$B$2:$CA$2,0)+I$15)</f>
        <v>211</v>
      </c>
      <c r="J246" s="55">
        <f>INDEX(Datenbasis!$B$2:$CA$422,MATCH(Zwischentabelle_Alter!$C246,Datenbasis!$B$2:$B$422),MATCH(Zwischentabelle_Alter!$B$9,Datenbasis!$B$2:$CA$2,0)+J$15)</f>
        <v>118</v>
      </c>
      <c r="K246" s="55">
        <f>INDEX(Datenbasis!$B$2:$CA$422,MATCH(Zwischentabelle_Alter!$C246,Datenbasis!$B$2:$B$422),MATCH(Zwischentabelle_Alter!$B$9,Datenbasis!$B$2:$CA$2,0)+K$15)</f>
        <v>436</v>
      </c>
      <c r="L246" s="55">
        <f>INDEX(Datenbasis!$B$2:$CA$422,MATCH(Zwischentabelle_Alter!$C246,Datenbasis!$B$2:$B$422),MATCH(Zwischentabelle_Alter!$B$9,Datenbasis!$B$2:$CA$2,0)+L$15)</f>
        <v>146</v>
      </c>
    </row>
    <row r="247" spans="1:12" x14ac:dyDescent="0.2">
      <c r="A247" s="2"/>
      <c r="B247" s="2" t="s">
        <v>252</v>
      </c>
      <c r="C247" s="3" t="s">
        <v>251</v>
      </c>
      <c r="D247" s="55">
        <f t="array" ref="D247">INDEX(Datenbasis!$B$2:$CA$422,MATCH(Zwischentabelle_Alter!$C247,Datenbasis!$B$2:$B$422),MATCH(Zwischentabelle_Alter!$D$15,Datenbasis!$B$2:$CA$2,0))</f>
        <v>2410</v>
      </c>
      <c r="E247" s="55">
        <f>INDEX(Datenbasis!$B$2:$CA$422,MATCH(Zwischentabelle_Alter!$C247,Datenbasis!$B$2:$B$422),MATCH(Zwischentabelle_Alter!$B$9,Datenbasis!$B$2:$CA$2,0)+E$15)</f>
        <v>319</v>
      </c>
      <c r="F247" s="55" t="str">
        <f>INDEX(Datenbasis!$B$2:$CA$422,MATCH(Zwischentabelle_Alter!$C247,Datenbasis!$B$2:$B$422),MATCH(Zwischentabelle_Alter!$B$9,Datenbasis!$B$2:$CA$2,0)+F$15)</f>
        <v>*</v>
      </c>
      <c r="G247" s="55">
        <f>INDEX(Datenbasis!$B$2:$CA$422,MATCH(Zwischentabelle_Alter!$C247,Datenbasis!$B$2:$B$422),MATCH(Zwischentabelle_Alter!$B$9,Datenbasis!$B$2:$CA$2,0)+G$15)</f>
        <v>0</v>
      </c>
      <c r="H247" s="55">
        <f>INDEX(Datenbasis!$B$2:$CA$422,MATCH(Zwischentabelle_Alter!$C247,Datenbasis!$B$2:$B$422),MATCH(Zwischentabelle_Alter!$B$9,Datenbasis!$B$2:$CA$2,0)+H$15)</f>
        <v>0</v>
      </c>
      <c r="I247" s="55">
        <f>INDEX(Datenbasis!$B$2:$CA$422,MATCH(Zwischentabelle_Alter!$C247,Datenbasis!$B$2:$B$422),MATCH(Zwischentabelle_Alter!$B$9,Datenbasis!$B$2:$CA$2,0)+I$15)</f>
        <v>243</v>
      </c>
      <c r="J247" s="55">
        <f>INDEX(Datenbasis!$B$2:$CA$422,MATCH(Zwischentabelle_Alter!$C247,Datenbasis!$B$2:$B$422),MATCH(Zwischentabelle_Alter!$B$9,Datenbasis!$B$2:$CA$2,0)+J$15)</f>
        <v>15</v>
      </c>
      <c r="K247" s="55">
        <f>INDEX(Datenbasis!$B$2:$CA$422,MATCH(Zwischentabelle_Alter!$C247,Datenbasis!$B$2:$B$422),MATCH(Zwischentabelle_Alter!$B$9,Datenbasis!$B$2:$CA$2,0)+K$15)</f>
        <v>51</v>
      </c>
      <c r="L247" s="55">
        <f>INDEX(Datenbasis!$B$2:$CA$422,MATCH(Zwischentabelle_Alter!$C247,Datenbasis!$B$2:$B$422),MATCH(Zwischentabelle_Alter!$B$9,Datenbasis!$B$2:$CA$2,0)+L$15)</f>
        <v>24</v>
      </c>
    </row>
    <row r="248" spans="1:12" x14ac:dyDescent="0.2">
      <c r="A248" s="2"/>
      <c r="B248" s="2" t="s">
        <v>645</v>
      </c>
      <c r="C248" s="3" t="s">
        <v>646</v>
      </c>
      <c r="D248" s="55">
        <f t="array" ref="D248">INDEX(Datenbasis!$B$2:$CA$422,MATCH(Zwischentabelle_Alter!$C248,Datenbasis!$B$2:$B$422),MATCH(Zwischentabelle_Alter!$D$15,Datenbasis!$B$2:$CA$2,0))</f>
        <v>5079</v>
      </c>
      <c r="E248" s="55">
        <f>INDEX(Datenbasis!$B$2:$CA$422,MATCH(Zwischentabelle_Alter!$C248,Datenbasis!$B$2:$B$422),MATCH(Zwischentabelle_Alter!$B$9,Datenbasis!$B$2:$CA$2,0)+E$15)</f>
        <v>483</v>
      </c>
      <c r="F248" s="55" t="str">
        <f>INDEX(Datenbasis!$B$2:$CA$422,MATCH(Zwischentabelle_Alter!$C248,Datenbasis!$B$2:$B$422),MATCH(Zwischentabelle_Alter!$B$9,Datenbasis!$B$2:$CA$2,0)+F$15)</f>
        <v>*</v>
      </c>
      <c r="G248" s="55">
        <f>INDEX(Datenbasis!$B$2:$CA$422,MATCH(Zwischentabelle_Alter!$C248,Datenbasis!$B$2:$B$422),MATCH(Zwischentabelle_Alter!$B$9,Datenbasis!$B$2:$CA$2,0)+G$15)</f>
        <v>3</v>
      </c>
      <c r="H248" s="55" t="str">
        <f>INDEX(Datenbasis!$B$2:$CA$422,MATCH(Zwischentabelle_Alter!$C248,Datenbasis!$B$2:$B$422),MATCH(Zwischentabelle_Alter!$B$9,Datenbasis!$B$2:$CA$2,0)+H$15)</f>
        <v>*</v>
      </c>
      <c r="I248" s="55">
        <f>INDEX(Datenbasis!$B$2:$CA$422,MATCH(Zwischentabelle_Alter!$C248,Datenbasis!$B$2:$B$422),MATCH(Zwischentabelle_Alter!$B$9,Datenbasis!$B$2:$CA$2,0)+I$15)</f>
        <v>144</v>
      </c>
      <c r="J248" s="55">
        <f>INDEX(Datenbasis!$B$2:$CA$422,MATCH(Zwischentabelle_Alter!$C248,Datenbasis!$B$2:$B$422),MATCH(Zwischentabelle_Alter!$B$9,Datenbasis!$B$2:$CA$2,0)+J$15)</f>
        <v>145</v>
      </c>
      <c r="K248" s="55">
        <f>INDEX(Datenbasis!$B$2:$CA$422,MATCH(Zwischentabelle_Alter!$C248,Datenbasis!$B$2:$B$422),MATCH(Zwischentabelle_Alter!$B$9,Datenbasis!$B$2:$CA$2,0)+K$15)</f>
        <v>65</v>
      </c>
      <c r="L248" s="55">
        <f>INDEX(Datenbasis!$B$2:$CA$422,MATCH(Zwischentabelle_Alter!$C248,Datenbasis!$B$2:$B$422),MATCH(Zwischentabelle_Alter!$B$9,Datenbasis!$B$2:$CA$2,0)+L$15)</f>
        <v>163</v>
      </c>
    </row>
    <row r="249" spans="1:12" x14ac:dyDescent="0.2">
      <c r="A249" s="2"/>
      <c r="B249" s="2" t="s">
        <v>254</v>
      </c>
      <c r="C249" s="3" t="s">
        <v>253</v>
      </c>
      <c r="D249" s="55">
        <f t="array" ref="D249">INDEX(Datenbasis!$B$2:$CA$422,MATCH(Zwischentabelle_Alter!$C249,Datenbasis!$B$2:$B$422),MATCH(Zwischentabelle_Alter!$D$15,Datenbasis!$B$2:$CA$2,0))</f>
        <v>3268</v>
      </c>
      <c r="E249" s="55">
        <f>INDEX(Datenbasis!$B$2:$CA$422,MATCH(Zwischentabelle_Alter!$C249,Datenbasis!$B$2:$B$422),MATCH(Zwischentabelle_Alter!$B$9,Datenbasis!$B$2:$CA$2,0)+E$15)</f>
        <v>294</v>
      </c>
      <c r="F249" s="55" t="str">
        <f>INDEX(Datenbasis!$B$2:$CA$422,MATCH(Zwischentabelle_Alter!$C249,Datenbasis!$B$2:$B$422),MATCH(Zwischentabelle_Alter!$B$9,Datenbasis!$B$2:$CA$2,0)+F$15)</f>
        <v>*</v>
      </c>
      <c r="G249" s="55" t="str">
        <f>INDEX(Datenbasis!$B$2:$CA$422,MATCH(Zwischentabelle_Alter!$C249,Datenbasis!$B$2:$B$422),MATCH(Zwischentabelle_Alter!$B$9,Datenbasis!$B$2:$CA$2,0)+G$15)</f>
        <v>*</v>
      </c>
      <c r="H249" s="55">
        <f>INDEX(Datenbasis!$B$2:$CA$422,MATCH(Zwischentabelle_Alter!$C249,Datenbasis!$B$2:$B$422),MATCH(Zwischentabelle_Alter!$B$9,Datenbasis!$B$2:$CA$2,0)+H$15)</f>
        <v>0</v>
      </c>
      <c r="I249" s="55">
        <f>INDEX(Datenbasis!$B$2:$CA$422,MATCH(Zwischentabelle_Alter!$C249,Datenbasis!$B$2:$B$422),MATCH(Zwischentabelle_Alter!$B$9,Datenbasis!$B$2:$CA$2,0)+I$15)</f>
        <v>179</v>
      </c>
      <c r="J249" s="55">
        <f>INDEX(Datenbasis!$B$2:$CA$422,MATCH(Zwischentabelle_Alter!$C249,Datenbasis!$B$2:$B$422),MATCH(Zwischentabelle_Alter!$B$9,Datenbasis!$B$2:$CA$2,0)+J$15)</f>
        <v>18</v>
      </c>
      <c r="K249" s="55">
        <f>INDEX(Datenbasis!$B$2:$CA$422,MATCH(Zwischentabelle_Alter!$C249,Datenbasis!$B$2:$B$422),MATCH(Zwischentabelle_Alter!$B$9,Datenbasis!$B$2:$CA$2,0)+K$15)</f>
        <v>0</v>
      </c>
      <c r="L249" s="55">
        <f>INDEX(Datenbasis!$B$2:$CA$422,MATCH(Zwischentabelle_Alter!$C249,Datenbasis!$B$2:$B$422),MATCH(Zwischentabelle_Alter!$B$9,Datenbasis!$B$2:$CA$2,0)+L$15)</f>
        <v>112</v>
      </c>
    </row>
    <row r="250" spans="1:12" x14ac:dyDescent="0.2">
      <c r="A250" s="2"/>
      <c r="B250" s="2" t="s">
        <v>647</v>
      </c>
      <c r="C250" s="3" t="s">
        <v>648</v>
      </c>
      <c r="D250" s="55">
        <f t="array" ref="D250">INDEX(Datenbasis!$B$2:$CA$422,MATCH(Zwischentabelle_Alter!$C250,Datenbasis!$B$2:$B$422),MATCH(Zwischentabelle_Alter!$D$15,Datenbasis!$B$2:$CA$2,0))</f>
        <v>2178</v>
      </c>
      <c r="E250" s="55">
        <f>INDEX(Datenbasis!$B$2:$CA$422,MATCH(Zwischentabelle_Alter!$C250,Datenbasis!$B$2:$B$422),MATCH(Zwischentabelle_Alter!$B$9,Datenbasis!$B$2:$CA$2,0)+E$15)</f>
        <v>459</v>
      </c>
      <c r="F250" s="55">
        <f>INDEX(Datenbasis!$B$2:$CA$422,MATCH(Zwischentabelle_Alter!$C250,Datenbasis!$B$2:$B$422),MATCH(Zwischentabelle_Alter!$B$9,Datenbasis!$B$2:$CA$2,0)+F$15)</f>
        <v>0</v>
      </c>
      <c r="G250" s="55">
        <f>INDEX(Datenbasis!$B$2:$CA$422,MATCH(Zwischentabelle_Alter!$C250,Datenbasis!$B$2:$B$422),MATCH(Zwischentabelle_Alter!$B$9,Datenbasis!$B$2:$CA$2,0)+G$15)</f>
        <v>3</v>
      </c>
      <c r="H250" s="55">
        <f>INDEX(Datenbasis!$B$2:$CA$422,MATCH(Zwischentabelle_Alter!$C250,Datenbasis!$B$2:$B$422),MATCH(Zwischentabelle_Alter!$B$9,Datenbasis!$B$2:$CA$2,0)+H$15)</f>
        <v>0</v>
      </c>
      <c r="I250" s="55">
        <f>INDEX(Datenbasis!$B$2:$CA$422,MATCH(Zwischentabelle_Alter!$C250,Datenbasis!$B$2:$B$422),MATCH(Zwischentabelle_Alter!$B$9,Datenbasis!$B$2:$CA$2,0)+I$15)</f>
        <v>140</v>
      </c>
      <c r="J250" s="55">
        <f>INDEX(Datenbasis!$B$2:$CA$422,MATCH(Zwischentabelle_Alter!$C250,Datenbasis!$B$2:$B$422),MATCH(Zwischentabelle_Alter!$B$9,Datenbasis!$B$2:$CA$2,0)+J$15)</f>
        <v>14</v>
      </c>
      <c r="K250" s="55">
        <f>INDEX(Datenbasis!$B$2:$CA$422,MATCH(Zwischentabelle_Alter!$C250,Datenbasis!$B$2:$B$422),MATCH(Zwischentabelle_Alter!$B$9,Datenbasis!$B$2:$CA$2,0)+K$15)</f>
        <v>294</v>
      </c>
      <c r="L250" s="55">
        <f>INDEX(Datenbasis!$B$2:$CA$422,MATCH(Zwischentabelle_Alter!$C250,Datenbasis!$B$2:$B$422),MATCH(Zwischentabelle_Alter!$B$9,Datenbasis!$B$2:$CA$2,0)+L$15)</f>
        <v>85</v>
      </c>
    </row>
    <row r="251" spans="1:12" x14ac:dyDescent="0.2">
      <c r="A251" s="2"/>
      <c r="B251" s="2" t="s">
        <v>256</v>
      </c>
      <c r="C251" s="3" t="s">
        <v>255</v>
      </c>
      <c r="D251" s="55">
        <f t="array" ref="D251">INDEX(Datenbasis!$B$2:$CA$422,MATCH(Zwischentabelle_Alter!$C251,Datenbasis!$B$2:$B$422),MATCH(Zwischentabelle_Alter!$D$15,Datenbasis!$B$2:$CA$2,0))</f>
        <v>2572</v>
      </c>
      <c r="E251" s="55">
        <f>INDEX(Datenbasis!$B$2:$CA$422,MATCH(Zwischentabelle_Alter!$C251,Datenbasis!$B$2:$B$422),MATCH(Zwischentabelle_Alter!$B$9,Datenbasis!$B$2:$CA$2,0)+E$15)</f>
        <v>300</v>
      </c>
      <c r="F251" s="55">
        <f>INDEX(Datenbasis!$B$2:$CA$422,MATCH(Zwischentabelle_Alter!$C251,Datenbasis!$B$2:$B$422),MATCH(Zwischentabelle_Alter!$B$9,Datenbasis!$B$2:$CA$2,0)+F$15)</f>
        <v>0</v>
      </c>
      <c r="G251" s="55">
        <f>INDEX(Datenbasis!$B$2:$CA$422,MATCH(Zwischentabelle_Alter!$C251,Datenbasis!$B$2:$B$422),MATCH(Zwischentabelle_Alter!$B$9,Datenbasis!$B$2:$CA$2,0)+G$15)</f>
        <v>0</v>
      </c>
      <c r="H251" s="55">
        <f>INDEX(Datenbasis!$B$2:$CA$422,MATCH(Zwischentabelle_Alter!$C251,Datenbasis!$B$2:$B$422),MATCH(Zwischentabelle_Alter!$B$9,Datenbasis!$B$2:$CA$2,0)+H$15)</f>
        <v>0</v>
      </c>
      <c r="I251" s="55">
        <f>INDEX(Datenbasis!$B$2:$CA$422,MATCH(Zwischentabelle_Alter!$C251,Datenbasis!$B$2:$B$422),MATCH(Zwischentabelle_Alter!$B$9,Datenbasis!$B$2:$CA$2,0)+I$15)</f>
        <v>252</v>
      </c>
      <c r="J251" s="55">
        <f>INDEX(Datenbasis!$B$2:$CA$422,MATCH(Zwischentabelle_Alter!$C251,Datenbasis!$B$2:$B$422),MATCH(Zwischentabelle_Alter!$B$9,Datenbasis!$B$2:$CA$2,0)+J$15)</f>
        <v>13</v>
      </c>
      <c r="K251" s="55">
        <f>INDEX(Datenbasis!$B$2:$CA$422,MATCH(Zwischentabelle_Alter!$C251,Datenbasis!$B$2:$B$422),MATCH(Zwischentabelle_Alter!$B$9,Datenbasis!$B$2:$CA$2,0)+K$15)</f>
        <v>0</v>
      </c>
      <c r="L251" s="55">
        <f>INDEX(Datenbasis!$B$2:$CA$422,MATCH(Zwischentabelle_Alter!$C251,Datenbasis!$B$2:$B$422),MATCH(Zwischentabelle_Alter!$B$9,Datenbasis!$B$2:$CA$2,0)+L$15)</f>
        <v>47</v>
      </c>
    </row>
    <row r="252" spans="1:12" x14ac:dyDescent="0.2">
      <c r="A252" s="2"/>
      <c r="B252" s="2" t="s">
        <v>649</v>
      </c>
      <c r="C252" s="3" t="s">
        <v>650</v>
      </c>
      <c r="D252" s="55">
        <f t="array" ref="D252">INDEX(Datenbasis!$B$2:$CA$422,MATCH(Zwischentabelle_Alter!$C252,Datenbasis!$B$2:$B$422),MATCH(Zwischentabelle_Alter!$D$15,Datenbasis!$B$2:$CA$2,0))</f>
        <v>2179</v>
      </c>
      <c r="E252" s="55">
        <f>INDEX(Datenbasis!$B$2:$CA$422,MATCH(Zwischentabelle_Alter!$C252,Datenbasis!$B$2:$B$422),MATCH(Zwischentabelle_Alter!$B$9,Datenbasis!$B$2:$CA$2,0)+E$15)</f>
        <v>450</v>
      </c>
      <c r="F252" s="55">
        <f>INDEX(Datenbasis!$B$2:$CA$422,MATCH(Zwischentabelle_Alter!$C252,Datenbasis!$B$2:$B$422),MATCH(Zwischentabelle_Alter!$B$9,Datenbasis!$B$2:$CA$2,0)+F$15)</f>
        <v>0</v>
      </c>
      <c r="G252" s="55">
        <f>INDEX(Datenbasis!$B$2:$CA$422,MATCH(Zwischentabelle_Alter!$C252,Datenbasis!$B$2:$B$422),MATCH(Zwischentabelle_Alter!$B$9,Datenbasis!$B$2:$CA$2,0)+G$15)</f>
        <v>0</v>
      </c>
      <c r="H252" s="55">
        <f>INDEX(Datenbasis!$B$2:$CA$422,MATCH(Zwischentabelle_Alter!$C252,Datenbasis!$B$2:$B$422),MATCH(Zwischentabelle_Alter!$B$9,Datenbasis!$B$2:$CA$2,0)+H$15)</f>
        <v>0</v>
      </c>
      <c r="I252" s="55">
        <f>INDEX(Datenbasis!$B$2:$CA$422,MATCH(Zwischentabelle_Alter!$C252,Datenbasis!$B$2:$B$422),MATCH(Zwischentabelle_Alter!$B$9,Datenbasis!$B$2:$CA$2,0)+I$15)</f>
        <v>145</v>
      </c>
      <c r="J252" s="55">
        <f>INDEX(Datenbasis!$B$2:$CA$422,MATCH(Zwischentabelle_Alter!$C252,Datenbasis!$B$2:$B$422),MATCH(Zwischentabelle_Alter!$B$9,Datenbasis!$B$2:$CA$2,0)+J$15)</f>
        <v>11</v>
      </c>
      <c r="K252" s="55">
        <f>INDEX(Datenbasis!$B$2:$CA$422,MATCH(Zwischentabelle_Alter!$C252,Datenbasis!$B$2:$B$422),MATCH(Zwischentabelle_Alter!$B$9,Datenbasis!$B$2:$CA$2,0)+K$15)</f>
        <v>294</v>
      </c>
      <c r="L252" s="55">
        <f>INDEX(Datenbasis!$B$2:$CA$422,MATCH(Zwischentabelle_Alter!$C252,Datenbasis!$B$2:$B$422),MATCH(Zwischentabelle_Alter!$B$9,Datenbasis!$B$2:$CA$2,0)+L$15)</f>
        <v>79</v>
      </c>
    </row>
    <row r="253" spans="1:12" x14ac:dyDescent="0.2">
      <c r="A253" s="2"/>
      <c r="B253" s="2" t="s">
        <v>258</v>
      </c>
      <c r="C253" s="3" t="s">
        <v>257</v>
      </c>
      <c r="D253" s="55">
        <f t="array" ref="D253">INDEX(Datenbasis!$B$2:$CA$422,MATCH(Zwischentabelle_Alter!$C253,Datenbasis!$B$2:$B$422),MATCH(Zwischentabelle_Alter!$D$15,Datenbasis!$B$2:$CA$2,0))</f>
        <v>1817</v>
      </c>
      <c r="E253" s="55">
        <f>INDEX(Datenbasis!$B$2:$CA$422,MATCH(Zwischentabelle_Alter!$C253,Datenbasis!$B$2:$B$422),MATCH(Zwischentabelle_Alter!$B$9,Datenbasis!$B$2:$CA$2,0)+E$15)</f>
        <v>97</v>
      </c>
      <c r="F253" s="55" t="str">
        <f>INDEX(Datenbasis!$B$2:$CA$422,MATCH(Zwischentabelle_Alter!$C253,Datenbasis!$B$2:$B$422),MATCH(Zwischentabelle_Alter!$B$9,Datenbasis!$B$2:$CA$2,0)+F$15)</f>
        <v>*</v>
      </c>
      <c r="G253" s="55">
        <f>INDEX(Datenbasis!$B$2:$CA$422,MATCH(Zwischentabelle_Alter!$C253,Datenbasis!$B$2:$B$422),MATCH(Zwischentabelle_Alter!$B$9,Datenbasis!$B$2:$CA$2,0)+G$15)</f>
        <v>0</v>
      </c>
      <c r="H253" s="55">
        <f>INDEX(Datenbasis!$B$2:$CA$422,MATCH(Zwischentabelle_Alter!$C253,Datenbasis!$B$2:$B$422),MATCH(Zwischentabelle_Alter!$B$9,Datenbasis!$B$2:$CA$2,0)+H$15)</f>
        <v>0</v>
      </c>
      <c r="I253" s="55">
        <f>INDEX(Datenbasis!$B$2:$CA$422,MATCH(Zwischentabelle_Alter!$C253,Datenbasis!$B$2:$B$422),MATCH(Zwischentabelle_Alter!$B$9,Datenbasis!$B$2:$CA$2,0)+I$15)</f>
        <v>60</v>
      </c>
      <c r="J253" s="55">
        <f>INDEX(Datenbasis!$B$2:$CA$422,MATCH(Zwischentabelle_Alter!$C253,Datenbasis!$B$2:$B$422),MATCH(Zwischentabelle_Alter!$B$9,Datenbasis!$B$2:$CA$2,0)+J$15)</f>
        <v>3</v>
      </c>
      <c r="K253" s="55" t="str">
        <f>INDEX(Datenbasis!$B$2:$CA$422,MATCH(Zwischentabelle_Alter!$C253,Datenbasis!$B$2:$B$422),MATCH(Zwischentabelle_Alter!$B$9,Datenbasis!$B$2:$CA$2,0)+K$15)</f>
        <v>*</v>
      </c>
      <c r="L253" s="55">
        <f>INDEX(Datenbasis!$B$2:$CA$422,MATCH(Zwischentabelle_Alter!$C253,Datenbasis!$B$2:$B$422),MATCH(Zwischentabelle_Alter!$B$9,Datenbasis!$B$2:$CA$2,0)+L$15)</f>
        <v>29</v>
      </c>
    </row>
    <row r="254" spans="1:12" x14ac:dyDescent="0.2">
      <c r="A254" s="2"/>
      <c r="B254" s="2" t="s">
        <v>260</v>
      </c>
      <c r="C254" s="3" t="s">
        <v>259</v>
      </c>
      <c r="D254" s="55">
        <f t="array" ref="D254">INDEX(Datenbasis!$B$2:$CA$422,MATCH(Zwischentabelle_Alter!$C254,Datenbasis!$B$2:$B$422),MATCH(Zwischentabelle_Alter!$D$15,Datenbasis!$B$2:$CA$2,0))</f>
        <v>2650</v>
      </c>
      <c r="E254" s="55">
        <f>INDEX(Datenbasis!$B$2:$CA$422,MATCH(Zwischentabelle_Alter!$C254,Datenbasis!$B$2:$B$422),MATCH(Zwischentabelle_Alter!$B$9,Datenbasis!$B$2:$CA$2,0)+E$15)</f>
        <v>901</v>
      </c>
      <c r="F254" s="55">
        <f>INDEX(Datenbasis!$B$2:$CA$422,MATCH(Zwischentabelle_Alter!$C254,Datenbasis!$B$2:$B$422),MATCH(Zwischentabelle_Alter!$B$9,Datenbasis!$B$2:$CA$2,0)+F$15)</f>
        <v>0</v>
      </c>
      <c r="G254" s="55">
        <f>INDEX(Datenbasis!$B$2:$CA$422,MATCH(Zwischentabelle_Alter!$C254,Datenbasis!$B$2:$B$422),MATCH(Zwischentabelle_Alter!$B$9,Datenbasis!$B$2:$CA$2,0)+G$15)</f>
        <v>0</v>
      </c>
      <c r="H254" s="55">
        <f>INDEX(Datenbasis!$B$2:$CA$422,MATCH(Zwischentabelle_Alter!$C254,Datenbasis!$B$2:$B$422),MATCH(Zwischentabelle_Alter!$B$9,Datenbasis!$B$2:$CA$2,0)+H$15)</f>
        <v>0</v>
      </c>
      <c r="I254" s="55">
        <f>INDEX(Datenbasis!$B$2:$CA$422,MATCH(Zwischentabelle_Alter!$C254,Datenbasis!$B$2:$B$422),MATCH(Zwischentabelle_Alter!$B$9,Datenbasis!$B$2:$CA$2,0)+I$15)</f>
        <v>338</v>
      </c>
      <c r="J254" s="55">
        <f>INDEX(Datenbasis!$B$2:$CA$422,MATCH(Zwischentabelle_Alter!$C254,Datenbasis!$B$2:$B$422),MATCH(Zwischentabelle_Alter!$B$9,Datenbasis!$B$2:$CA$2,0)+J$15)</f>
        <v>16</v>
      </c>
      <c r="K254" s="55">
        <f>INDEX(Datenbasis!$B$2:$CA$422,MATCH(Zwischentabelle_Alter!$C254,Datenbasis!$B$2:$B$422),MATCH(Zwischentabelle_Alter!$B$9,Datenbasis!$B$2:$CA$2,0)+K$15)</f>
        <v>760</v>
      </c>
      <c r="L254" s="55">
        <f>INDEX(Datenbasis!$B$2:$CA$422,MATCH(Zwischentabelle_Alter!$C254,Datenbasis!$B$2:$B$422),MATCH(Zwischentabelle_Alter!$B$9,Datenbasis!$B$2:$CA$2,0)+L$15)</f>
        <v>137</v>
      </c>
    </row>
    <row r="255" spans="1:12" x14ac:dyDescent="0.2">
      <c r="A255" s="2"/>
      <c r="B255" s="2" t="s">
        <v>262</v>
      </c>
      <c r="C255" s="3" t="s">
        <v>261</v>
      </c>
      <c r="D255" s="55">
        <f t="array" ref="D255">INDEX(Datenbasis!$B$2:$CA$422,MATCH(Zwischentabelle_Alter!$C255,Datenbasis!$B$2:$B$422),MATCH(Zwischentabelle_Alter!$D$15,Datenbasis!$B$2:$CA$2,0))</f>
        <v>3495</v>
      </c>
      <c r="E255" s="55">
        <f>INDEX(Datenbasis!$B$2:$CA$422,MATCH(Zwischentabelle_Alter!$C255,Datenbasis!$B$2:$B$422),MATCH(Zwischentabelle_Alter!$B$9,Datenbasis!$B$2:$CA$2,0)+E$15)</f>
        <v>465</v>
      </c>
      <c r="F255" s="55" t="str">
        <f>INDEX(Datenbasis!$B$2:$CA$422,MATCH(Zwischentabelle_Alter!$C255,Datenbasis!$B$2:$B$422),MATCH(Zwischentabelle_Alter!$B$9,Datenbasis!$B$2:$CA$2,0)+F$15)</f>
        <v>*</v>
      </c>
      <c r="G255" s="55">
        <f>INDEX(Datenbasis!$B$2:$CA$422,MATCH(Zwischentabelle_Alter!$C255,Datenbasis!$B$2:$B$422),MATCH(Zwischentabelle_Alter!$B$9,Datenbasis!$B$2:$CA$2,0)+G$15)</f>
        <v>5</v>
      </c>
      <c r="H255" s="55">
        <f>INDEX(Datenbasis!$B$2:$CA$422,MATCH(Zwischentabelle_Alter!$C255,Datenbasis!$B$2:$B$422),MATCH(Zwischentabelle_Alter!$B$9,Datenbasis!$B$2:$CA$2,0)+H$15)</f>
        <v>0</v>
      </c>
      <c r="I255" s="55">
        <f>INDEX(Datenbasis!$B$2:$CA$422,MATCH(Zwischentabelle_Alter!$C255,Datenbasis!$B$2:$B$422),MATCH(Zwischentabelle_Alter!$B$9,Datenbasis!$B$2:$CA$2,0)+I$15)</f>
        <v>288</v>
      </c>
      <c r="J255" s="55">
        <f>INDEX(Datenbasis!$B$2:$CA$422,MATCH(Zwischentabelle_Alter!$C255,Datenbasis!$B$2:$B$422),MATCH(Zwischentabelle_Alter!$B$9,Datenbasis!$B$2:$CA$2,0)+J$15)</f>
        <v>11</v>
      </c>
      <c r="K255" s="55">
        <f>INDEX(Datenbasis!$B$2:$CA$422,MATCH(Zwischentabelle_Alter!$C255,Datenbasis!$B$2:$B$422),MATCH(Zwischentabelle_Alter!$B$9,Datenbasis!$B$2:$CA$2,0)+K$15)</f>
        <v>73</v>
      </c>
      <c r="L255" s="55">
        <f>INDEX(Datenbasis!$B$2:$CA$422,MATCH(Zwischentabelle_Alter!$C255,Datenbasis!$B$2:$B$422),MATCH(Zwischentabelle_Alter!$B$9,Datenbasis!$B$2:$CA$2,0)+L$15)</f>
        <v>132</v>
      </c>
    </row>
    <row r="256" spans="1:12" x14ac:dyDescent="0.2">
      <c r="A256" s="2"/>
      <c r="B256" s="2" t="s">
        <v>651</v>
      </c>
      <c r="C256" s="3" t="s">
        <v>652</v>
      </c>
      <c r="D256" s="55">
        <f t="array" ref="D256">INDEX(Datenbasis!$B$2:$CA$422,MATCH(Zwischentabelle_Alter!$C256,Datenbasis!$B$2:$B$422),MATCH(Zwischentabelle_Alter!$D$15,Datenbasis!$B$2:$CA$2,0))</f>
        <v>1273</v>
      </c>
      <c r="E256" s="55">
        <f>INDEX(Datenbasis!$B$2:$CA$422,MATCH(Zwischentabelle_Alter!$C256,Datenbasis!$B$2:$B$422),MATCH(Zwischentabelle_Alter!$B$9,Datenbasis!$B$2:$CA$2,0)+E$15)</f>
        <v>282</v>
      </c>
      <c r="F256" s="55">
        <f>INDEX(Datenbasis!$B$2:$CA$422,MATCH(Zwischentabelle_Alter!$C256,Datenbasis!$B$2:$B$422),MATCH(Zwischentabelle_Alter!$B$9,Datenbasis!$B$2:$CA$2,0)+F$15)</f>
        <v>0</v>
      </c>
      <c r="G256" s="55" t="str">
        <f>INDEX(Datenbasis!$B$2:$CA$422,MATCH(Zwischentabelle_Alter!$C256,Datenbasis!$B$2:$B$422),MATCH(Zwischentabelle_Alter!$B$9,Datenbasis!$B$2:$CA$2,0)+G$15)</f>
        <v>*</v>
      </c>
      <c r="H256" s="55">
        <f>INDEX(Datenbasis!$B$2:$CA$422,MATCH(Zwischentabelle_Alter!$C256,Datenbasis!$B$2:$B$422),MATCH(Zwischentabelle_Alter!$B$9,Datenbasis!$B$2:$CA$2,0)+H$15)</f>
        <v>0</v>
      </c>
      <c r="I256" s="55">
        <f>INDEX(Datenbasis!$B$2:$CA$422,MATCH(Zwischentabelle_Alter!$C256,Datenbasis!$B$2:$B$422),MATCH(Zwischentabelle_Alter!$B$9,Datenbasis!$B$2:$CA$2,0)+I$15)</f>
        <v>81</v>
      </c>
      <c r="J256" s="55">
        <f>INDEX(Datenbasis!$B$2:$CA$422,MATCH(Zwischentabelle_Alter!$C256,Datenbasis!$B$2:$B$422),MATCH(Zwischentabelle_Alter!$B$9,Datenbasis!$B$2:$CA$2,0)+J$15)</f>
        <v>7</v>
      </c>
      <c r="K256" s="55">
        <f>INDEX(Datenbasis!$B$2:$CA$422,MATCH(Zwischentabelle_Alter!$C256,Datenbasis!$B$2:$B$422),MATCH(Zwischentabelle_Alter!$B$9,Datenbasis!$B$2:$CA$2,0)+K$15)</f>
        <v>210</v>
      </c>
      <c r="L256" s="55">
        <f>INDEX(Datenbasis!$B$2:$CA$422,MATCH(Zwischentabelle_Alter!$C256,Datenbasis!$B$2:$B$422),MATCH(Zwischentabelle_Alter!$B$9,Datenbasis!$B$2:$CA$2,0)+L$15)</f>
        <v>60</v>
      </c>
    </row>
    <row r="257" spans="1:12" x14ac:dyDescent="0.2">
      <c r="A257" s="2"/>
      <c r="B257" s="2" t="s">
        <v>264</v>
      </c>
      <c r="C257" s="3" t="s">
        <v>263</v>
      </c>
      <c r="D257" s="55">
        <f t="array" ref="D257">INDEX(Datenbasis!$B$2:$CA$422,MATCH(Zwischentabelle_Alter!$C257,Datenbasis!$B$2:$B$422),MATCH(Zwischentabelle_Alter!$D$15,Datenbasis!$B$2:$CA$2,0))</f>
        <v>2563</v>
      </c>
      <c r="E257" s="55">
        <f>INDEX(Datenbasis!$B$2:$CA$422,MATCH(Zwischentabelle_Alter!$C257,Datenbasis!$B$2:$B$422),MATCH(Zwischentabelle_Alter!$B$9,Datenbasis!$B$2:$CA$2,0)+E$15)</f>
        <v>598</v>
      </c>
      <c r="F257" s="55">
        <f>INDEX(Datenbasis!$B$2:$CA$422,MATCH(Zwischentabelle_Alter!$C257,Datenbasis!$B$2:$B$422),MATCH(Zwischentabelle_Alter!$B$9,Datenbasis!$B$2:$CA$2,0)+F$15)</f>
        <v>0</v>
      </c>
      <c r="G257" s="55" t="str">
        <f>INDEX(Datenbasis!$B$2:$CA$422,MATCH(Zwischentabelle_Alter!$C257,Datenbasis!$B$2:$B$422),MATCH(Zwischentabelle_Alter!$B$9,Datenbasis!$B$2:$CA$2,0)+G$15)</f>
        <v>*</v>
      </c>
      <c r="H257" s="55">
        <f>INDEX(Datenbasis!$B$2:$CA$422,MATCH(Zwischentabelle_Alter!$C257,Datenbasis!$B$2:$B$422),MATCH(Zwischentabelle_Alter!$B$9,Datenbasis!$B$2:$CA$2,0)+H$15)</f>
        <v>0</v>
      </c>
      <c r="I257" s="55">
        <f>INDEX(Datenbasis!$B$2:$CA$422,MATCH(Zwischentabelle_Alter!$C257,Datenbasis!$B$2:$B$422),MATCH(Zwischentabelle_Alter!$B$9,Datenbasis!$B$2:$CA$2,0)+I$15)</f>
        <v>0</v>
      </c>
      <c r="J257" s="55">
        <f>INDEX(Datenbasis!$B$2:$CA$422,MATCH(Zwischentabelle_Alter!$C257,Datenbasis!$B$2:$B$422),MATCH(Zwischentabelle_Alter!$B$9,Datenbasis!$B$2:$CA$2,0)+J$15)</f>
        <v>133</v>
      </c>
      <c r="K257" s="55">
        <f>INDEX(Datenbasis!$B$2:$CA$422,MATCH(Zwischentabelle_Alter!$C257,Datenbasis!$B$2:$B$422),MATCH(Zwischentabelle_Alter!$B$9,Datenbasis!$B$2:$CA$2,0)+K$15)</f>
        <v>496</v>
      </c>
      <c r="L257" s="55">
        <f>INDEX(Datenbasis!$B$2:$CA$422,MATCH(Zwischentabelle_Alter!$C257,Datenbasis!$B$2:$B$422),MATCH(Zwischentabelle_Alter!$B$9,Datenbasis!$B$2:$CA$2,0)+L$15)</f>
        <v>111</v>
      </c>
    </row>
    <row r="258" spans="1:12" x14ac:dyDescent="0.2">
      <c r="A258" s="2"/>
      <c r="B258" s="2" t="s">
        <v>653</v>
      </c>
      <c r="C258" s="3" t="s">
        <v>654</v>
      </c>
      <c r="D258" s="55">
        <f t="array" ref="D258">INDEX(Datenbasis!$B$2:$CA$422,MATCH(Zwischentabelle_Alter!$C258,Datenbasis!$B$2:$B$422),MATCH(Zwischentabelle_Alter!$D$15,Datenbasis!$B$2:$CA$2,0))</f>
        <v>29507</v>
      </c>
      <c r="E258" s="55">
        <f>INDEX(Datenbasis!$B$2:$CA$422,MATCH(Zwischentabelle_Alter!$C258,Datenbasis!$B$2:$B$422),MATCH(Zwischentabelle_Alter!$B$9,Datenbasis!$B$2:$CA$2,0)+E$15)</f>
        <v>6302</v>
      </c>
      <c r="F258" s="55">
        <f>INDEX(Datenbasis!$B$2:$CA$422,MATCH(Zwischentabelle_Alter!$C258,Datenbasis!$B$2:$B$422),MATCH(Zwischentabelle_Alter!$B$9,Datenbasis!$B$2:$CA$2,0)+F$15)</f>
        <v>478</v>
      </c>
      <c r="G258" s="55">
        <f>INDEX(Datenbasis!$B$2:$CA$422,MATCH(Zwischentabelle_Alter!$C258,Datenbasis!$B$2:$B$422),MATCH(Zwischentabelle_Alter!$B$9,Datenbasis!$B$2:$CA$2,0)+G$15)</f>
        <v>178</v>
      </c>
      <c r="H258" s="55" t="str">
        <f>INDEX(Datenbasis!$B$2:$CA$422,MATCH(Zwischentabelle_Alter!$C258,Datenbasis!$B$2:$B$422),MATCH(Zwischentabelle_Alter!$B$9,Datenbasis!$B$2:$CA$2,0)+H$15)</f>
        <v>*</v>
      </c>
      <c r="I258" s="55">
        <f>INDEX(Datenbasis!$B$2:$CA$422,MATCH(Zwischentabelle_Alter!$C258,Datenbasis!$B$2:$B$422),MATCH(Zwischentabelle_Alter!$B$9,Datenbasis!$B$2:$CA$2,0)+I$15)</f>
        <v>16</v>
      </c>
      <c r="J258" s="55">
        <f>INDEX(Datenbasis!$B$2:$CA$422,MATCH(Zwischentabelle_Alter!$C258,Datenbasis!$B$2:$B$422),MATCH(Zwischentabelle_Alter!$B$9,Datenbasis!$B$2:$CA$2,0)+J$15)</f>
        <v>343</v>
      </c>
      <c r="K258" s="55">
        <f>INDEX(Datenbasis!$B$2:$CA$422,MATCH(Zwischentabelle_Alter!$C258,Datenbasis!$B$2:$B$422),MATCH(Zwischentabelle_Alter!$B$9,Datenbasis!$B$2:$CA$2,0)+K$15)</f>
        <v>5170</v>
      </c>
      <c r="L258" s="55">
        <f>INDEX(Datenbasis!$B$2:$CA$422,MATCH(Zwischentabelle_Alter!$C258,Datenbasis!$B$2:$B$422),MATCH(Zwischentabelle_Alter!$B$9,Datenbasis!$B$2:$CA$2,0)+L$15)</f>
        <v>1652</v>
      </c>
    </row>
    <row r="259" spans="1:12" x14ac:dyDescent="0.2">
      <c r="A259" s="2"/>
      <c r="B259" s="2" t="s">
        <v>266</v>
      </c>
      <c r="C259" s="3" t="s">
        <v>265</v>
      </c>
      <c r="D259" s="55">
        <f t="array" ref="D259">INDEX(Datenbasis!$B$2:$CA$422,MATCH(Zwischentabelle_Alter!$C259,Datenbasis!$B$2:$B$422),MATCH(Zwischentabelle_Alter!$D$15,Datenbasis!$B$2:$CA$2,0))</f>
        <v>1288</v>
      </c>
      <c r="E259" s="55">
        <f>INDEX(Datenbasis!$B$2:$CA$422,MATCH(Zwischentabelle_Alter!$C259,Datenbasis!$B$2:$B$422),MATCH(Zwischentabelle_Alter!$B$9,Datenbasis!$B$2:$CA$2,0)+E$15)</f>
        <v>302</v>
      </c>
      <c r="F259" s="55">
        <f>INDEX(Datenbasis!$B$2:$CA$422,MATCH(Zwischentabelle_Alter!$C259,Datenbasis!$B$2:$B$422),MATCH(Zwischentabelle_Alter!$B$9,Datenbasis!$B$2:$CA$2,0)+F$15)</f>
        <v>0</v>
      </c>
      <c r="G259" s="55">
        <f>INDEX(Datenbasis!$B$2:$CA$422,MATCH(Zwischentabelle_Alter!$C259,Datenbasis!$B$2:$B$422),MATCH(Zwischentabelle_Alter!$B$9,Datenbasis!$B$2:$CA$2,0)+G$15)</f>
        <v>0</v>
      </c>
      <c r="H259" s="55">
        <f>INDEX(Datenbasis!$B$2:$CA$422,MATCH(Zwischentabelle_Alter!$C259,Datenbasis!$B$2:$B$422),MATCH(Zwischentabelle_Alter!$B$9,Datenbasis!$B$2:$CA$2,0)+H$15)</f>
        <v>0</v>
      </c>
      <c r="I259" s="55">
        <f>INDEX(Datenbasis!$B$2:$CA$422,MATCH(Zwischentabelle_Alter!$C259,Datenbasis!$B$2:$B$422),MATCH(Zwischentabelle_Alter!$B$9,Datenbasis!$B$2:$CA$2,0)+I$15)</f>
        <v>0</v>
      </c>
      <c r="J259" s="55">
        <f>INDEX(Datenbasis!$B$2:$CA$422,MATCH(Zwischentabelle_Alter!$C259,Datenbasis!$B$2:$B$422),MATCH(Zwischentabelle_Alter!$B$9,Datenbasis!$B$2:$CA$2,0)+J$15)</f>
        <v>9</v>
      </c>
      <c r="K259" s="55">
        <f>INDEX(Datenbasis!$B$2:$CA$422,MATCH(Zwischentabelle_Alter!$C259,Datenbasis!$B$2:$B$422),MATCH(Zwischentabelle_Alter!$B$9,Datenbasis!$B$2:$CA$2,0)+K$15)</f>
        <v>256</v>
      </c>
      <c r="L259" s="55">
        <f>INDEX(Datenbasis!$B$2:$CA$422,MATCH(Zwischentabelle_Alter!$C259,Datenbasis!$B$2:$B$422),MATCH(Zwischentabelle_Alter!$B$9,Datenbasis!$B$2:$CA$2,0)+L$15)</f>
        <v>71</v>
      </c>
    </row>
    <row r="260" spans="1:12" x14ac:dyDescent="0.2">
      <c r="A260" s="2"/>
      <c r="B260" s="2" t="s">
        <v>268</v>
      </c>
      <c r="C260" s="3" t="s">
        <v>267</v>
      </c>
      <c r="D260" s="55">
        <f t="array" ref="D260">INDEX(Datenbasis!$B$2:$CA$422,MATCH(Zwischentabelle_Alter!$C260,Datenbasis!$B$2:$B$422),MATCH(Zwischentabelle_Alter!$D$15,Datenbasis!$B$2:$CA$2,0))</f>
        <v>1294</v>
      </c>
      <c r="E260" s="55">
        <f>INDEX(Datenbasis!$B$2:$CA$422,MATCH(Zwischentabelle_Alter!$C260,Datenbasis!$B$2:$B$422),MATCH(Zwischentabelle_Alter!$B$9,Datenbasis!$B$2:$CA$2,0)+E$15)</f>
        <v>238</v>
      </c>
      <c r="F260" s="55">
        <f>INDEX(Datenbasis!$B$2:$CA$422,MATCH(Zwischentabelle_Alter!$C260,Datenbasis!$B$2:$B$422),MATCH(Zwischentabelle_Alter!$B$9,Datenbasis!$B$2:$CA$2,0)+F$15)</f>
        <v>0</v>
      </c>
      <c r="G260" s="55" t="str">
        <f>INDEX(Datenbasis!$B$2:$CA$422,MATCH(Zwischentabelle_Alter!$C260,Datenbasis!$B$2:$B$422),MATCH(Zwischentabelle_Alter!$B$9,Datenbasis!$B$2:$CA$2,0)+G$15)</f>
        <v>*</v>
      </c>
      <c r="H260" s="55">
        <f>INDEX(Datenbasis!$B$2:$CA$422,MATCH(Zwischentabelle_Alter!$C260,Datenbasis!$B$2:$B$422),MATCH(Zwischentabelle_Alter!$B$9,Datenbasis!$B$2:$CA$2,0)+H$15)</f>
        <v>0</v>
      </c>
      <c r="I260" s="55">
        <f>INDEX(Datenbasis!$B$2:$CA$422,MATCH(Zwischentabelle_Alter!$C260,Datenbasis!$B$2:$B$422),MATCH(Zwischentabelle_Alter!$B$9,Datenbasis!$B$2:$CA$2,0)+I$15)</f>
        <v>0</v>
      </c>
      <c r="J260" s="55">
        <f>INDEX(Datenbasis!$B$2:$CA$422,MATCH(Zwischentabelle_Alter!$C260,Datenbasis!$B$2:$B$422),MATCH(Zwischentabelle_Alter!$B$9,Datenbasis!$B$2:$CA$2,0)+J$15)</f>
        <v>5</v>
      </c>
      <c r="K260" s="55">
        <f>INDEX(Datenbasis!$B$2:$CA$422,MATCH(Zwischentabelle_Alter!$C260,Datenbasis!$B$2:$B$422),MATCH(Zwischentabelle_Alter!$B$9,Datenbasis!$B$2:$CA$2,0)+K$15)</f>
        <v>228</v>
      </c>
      <c r="L260" s="55">
        <f>INDEX(Datenbasis!$B$2:$CA$422,MATCH(Zwischentabelle_Alter!$C260,Datenbasis!$B$2:$B$422),MATCH(Zwischentabelle_Alter!$B$9,Datenbasis!$B$2:$CA$2,0)+L$15)</f>
        <v>13</v>
      </c>
    </row>
    <row r="261" spans="1:12" x14ac:dyDescent="0.2">
      <c r="A261" s="2"/>
      <c r="B261" s="2" t="s">
        <v>655</v>
      </c>
      <c r="C261" s="3" t="s">
        <v>656</v>
      </c>
      <c r="D261" s="55">
        <f t="array" ref="D261">INDEX(Datenbasis!$B$2:$CA$422,MATCH(Zwischentabelle_Alter!$C261,Datenbasis!$B$2:$B$422),MATCH(Zwischentabelle_Alter!$D$15,Datenbasis!$B$2:$CA$2,0))</f>
        <v>1259</v>
      </c>
      <c r="E261" s="55">
        <f>INDEX(Datenbasis!$B$2:$CA$422,MATCH(Zwischentabelle_Alter!$C261,Datenbasis!$B$2:$B$422),MATCH(Zwischentabelle_Alter!$B$9,Datenbasis!$B$2:$CA$2,0)+E$15)</f>
        <v>259</v>
      </c>
      <c r="F261" s="55">
        <f>INDEX(Datenbasis!$B$2:$CA$422,MATCH(Zwischentabelle_Alter!$C261,Datenbasis!$B$2:$B$422),MATCH(Zwischentabelle_Alter!$B$9,Datenbasis!$B$2:$CA$2,0)+F$15)</f>
        <v>0</v>
      </c>
      <c r="G261" s="55">
        <f>INDEX(Datenbasis!$B$2:$CA$422,MATCH(Zwischentabelle_Alter!$C261,Datenbasis!$B$2:$B$422),MATCH(Zwischentabelle_Alter!$B$9,Datenbasis!$B$2:$CA$2,0)+G$15)</f>
        <v>0</v>
      </c>
      <c r="H261" s="55">
        <f>INDEX(Datenbasis!$B$2:$CA$422,MATCH(Zwischentabelle_Alter!$C261,Datenbasis!$B$2:$B$422),MATCH(Zwischentabelle_Alter!$B$9,Datenbasis!$B$2:$CA$2,0)+H$15)</f>
        <v>0</v>
      </c>
      <c r="I261" s="55">
        <f>INDEX(Datenbasis!$B$2:$CA$422,MATCH(Zwischentabelle_Alter!$C261,Datenbasis!$B$2:$B$422),MATCH(Zwischentabelle_Alter!$B$9,Datenbasis!$B$2:$CA$2,0)+I$15)</f>
        <v>0</v>
      </c>
      <c r="J261" s="55">
        <f>INDEX(Datenbasis!$B$2:$CA$422,MATCH(Zwischentabelle_Alter!$C261,Datenbasis!$B$2:$B$422),MATCH(Zwischentabelle_Alter!$B$9,Datenbasis!$B$2:$CA$2,0)+J$15)</f>
        <v>8</v>
      </c>
      <c r="K261" s="55">
        <f>INDEX(Datenbasis!$B$2:$CA$422,MATCH(Zwischentabelle_Alter!$C261,Datenbasis!$B$2:$B$422),MATCH(Zwischentabelle_Alter!$B$9,Datenbasis!$B$2:$CA$2,0)+K$15)</f>
        <v>221</v>
      </c>
      <c r="L261" s="55">
        <f>INDEX(Datenbasis!$B$2:$CA$422,MATCH(Zwischentabelle_Alter!$C261,Datenbasis!$B$2:$B$422),MATCH(Zwischentabelle_Alter!$B$9,Datenbasis!$B$2:$CA$2,0)+L$15)</f>
        <v>58</v>
      </c>
    </row>
    <row r="262" spans="1:12" x14ac:dyDescent="0.2">
      <c r="A262" s="2"/>
      <c r="B262" s="2" t="s">
        <v>657</v>
      </c>
      <c r="C262" s="3" t="s">
        <v>658</v>
      </c>
      <c r="D262" s="55">
        <f t="array" ref="D262">INDEX(Datenbasis!$B$2:$CA$422,MATCH(Zwischentabelle_Alter!$C262,Datenbasis!$B$2:$B$422),MATCH(Zwischentabelle_Alter!$D$15,Datenbasis!$B$2:$CA$2,0))</f>
        <v>1135</v>
      </c>
      <c r="E262" s="55">
        <f>INDEX(Datenbasis!$B$2:$CA$422,MATCH(Zwischentabelle_Alter!$C262,Datenbasis!$B$2:$B$422),MATCH(Zwischentabelle_Alter!$B$9,Datenbasis!$B$2:$CA$2,0)+E$15)</f>
        <v>235</v>
      </c>
      <c r="F262" s="55">
        <f>INDEX(Datenbasis!$B$2:$CA$422,MATCH(Zwischentabelle_Alter!$C262,Datenbasis!$B$2:$B$422),MATCH(Zwischentabelle_Alter!$B$9,Datenbasis!$B$2:$CA$2,0)+F$15)</f>
        <v>0</v>
      </c>
      <c r="G262" s="55">
        <f>INDEX(Datenbasis!$B$2:$CA$422,MATCH(Zwischentabelle_Alter!$C262,Datenbasis!$B$2:$B$422),MATCH(Zwischentabelle_Alter!$B$9,Datenbasis!$B$2:$CA$2,0)+G$15)</f>
        <v>0</v>
      </c>
      <c r="H262" s="55">
        <f>INDEX(Datenbasis!$B$2:$CA$422,MATCH(Zwischentabelle_Alter!$C262,Datenbasis!$B$2:$B$422),MATCH(Zwischentabelle_Alter!$B$9,Datenbasis!$B$2:$CA$2,0)+H$15)</f>
        <v>0</v>
      </c>
      <c r="I262" s="55">
        <f>INDEX(Datenbasis!$B$2:$CA$422,MATCH(Zwischentabelle_Alter!$C262,Datenbasis!$B$2:$B$422),MATCH(Zwischentabelle_Alter!$B$9,Datenbasis!$B$2:$CA$2,0)+I$15)</f>
        <v>0</v>
      </c>
      <c r="J262" s="55">
        <f>INDEX(Datenbasis!$B$2:$CA$422,MATCH(Zwischentabelle_Alter!$C262,Datenbasis!$B$2:$B$422),MATCH(Zwischentabelle_Alter!$B$9,Datenbasis!$B$2:$CA$2,0)+J$15)</f>
        <v>5</v>
      </c>
      <c r="K262" s="55">
        <f>INDEX(Datenbasis!$B$2:$CA$422,MATCH(Zwischentabelle_Alter!$C262,Datenbasis!$B$2:$B$422),MATCH(Zwischentabelle_Alter!$B$9,Datenbasis!$B$2:$CA$2,0)+K$15)</f>
        <v>203</v>
      </c>
      <c r="L262" s="55">
        <f>INDEX(Datenbasis!$B$2:$CA$422,MATCH(Zwischentabelle_Alter!$C262,Datenbasis!$B$2:$B$422),MATCH(Zwischentabelle_Alter!$B$9,Datenbasis!$B$2:$CA$2,0)+L$15)</f>
        <v>48</v>
      </c>
    </row>
    <row r="263" spans="1:12" x14ac:dyDescent="0.2">
      <c r="A263" s="2"/>
      <c r="B263" s="2" t="s">
        <v>659</v>
      </c>
      <c r="C263" s="3" t="s">
        <v>660</v>
      </c>
      <c r="D263" s="55">
        <f t="array" ref="D263">INDEX(Datenbasis!$B$2:$CA$422,MATCH(Zwischentabelle_Alter!$C263,Datenbasis!$B$2:$B$422),MATCH(Zwischentabelle_Alter!$D$15,Datenbasis!$B$2:$CA$2,0))</f>
        <v>998</v>
      </c>
      <c r="E263" s="55">
        <f>INDEX(Datenbasis!$B$2:$CA$422,MATCH(Zwischentabelle_Alter!$C263,Datenbasis!$B$2:$B$422),MATCH(Zwischentabelle_Alter!$B$9,Datenbasis!$B$2:$CA$2,0)+E$15)</f>
        <v>229</v>
      </c>
      <c r="F263" s="55" t="str">
        <f>INDEX(Datenbasis!$B$2:$CA$422,MATCH(Zwischentabelle_Alter!$C263,Datenbasis!$B$2:$B$422),MATCH(Zwischentabelle_Alter!$B$9,Datenbasis!$B$2:$CA$2,0)+F$15)</f>
        <v>*</v>
      </c>
      <c r="G263" s="55">
        <f>INDEX(Datenbasis!$B$2:$CA$422,MATCH(Zwischentabelle_Alter!$C263,Datenbasis!$B$2:$B$422),MATCH(Zwischentabelle_Alter!$B$9,Datenbasis!$B$2:$CA$2,0)+G$15)</f>
        <v>0</v>
      </c>
      <c r="H263" s="55">
        <f>INDEX(Datenbasis!$B$2:$CA$422,MATCH(Zwischentabelle_Alter!$C263,Datenbasis!$B$2:$B$422),MATCH(Zwischentabelle_Alter!$B$9,Datenbasis!$B$2:$CA$2,0)+H$15)</f>
        <v>0</v>
      </c>
      <c r="I263" s="55">
        <f>INDEX(Datenbasis!$B$2:$CA$422,MATCH(Zwischentabelle_Alter!$C263,Datenbasis!$B$2:$B$422),MATCH(Zwischentabelle_Alter!$B$9,Datenbasis!$B$2:$CA$2,0)+I$15)</f>
        <v>0</v>
      </c>
      <c r="J263" s="55">
        <f>INDEX(Datenbasis!$B$2:$CA$422,MATCH(Zwischentabelle_Alter!$C263,Datenbasis!$B$2:$B$422),MATCH(Zwischentabelle_Alter!$B$9,Datenbasis!$B$2:$CA$2,0)+J$15)</f>
        <v>16</v>
      </c>
      <c r="K263" s="55">
        <f>INDEX(Datenbasis!$B$2:$CA$422,MATCH(Zwischentabelle_Alter!$C263,Datenbasis!$B$2:$B$422),MATCH(Zwischentabelle_Alter!$B$9,Datenbasis!$B$2:$CA$2,0)+K$15)</f>
        <v>187</v>
      </c>
      <c r="L263" s="55">
        <f>INDEX(Datenbasis!$B$2:$CA$422,MATCH(Zwischentabelle_Alter!$C263,Datenbasis!$B$2:$B$422),MATCH(Zwischentabelle_Alter!$B$9,Datenbasis!$B$2:$CA$2,0)+L$15)</f>
        <v>65</v>
      </c>
    </row>
    <row r="264" spans="1:12" x14ac:dyDescent="0.2">
      <c r="A264" s="2"/>
      <c r="B264" s="2" t="s">
        <v>661</v>
      </c>
      <c r="C264" s="3" t="s">
        <v>662</v>
      </c>
      <c r="D264" s="55">
        <f t="array" ref="D264">INDEX(Datenbasis!$B$2:$CA$422,MATCH(Zwischentabelle_Alter!$C264,Datenbasis!$B$2:$B$422),MATCH(Zwischentabelle_Alter!$D$15,Datenbasis!$B$2:$CA$2,0))</f>
        <v>866</v>
      </c>
      <c r="E264" s="55">
        <f>INDEX(Datenbasis!$B$2:$CA$422,MATCH(Zwischentabelle_Alter!$C264,Datenbasis!$B$2:$B$422),MATCH(Zwischentabelle_Alter!$B$9,Datenbasis!$B$2:$CA$2,0)+E$15)</f>
        <v>175</v>
      </c>
      <c r="F264" s="55">
        <f>INDEX(Datenbasis!$B$2:$CA$422,MATCH(Zwischentabelle_Alter!$C264,Datenbasis!$B$2:$B$422),MATCH(Zwischentabelle_Alter!$B$9,Datenbasis!$B$2:$CA$2,0)+F$15)</f>
        <v>0</v>
      </c>
      <c r="G264" s="55" t="str">
        <f>INDEX(Datenbasis!$B$2:$CA$422,MATCH(Zwischentabelle_Alter!$C264,Datenbasis!$B$2:$B$422),MATCH(Zwischentabelle_Alter!$B$9,Datenbasis!$B$2:$CA$2,0)+G$15)</f>
        <v>*</v>
      </c>
      <c r="H264" s="55">
        <f>INDEX(Datenbasis!$B$2:$CA$422,MATCH(Zwischentabelle_Alter!$C264,Datenbasis!$B$2:$B$422),MATCH(Zwischentabelle_Alter!$B$9,Datenbasis!$B$2:$CA$2,0)+H$15)</f>
        <v>0</v>
      </c>
      <c r="I264" s="55">
        <f>INDEX(Datenbasis!$B$2:$CA$422,MATCH(Zwischentabelle_Alter!$C264,Datenbasis!$B$2:$B$422),MATCH(Zwischentabelle_Alter!$B$9,Datenbasis!$B$2:$CA$2,0)+I$15)</f>
        <v>0</v>
      </c>
      <c r="J264" s="55" t="str">
        <f>INDEX(Datenbasis!$B$2:$CA$422,MATCH(Zwischentabelle_Alter!$C264,Datenbasis!$B$2:$B$422),MATCH(Zwischentabelle_Alter!$B$9,Datenbasis!$B$2:$CA$2,0)+J$15)</f>
        <v>*</v>
      </c>
      <c r="K264" s="55">
        <f>INDEX(Datenbasis!$B$2:$CA$422,MATCH(Zwischentabelle_Alter!$C264,Datenbasis!$B$2:$B$422),MATCH(Zwischentabelle_Alter!$B$9,Datenbasis!$B$2:$CA$2,0)+K$15)</f>
        <v>167</v>
      </c>
      <c r="L264" s="55" t="str">
        <f>INDEX(Datenbasis!$B$2:$CA$422,MATCH(Zwischentabelle_Alter!$C264,Datenbasis!$B$2:$B$422),MATCH(Zwischentabelle_Alter!$B$9,Datenbasis!$B$2:$CA$2,0)+L$15)</f>
        <v>*</v>
      </c>
    </row>
    <row r="265" spans="1:12" x14ac:dyDescent="0.2">
      <c r="A265" s="2"/>
      <c r="B265" s="2" t="s">
        <v>663</v>
      </c>
      <c r="C265" s="3" t="s">
        <v>664</v>
      </c>
      <c r="D265" s="55">
        <f t="array" ref="D265">INDEX(Datenbasis!$B$2:$CA$422,MATCH(Zwischentabelle_Alter!$C265,Datenbasis!$B$2:$B$422),MATCH(Zwischentabelle_Alter!$D$15,Datenbasis!$B$2:$CA$2,0))</f>
        <v>781</v>
      </c>
      <c r="E265" s="55">
        <f>INDEX(Datenbasis!$B$2:$CA$422,MATCH(Zwischentabelle_Alter!$C265,Datenbasis!$B$2:$B$422),MATCH(Zwischentabelle_Alter!$B$9,Datenbasis!$B$2:$CA$2,0)+E$15)</f>
        <v>174</v>
      </c>
      <c r="F265" s="55">
        <f>INDEX(Datenbasis!$B$2:$CA$422,MATCH(Zwischentabelle_Alter!$C265,Datenbasis!$B$2:$B$422),MATCH(Zwischentabelle_Alter!$B$9,Datenbasis!$B$2:$CA$2,0)+F$15)</f>
        <v>0</v>
      </c>
      <c r="G265" s="55" t="str">
        <f>INDEX(Datenbasis!$B$2:$CA$422,MATCH(Zwischentabelle_Alter!$C265,Datenbasis!$B$2:$B$422),MATCH(Zwischentabelle_Alter!$B$9,Datenbasis!$B$2:$CA$2,0)+G$15)</f>
        <v>*</v>
      </c>
      <c r="H265" s="55">
        <f>INDEX(Datenbasis!$B$2:$CA$422,MATCH(Zwischentabelle_Alter!$C265,Datenbasis!$B$2:$B$422),MATCH(Zwischentabelle_Alter!$B$9,Datenbasis!$B$2:$CA$2,0)+H$15)</f>
        <v>0</v>
      </c>
      <c r="I265" s="55">
        <f>INDEX(Datenbasis!$B$2:$CA$422,MATCH(Zwischentabelle_Alter!$C265,Datenbasis!$B$2:$B$422),MATCH(Zwischentabelle_Alter!$B$9,Datenbasis!$B$2:$CA$2,0)+I$15)</f>
        <v>0</v>
      </c>
      <c r="J265" s="55">
        <f>INDEX(Datenbasis!$B$2:$CA$422,MATCH(Zwischentabelle_Alter!$C265,Datenbasis!$B$2:$B$422),MATCH(Zwischentabelle_Alter!$B$9,Datenbasis!$B$2:$CA$2,0)+J$15)</f>
        <v>0</v>
      </c>
      <c r="K265" s="55">
        <f>INDEX(Datenbasis!$B$2:$CA$422,MATCH(Zwischentabelle_Alter!$C265,Datenbasis!$B$2:$B$422),MATCH(Zwischentabelle_Alter!$B$9,Datenbasis!$B$2:$CA$2,0)+K$15)</f>
        <v>158</v>
      </c>
      <c r="L265" s="55">
        <f>INDEX(Datenbasis!$B$2:$CA$422,MATCH(Zwischentabelle_Alter!$C265,Datenbasis!$B$2:$B$422),MATCH(Zwischentabelle_Alter!$B$9,Datenbasis!$B$2:$CA$2,0)+L$15)</f>
        <v>21</v>
      </c>
    </row>
    <row r="266" spans="1:12" x14ac:dyDescent="0.2">
      <c r="A266" s="2"/>
      <c r="B266" s="2" t="s">
        <v>270</v>
      </c>
      <c r="C266" s="3" t="s">
        <v>269</v>
      </c>
      <c r="D266" s="55">
        <f t="array" ref="D266">INDEX(Datenbasis!$B$2:$CA$422,MATCH(Zwischentabelle_Alter!$C266,Datenbasis!$B$2:$B$422),MATCH(Zwischentabelle_Alter!$D$15,Datenbasis!$B$2:$CA$2,0))</f>
        <v>1025</v>
      </c>
      <c r="E266" s="55">
        <f>INDEX(Datenbasis!$B$2:$CA$422,MATCH(Zwischentabelle_Alter!$C266,Datenbasis!$B$2:$B$422),MATCH(Zwischentabelle_Alter!$B$9,Datenbasis!$B$2:$CA$2,0)+E$15)</f>
        <v>209</v>
      </c>
      <c r="F266" s="55">
        <f>INDEX(Datenbasis!$B$2:$CA$422,MATCH(Zwischentabelle_Alter!$C266,Datenbasis!$B$2:$B$422),MATCH(Zwischentabelle_Alter!$B$9,Datenbasis!$B$2:$CA$2,0)+F$15)</f>
        <v>0</v>
      </c>
      <c r="G266" s="55">
        <f>INDEX(Datenbasis!$B$2:$CA$422,MATCH(Zwischentabelle_Alter!$C266,Datenbasis!$B$2:$B$422),MATCH(Zwischentabelle_Alter!$B$9,Datenbasis!$B$2:$CA$2,0)+G$15)</f>
        <v>0</v>
      </c>
      <c r="H266" s="55">
        <f>INDEX(Datenbasis!$B$2:$CA$422,MATCH(Zwischentabelle_Alter!$C266,Datenbasis!$B$2:$B$422),MATCH(Zwischentabelle_Alter!$B$9,Datenbasis!$B$2:$CA$2,0)+H$15)</f>
        <v>0</v>
      </c>
      <c r="I266" s="55">
        <f>INDEX(Datenbasis!$B$2:$CA$422,MATCH(Zwischentabelle_Alter!$C266,Datenbasis!$B$2:$B$422),MATCH(Zwischentabelle_Alter!$B$9,Datenbasis!$B$2:$CA$2,0)+I$15)</f>
        <v>0</v>
      </c>
      <c r="J266" s="55">
        <f>INDEX(Datenbasis!$B$2:$CA$422,MATCH(Zwischentabelle_Alter!$C266,Datenbasis!$B$2:$B$422),MATCH(Zwischentabelle_Alter!$B$9,Datenbasis!$B$2:$CA$2,0)+J$15)</f>
        <v>12</v>
      </c>
      <c r="K266" s="55">
        <f>INDEX(Datenbasis!$B$2:$CA$422,MATCH(Zwischentabelle_Alter!$C266,Datenbasis!$B$2:$B$422),MATCH(Zwischentabelle_Alter!$B$9,Datenbasis!$B$2:$CA$2,0)+K$15)</f>
        <v>197</v>
      </c>
      <c r="L266" s="55">
        <f>INDEX(Datenbasis!$B$2:$CA$422,MATCH(Zwischentabelle_Alter!$C266,Datenbasis!$B$2:$B$422),MATCH(Zwischentabelle_Alter!$B$9,Datenbasis!$B$2:$CA$2,0)+L$15)</f>
        <v>8</v>
      </c>
    </row>
    <row r="267" spans="1:12" x14ac:dyDescent="0.2">
      <c r="A267" s="2"/>
      <c r="B267" s="2" t="s">
        <v>272</v>
      </c>
      <c r="C267" s="3" t="s">
        <v>271</v>
      </c>
      <c r="D267" s="55">
        <f t="array" ref="D267">INDEX(Datenbasis!$B$2:$CA$422,MATCH(Zwischentabelle_Alter!$C267,Datenbasis!$B$2:$B$422),MATCH(Zwischentabelle_Alter!$D$15,Datenbasis!$B$2:$CA$2,0))</f>
        <v>1046</v>
      </c>
      <c r="E267" s="55">
        <f>INDEX(Datenbasis!$B$2:$CA$422,MATCH(Zwischentabelle_Alter!$C267,Datenbasis!$B$2:$B$422),MATCH(Zwischentabelle_Alter!$B$9,Datenbasis!$B$2:$CA$2,0)+E$15)</f>
        <v>146</v>
      </c>
      <c r="F267" s="55">
        <f>INDEX(Datenbasis!$B$2:$CA$422,MATCH(Zwischentabelle_Alter!$C267,Datenbasis!$B$2:$B$422),MATCH(Zwischentabelle_Alter!$B$9,Datenbasis!$B$2:$CA$2,0)+F$15)</f>
        <v>0</v>
      </c>
      <c r="G267" s="55">
        <f>INDEX(Datenbasis!$B$2:$CA$422,MATCH(Zwischentabelle_Alter!$C267,Datenbasis!$B$2:$B$422),MATCH(Zwischentabelle_Alter!$B$9,Datenbasis!$B$2:$CA$2,0)+G$15)</f>
        <v>6</v>
      </c>
      <c r="H267" s="55">
        <f>INDEX(Datenbasis!$B$2:$CA$422,MATCH(Zwischentabelle_Alter!$C267,Datenbasis!$B$2:$B$422),MATCH(Zwischentabelle_Alter!$B$9,Datenbasis!$B$2:$CA$2,0)+H$15)</f>
        <v>0</v>
      </c>
      <c r="I267" s="55" t="str">
        <f>INDEX(Datenbasis!$B$2:$CA$422,MATCH(Zwischentabelle_Alter!$C267,Datenbasis!$B$2:$B$422),MATCH(Zwischentabelle_Alter!$B$9,Datenbasis!$B$2:$CA$2,0)+I$15)</f>
        <v>*</v>
      </c>
      <c r="J267" s="55">
        <f>INDEX(Datenbasis!$B$2:$CA$422,MATCH(Zwischentabelle_Alter!$C267,Datenbasis!$B$2:$B$422),MATCH(Zwischentabelle_Alter!$B$9,Datenbasis!$B$2:$CA$2,0)+J$15)</f>
        <v>16</v>
      </c>
      <c r="K267" s="55">
        <f>INDEX(Datenbasis!$B$2:$CA$422,MATCH(Zwischentabelle_Alter!$C267,Datenbasis!$B$2:$B$422),MATCH(Zwischentabelle_Alter!$B$9,Datenbasis!$B$2:$CA$2,0)+K$15)</f>
        <v>124</v>
      </c>
      <c r="L267" s="55">
        <f>INDEX(Datenbasis!$B$2:$CA$422,MATCH(Zwischentabelle_Alter!$C267,Datenbasis!$B$2:$B$422),MATCH(Zwischentabelle_Alter!$B$9,Datenbasis!$B$2:$CA$2,0)+L$15)</f>
        <v>9</v>
      </c>
    </row>
    <row r="268" spans="1:12" x14ac:dyDescent="0.2">
      <c r="A268" s="2"/>
      <c r="B268" s="2" t="s">
        <v>274</v>
      </c>
      <c r="C268" s="3" t="s">
        <v>273</v>
      </c>
      <c r="D268" s="55">
        <f t="array" ref="D268">INDEX(Datenbasis!$B$2:$CA$422,MATCH(Zwischentabelle_Alter!$C268,Datenbasis!$B$2:$B$422),MATCH(Zwischentabelle_Alter!$D$15,Datenbasis!$B$2:$CA$2,0))</f>
        <v>2760</v>
      </c>
      <c r="E268" s="55">
        <f>INDEX(Datenbasis!$B$2:$CA$422,MATCH(Zwischentabelle_Alter!$C268,Datenbasis!$B$2:$B$422),MATCH(Zwischentabelle_Alter!$B$9,Datenbasis!$B$2:$CA$2,0)+E$15)</f>
        <v>132</v>
      </c>
      <c r="F268" s="55">
        <f>INDEX(Datenbasis!$B$2:$CA$422,MATCH(Zwischentabelle_Alter!$C268,Datenbasis!$B$2:$B$422),MATCH(Zwischentabelle_Alter!$B$9,Datenbasis!$B$2:$CA$2,0)+F$15)</f>
        <v>0</v>
      </c>
      <c r="G268" s="55" t="str">
        <f>INDEX(Datenbasis!$B$2:$CA$422,MATCH(Zwischentabelle_Alter!$C268,Datenbasis!$B$2:$B$422),MATCH(Zwischentabelle_Alter!$B$9,Datenbasis!$B$2:$CA$2,0)+G$15)</f>
        <v>*</v>
      </c>
      <c r="H268" s="55">
        <f>INDEX(Datenbasis!$B$2:$CA$422,MATCH(Zwischentabelle_Alter!$C268,Datenbasis!$B$2:$B$422),MATCH(Zwischentabelle_Alter!$B$9,Datenbasis!$B$2:$CA$2,0)+H$15)</f>
        <v>0</v>
      </c>
      <c r="I268" s="55" t="str">
        <f>INDEX(Datenbasis!$B$2:$CA$422,MATCH(Zwischentabelle_Alter!$C268,Datenbasis!$B$2:$B$422),MATCH(Zwischentabelle_Alter!$B$9,Datenbasis!$B$2:$CA$2,0)+I$15)</f>
        <v>*</v>
      </c>
      <c r="J268" s="55">
        <f>INDEX(Datenbasis!$B$2:$CA$422,MATCH(Zwischentabelle_Alter!$C268,Datenbasis!$B$2:$B$422),MATCH(Zwischentabelle_Alter!$B$9,Datenbasis!$B$2:$CA$2,0)+J$15)</f>
        <v>13</v>
      </c>
      <c r="K268" s="55">
        <f>INDEX(Datenbasis!$B$2:$CA$422,MATCH(Zwischentabelle_Alter!$C268,Datenbasis!$B$2:$B$422),MATCH(Zwischentabelle_Alter!$B$9,Datenbasis!$B$2:$CA$2,0)+K$15)</f>
        <v>93</v>
      </c>
      <c r="L268" s="55">
        <f>INDEX(Datenbasis!$B$2:$CA$422,MATCH(Zwischentabelle_Alter!$C268,Datenbasis!$B$2:$B$422),MATCH(Zwischentabelle_Alter!$B$9,Datenbasis!$B$2:$CA$2,0)+L$15)</f>
        <v>42</v>
      </c>
    </row>
    <row r="269" spans="1:12" x14ac:dyDescent="0.2">
      <c r="A269" s="2"/>
      <c r="B269" s="2" t="s">
        <v>665</v>
      </c>
      <c r="C269" s="3" t="s">
        <v>666</v>
      </c>
      <c r="D269" s="55">
        <f t="array" ref="D269">INDEX(Datenbasis!$B$2:$CA$422,MATCH(Zwischentabelle_Alter!$C269,Datenbasis!$B$2:$B$422),MATCH(Zwischentabelle_Alter!$D$15,Datenbasis!$B$2:$CA$2,0))</f>
        <v>1005</v>
      </c>
      <c r="E269" s="55">
        <f>INDEX(Datenbasis!$B$2:$CA$422,MATCH(Zwischentabelle_Alter!$C269,Datenbasis!$B$2:$B$422),MATCH(Zwischentabelle_Alter!$B$9,Datenbasis!$B$2:$CA$2,0)+E$15)</f>
        <v>249</v>
      </c>
      <c r="F269" s="55">
        <f>INDEX(Datenbasis!$B$2:$CA$422,MATCH(Zwischentabelle_Alter!$C269,Datenbasis!$B$2:$B$422),MATCH(Zwischentabelle_Alter!$B$9,Datenbasis!$B$2:$CA$2,0)+F$15)</f>
        <v>0</v>
      </c>
      <c r="G269" s="55">
        <f>INDEX(Datenbasis!$B$2:$CA$422,MATCH(Zwischentabelle_Alter!$C269,Datenbasis!$B$2:$B$422),MATCH(Zwischentabelle_Alter!$B$9,Datenbasis!$B$2:$CA$2,0)+G$15)</f>
        <v>0</v>
      </c>
      <c r="H269" s="55">
        <f>INDEX(Datenbasis!$B$2:$CA$422,MATCH(Zwischentabelle_Alter!$C269,Datenbasis!$B$2:$B$422),MATCH(Zwischentabelle_Alter!$B$9,Datenbasis!$B$2:$CA$2,0)+H$15)</f>
        <v>0</v>
      </c>
      <c r="I269" s="55">
        <f>INDEX(Datenbasis!$B$2:$CA$422,MATCH(Zwischentabelle_Alter!$C269,Datenbasis!$B$2:$B$422),MATCH(Zwischentabelle_Alter!$B$9,Datenbasis!$B$2:$CA$2,0)+I$15)</f>
        <v>0</v>
      </c>
      <c r="J269" s="55">
        <f>INDEX(Datenbasis!$B$2:$CA$422,MATCH(Zwischentabelle_Alter!$C269,Datenbasis!$B$2:$B$422),MATCH(Zwischentabelle_Alter!$B$9,Datenbasis!$B$2:$CA$2,0)+J$15)</f>
        <v>19</v>
      </c>
      <c r="K269" s="55">
        <f>INDEX(Datenbasis!$B$2:$CA$422,MATCH(Zwischentabelle_Alter!$C269,Datenbasis!$B$2:$B$422),MATCH(Zwischentabelle_Alter!$B$9,Datenbasis!$B$2:$CA$2,0)+K$15)</f>
        <v>231</v>
      </c>
      <c r="L269" s="55">
        <f>INDEX(Datenbasis!$B$2:$CA$422,MATCH(Zwischentabelle_Alter!$C269,Datenbasis!$B$2:$B$422),MATCH(Zwischentabelle_Alter!$B$9,Datenbasis!$B$2:$CA$2,0)+L$15)</f>
        <v>25</v>
      </c>
    </row>
    <row r="270" spans="1:12" x14ac:dyDescent="0.2">
      <c r="A270" s="2"/>
      <c r="B270" s="2" t="s">
        <v>276</v>
      </c>
      <c r="C270" s="3" t="s">
        <v>275</v>
      </c>
      <c r="D270" s="55">
        <f t="array" ref="D270">INDEX(Datenbasis!$B$2:$CA$422,MATCH(Zwischentabelle_Alter!$C270,Datenbasis!$B$2:$B$422),MATCH(Zwischentabelle_Alter!$D$15,Datenbasis!$B$2:$CA$2,0))</f>
        <v>891</v>
      </c>
      <c r="E270" s="55">
        <f>INDEX(Datenbasis!$B$2:$CA$422,MATCH(Zwischentabelle_Alter!$C270,Datenbasis!$B$2:$B$422),MATCH(Zwischentabelle_Alter!$B$9,Datenbasis!$B$2:$CA$2,0)+E$15)</f>
        <v>77</v>
      </c>
      <c r="F270" s="55">
        <f>INDEX(Datenbasis!$B$2:$CA$422,MATCH(Zwischentabelle_Alter!$C270,Datenbasis!$B$2:$B$422),MATCH(Zwischentabelle_Alter!$B$9,Datenbasis!$B$2:$CA$2,0)+F$15)</f>
        <v>0</v>
      </c>
      <c r="G270" s="55">
        <f>INDEX(Datenbasis!$B$2:$CA$422,MATCH(Zwischentabelle_Alter!$C270,Datenbasis!$B$2:$B$422),MATCH(Zwischentabelle_Alter!$B$9,Datenbasis!$B$2:$CA$2,0)+G$15)</f>
        <v>0</v>
      </c>
      <c r="H270" s="55">
        <f>INDEX(Datenbasis!$B$2:$CA$422,MATCH(Zwischentabelle_Alter!$C270,Datenbasis!$B$2:$B$422),MATCH(Zwischentabelle_Alter!$B$9,Datenbasis!$B$2:$CA$2,0)+H$15)</f>
        <v>0</v>
      </c>
      <c r="I270" s="55">
        <f>INDEX(Datenbasis!$B$2:$CA$422,MATCH(Zwischentabelle_Alter!$C270,Datenbasis!$B$2:$B$422),MATCH(Zwischentabelle_Alter!$B$9,Datenbasis!$B$2:$CA$2,0)+I$15)</f>
        <v>0</v>
      </c>
      <c r="J270" s="55">
        <f>INDEX(Datenbasis!$B$2:$CA$422,MATCH(Zwischentabelle_Alter!$C270,Datenbasis!$B$2:$B$422),MATCH(Zwischentabelle_Alter!$B$9,Datenbasis!$B$2:$CA$2,0)+J$15)</f>
        <v>0</v>
      </c>
      <c r="K270" s="55">
        <f>INDEX(Datenbasis!$B$2:$CA$422,MATCH(Zwischentabelle_Alter!$C270,Datenbasis!$B$2:$B$422),MATCH(Zwischentabelle_Alter!$B$9,Datenbasis!$B$2:$CA$2,0)+K$15)</f>
        <v>71</v>
      </c>
      <c r="L270" s="55">
        <f>INDEX(Datenbasis!$B$2:$CA$422,MATCH(Zwischentabelle_Alter!$C270,Datenbasis!$B$2:$B$422),MATCH(Zwischentabelle_Alter!$B$9,Datenbasis!$B$2:$CA$2,0)+L$15)</f>
        <v>8</v>
      </c>
    </row>
    <row r="271" spans="1:12" x14ac:dyDescent="0.2">
      <c r="A271" s="2"/>
      <c r="B271" s="2" t="s">
        <v>278</v>
      </c>
      <c r="C271" s="3" t="s">
        <v>277</v>
      </c>
      <c r="D271" s="55">
        <f t="array" ref="D271">INDEX(Datenbasis!$B$2:$CA$422,MATCH(Zwischentabelle_Alter!$C271,Datenbasis!$B$2:$B$422),MATCH(Zwischentabelle_Alter!$D$15,Datenbasis!$B$2:$CA$2,0))</f>
        <v>587</v>
      </c>
      <c r="E271" s="55">
        <f>INDEX(Datenbasis!$B$2:$CA$422,MATCH(Zwischentabelle_Alter!$C271,Datenbasis!$B$2:$B$422),MATCH(Zwischentabelle_Alter!$B$9,Datenbasis!$B$2:$CA$2,0)+E$15)</f>
        <v>18</v>
      </c>
      <c r="F271" s="55">
        <f>INDEX(Datenbasis!$B$2:$CA$422,MATCH(Zwischentabelle_Alter!$C271,Datenbasis!$B$2:$B$422),MATCH(Zwischentabelle_Alter!$B$9,Datenbasis!$B$2:$CA$2,0)+F$15)</f>
        <v>0</v>
      </c>
      <c r="G271" s="55">
        <f>INDEX(Datenbasis!$B$2:$CA$422,MATCH(Zwischentabelle_Alter!$C271,Datenbasis!$B$2:$B$422),MATCH(Zwischentabelle_Alter!$B$9,Datenbasis!$B$2:$CA$2,0)+G$15)</f>
        <v>0</v>
      </c>
      <c r="H271" s="55">
        <f>INDEX(Datenbasis!$B$2:$CA$422,MATCH(Zwischentabelle_Alter!$C271,Datenbasis!$B$2:$B$422),MATCH(Zwischentabelle_Alter!$B$9,Datenbasis!$B$2:$CA$2,0)+H$15)</f>
        <v>0</v>
      </c>
      <c r="I271" s="55">
        <f>INDEX(Datenbasis!$B$2:$CA$422,MATCH(Zwischentabelle_Alter!$C271,Datenbasis!$B$2:$B$422),MATCH(Zwischentabelle_Alter!$B$9,Datenbasis!$B$2:$CA$2,0)+I$15)</f>
        <v>0</v>
      </c>
      <c r="J271" s="55" t="str">
        <f>INDEX(Datenbasis!$B$2:$CA$422,MATCH(Zwischentabelle_Alter!$C271,Datenbasis!$B$2:$B$422),MATCH(Zwischentabelle_Alter!$B$9,Datenbasis!$B$2:$CA$2,0)+J$15)</f>
        <v>*</v>
      </c>
      <c r="K271" s="55" t="str">
        <f>INDEX(Datenbasis!$B$2:$CA$422,MATCH(Zwischentabelle_Alter!$C271,Datenbasis!$B$2:$B$422),MATCH(Zwischentabelle_Alter!$B$9,Datenbasis!$B$2:$CA$2,0)+K$15)</f>
        <v>*</v>
      </c>
      <c r="L271" s="55" t="str">
        <f>INDEX(Datenbasis!$B$2:$CA$422,MATCH(Zwischentabelle_Alter!$C271,Datenbasis!$B$2:$B$422),MATCH(Zwischentabelle_Alter!$B$9,Datenbasis!$B$2:$CA$2,0)+L$15)</f>
        <v>*</v>
      </c>
    </row>
    <row r="272" spans="1:12" x14ac:dyDescent="0.2">
      <c r="A272" s="2"/>
      <c r="B272" s="2" t="s">
        <v>280</v>
      </c>
      <c r="C272" s="3" t="s">
        <v>279</v>
      </c>
      <c r="D272" s="55">
        <f t="array" ref="D272">INDEX(Datenbasis!$B$2:$CA$422,MATCH(Zwischentabelle_Alter!$C272,Datenbasis!$B$2:$B$422),MATCH(Zwischentabelle_Alter!$D$15,Datenbasis!$B$2:$CA$2,0))</f>
        <v>1537</v>
      </c>
      <c r="E272" s="55">
        <f>INDEX(Datenbasis!$B$2:$CA$422,MATCH(Zwischentabelle_Alter!$C272,Datenbasis!$B$2:$B$422),MATCH(Zwischentabelle_Alter!$B$9,Datenbasis!$B$2:$CA$2,0)+E$15)</f>
        <v>384</v>
      </c>
      <c r="F272" s="55">
        <f>INDEX(Datenbasis!$B$2:$CA$422,MATCH(Zwischentabelle_Alter!$C272,Datenbasis!$B$2:$B$422),MATCH(Zwischentabelle_Alter!$B$9,Datenbasis!$B$2:$CA$2,0)+F$15)</f>
        <v>0</v>
      </c>
      <c r="G272" s="55">
        <f>INDEX(Datenbasis!$B$2:$CA$422,MATCH(Zwischentabelle_Alter!$C272,Datenbasis!$B$2:$B$422),MATCH(Zwischentabelle_Alter!$B$9,Datenbasis!$B$2:$CA$2,0)+G$15)</f>
        <v>10</v>
      </c>
      <c r="H272" s="55">
        <f>INDEX(Datenbasis!$B$2:$CA$422,MATCH(Zwischentabelle_Alter!$C272,Datenbasis!$B$2:$B$422),MATCH(Zwischentabelle_Alter!$B$9,Datenbasis!$B$2:$CA$2,0)+H$15)</f>
        <v>0</v>
      </c>
      <c r="I272" s="55">
        <f>INDEX(Datenbasis!$B$2:$CA$422,MATCH(Zwischentabelle_Alter!$C272,Datenbasis!$B$2:$B$422),MATCH(Zwischentabelle_Alter!$B$9,Datenbasis!$B$2:$CA$2,0)+I$15)</f>
        <v>0</v>
      </c>
      <c r="J272" s="55">
        <f>INDEX(Datenbasis!$B$2:$CA$422,MATCH(Zwischentabelle_Alter!$C272,Datenbasis!$B$2:$B$422),MATCH(Zwischentabelle_Alter!$B$9,Datenbasis!$B$2:$CA$2,0)+J$15)</f>
        <v>17</v>
      </c>
      <c r="K272" s="55">
        <f>INDEX(Datenbasis!$B$2:$CA$422,MATCH(Zwischentabelle_Alter!$C272,Datenbasis!$B$2:$B$422),MATCH(Zwischentabelle_Alter!$B$9,Datenbasis!$B$2:$CA$2,0)+K$15)</f>
        <v>360</v>
      </c>
      <c r="L272" s="55">
        <f>INDEX(Datenbasis!$B$2:$CA$422,MATCH(Zwischentabelle_Alter!$C272,Datenbasis!$B$2:$B$422),MATCH(Zwischentabelle_Alter!$B$9,Datenbasis!$B$2:$CA$2,0)+L$15)</f>
        <v>14</v>
      </c>
    </row>
    <row r="273" spans="1:12" x14ac:dyDescent="0.2">
      <c r="A273" s="2"/>
      <c r="B273" s="2" t="s">
        <v>282</v>
      </c>
      <c r="C273" s="3" t="s">
        <v>281</v>
      </c>
      <c r="D273" s="55">
        <f t="array" ref="D273">INDEX(Datenbasis!$B$2:$CA$422,MATCH(Zwischentabelle_Alter!$C273,Datenbasis!$B$2:$B$422),MATCH(Zwischentabelle_Alter!$D$15,Datenbasis!$B$2:$CA$2,0))</f>
        <v>3086</v>
      </c>
      <c r="E273" s="55">
        <f>INDEX(Datenbasis!$B$2:$CA$422,MATCH(Zwischentabelle_Alter!$C273,Datenbasis!$B$2:$B$422),MATCH(Zwischentabelle_Alter!$B$9,Datenbasis!$B$2:$CA$2,0)+E$15)</f>
        <v>284</v>
      </c>
      <c r="F273" s="55">
        <f>INDEX(Datenbasis!$B$2:$CA$422,MATCH(Zwischentabelle_Alter!$C273,Datenbasis!$B$2:$B$422),MATCH(Zwischentabelle_Alter!$B$9,Datenbasis!$B$2:$CA$2,0)+F$15)</f>
        <v>0</v>
      </c>
      <c r="G273" s="55" t="str">
        <f>INDEX(Datenbasis!$B$2:$CA$422,MATCH(Zwischentabelle_Alter!$C273,Datenbasis!$B$2:$B$422),MATCH(Zwischentabelle_Alter!$B$9,Datenbasis!$B$2:$CA$2,0)+G$15)</f>
        <v>*</v>
      </c>
      <c r="H273" s="55" t="str">
        <f>INDEX(Datenbasis!$B$2:$CA$422,MATCH(Zwischentabelle_Alter!$C273,Datenbasis!$B$2:$B$422),MATCH(Zwischentabelle_Alter!$B$9,Datenbasis!$B$2:$CA$2,0)+H$15)</f>
        <v>*</v>
      </c>
      <c r="I273" s="55">
        <f>INDEX(Datenbasis!$B$2:$CA$422,MATCH(Zwischentabelle_Alter!$C273,Datenbasis!$B$2:$B$422),MATCH(Zwischentabelle_Alter!$B$9,Datenbasis!$B$2:$CA$2,0)+I$15)</f>
        <v>0</v>
      </c>
      <c r="J273" s="55">
        <f>INDEX(Datenbasis!$B$2:$CA$422,MATCH(Zwischentabelle_Alter!$C273,Datenbasis!$B$2:$B$422),MATCH(Zwischentabelle_Alter!$B$9,Datenbasis!$B$2:$CA$2,0)+J$15)</f>
        <v>25</v>
      </c>
      <c r="K273" s="55">
        <f>INDEX(Datenbasis!$B$2:$CA$422,MATCH(Zwischentabelle_Alter!$C273,Datenbasis!$B$2:$B$422),MATCH(Zwischentabelle_Alter!$B$9,Datenbasis!$B$2:$CA$2,0)+K$15)</f>
        <v>210</v>
      </c>
      <c r="L273" s="55">
        <f>INDEX(Datenbasis!$B$2:$CA$422,MATCH(Zwischentabelle_Alter!$C273,Datenbasis!$B$2:$B$422),MATCH(Zwischentabelle_Alter!$B$9,Datenbasis!$B$2:$CA$2,0)+L$15)</f>
        <v>63</v>
      </c>
    </row>
    <row r="274" spans="1:12" x14ac:dyDescent="0.2">
      <c r="A274" s="2"/>
      <c r="B274" s="2" t="s">
        <v>667</v>
      </c>
      <c r="C274" s="3" t="s">
        <v>668</v>
      </c>
      <c r="D274" s="55">
        <f t="array" ref="D274">INDEX(Datenbasis!$B$2:$CA$422,MATCH(Zwischentabelle_Alter!$C274,Datenbasis!$B$2:$B$422),MATCH(Zwischentabelle_Alter!$D$15,Datenbasis!$B$2:$CA$2,0))</f>
        <v>779</v>
      </c>
      <c r="E274" s="55">
        <f>INDEX(Datenbasis!$B$2:$CA$422,MATCH(Zwischentabelle_Alter!$C274,Datenbasis!$B$2:$B$422),MATCH(Zwischentabelle_Alter!$B$9,Datenbasis!$B$2:$CA$2,0)+E$15)</f>
        <v>64</v>
      </c>
      <c r="F274" s="55">
        <f>INDEX(Datenbasis!$B$2:$CA$422,MATCH(Zwischentabelle_Alter!$C274,Datenbasis!$B$2:$B$422),MATCH(Zwischentabelle_Alter!$B$9,Datenbasis!$B$2:$CA$2,0)+F$15)</f>
        <v>0</v>
      </c>
      <c r="G274" s="55" t="str">
        <f>INDEX(Datenbasis!$B$2:$CA$422,MATCH(Zwischentabelle_Alter!$C274,Datenbasis!$B$2:$B$422),MATCH(Zwischentabelle_Alter!$B$9,Datenbasis!$B$2:$CA$2,0)+G$15)</f>
        <v>*</v>
      </c>
      <c r="H274" s="55">
        <f>INDEX(Datenbasis!$B$2:$CA$422,MATCH(Zwischentabelle_Alter!$C274,Datenbasis!$B$2:$B$422),MATCH(Zwischentabelle_Alter!$B$9,Datenbasis!$B$2:$CA$2,0)+H$15)</f>
        <v>0</v>
      </c>
      <c r="I274" s="55">
        <f>INDEX(Datenbasis!$B$2:$CA$422,MATCH(Zwischentabelle_Alter!$C274,Datenbasis!$B$2:$B$422),MATCH(Zwischentabelle_Alter!$B$9,Datenbasis!$B$2:$CA$2,0)+I$15)</f>
        <v>0</v>
      </c>
      <c r="J274" s="55">
        <f>INDEX(Datenbasis!$B$2:$CA$422,MATCH(Zwischentabelle_Alter!$C274,Datenbasis!$B$2:$B$422),MATCH(Zwischentabelle_Alter!$B$9,Datenbasis!$B$2:$CA$2,0)+J$15)</f>
        <v>17</v>
      </c>
      <c r="K274" s="55">
        <f>INDEX(Datenbasis!$B$2:$CA$422,MATCH(Zwischentabelle_Alter!$C274,Datenbasis!$B$2:$B$422),MATCH(Zwischentabelle_Alter!$B$9,Datenbasis!$B$2:$CA$2,0)+K$15)</f>
        <v>38</v>
      </c>
      <c r="L274" s="55">
        <f>INDEX(Datenbasis!$B$2:$CA$422,MATCH(Zwischentabelle_Alter!$C274,Datenbasis!$B$2:$B$422),MATCH(Zwischentabelle_Alter!$B$9,Datenbasis!$B$2:$CA$2,0)+L$15)</f>
        <v>11</v>
      </c>
    </row>
    <row r="275" spans="1:12" x14ac:dyDescent="0.2">
      <c r="A275" s="2"/>
      <c r="B275" s="2" t="s">
        <v>284</v>
      </c>
      <c r="C275" s="3" t="s">
        <v>283</v>
      </c>
      <c r="D275" s="55">
        <f t="array" ref="D275">INDEX(Datenbasis!$B$2:$CA$422,MATCH(Zwischentabelle_Alter!$C275,Datenbasis!$B$2:$B$422),MATCH(Zwischentabelle_Alter!$D$15,Datenbasis!$B$2:$CA$2,0))</f>
        <v>520</v>
      </c>
      <c r="E275" s="55">
        <f>INDEX(Datenbasis!$B$2:$CA$422,MATCH(Zwischentabelle_Alter!$C275,Datenbasis!$B$2:$B$422),MATCH(Zwischentabelle_Alter!$B$9,Datenbasis!$B$2:$CA$2,0)+E$15)</f>
        <v>27</v>
      </c>
      <c r="F275" s="55">
        <f>INDEX(Datenbasis!$B$2:$CA$422,MATCH(Zwischentabelle_Alter!$C275,Datenbasis!$B$2:$B$422),MATCH(Zwischentabelle_Alter!$B$9,Datenbasis!$B$2:$CA$2,0)+F$15)</f>
        <v>0</v>
      </c>
      <c r="G275" s="55">
        <f>INDEX(Datenbasis!$B$2:$CA$422,MATCH(Zwischentabelle_Alter!$C275,Datenbasis!$B$2:$B$422),MATCH(Zwischentabelle_Alter!$B$9,Datenbasis!$B$2:$CA$2,0)+G$15)</f>
        <v>0</v>
      </c>
      <c r="H275" s="55">
        <f>INDEX(Datenbasis!$B$2:$CA$422,MATCH(Zwischentabelle_Alter!$C275,Datenbasis!$B$2:$B$422),MATCH(Zwischentabelle_Alter!$B$9,Datenbasis!$B$2:$CA$2,0)+H$15)</f>
        <v>0</v>
      </c>
      <c r="I275" s="55">
        <f>INDEX(Datenbasis!$B$2:$CA$422,MATCH(Zwischentabelle_Alter!$C275,Datenbasis!$B$2:$B$422),MATCH(Zwischentabelle_Alter!$B$9,Datenbasis!$B$2:$CA$2,0)+I$15)</f>
        <v>0</v>
      </c>
      <c r="J275" s="55">
        <f>INDEX(Datenbasis!$B$2:$CA$422,MATCH(Zwischentabelle_Alter!$C275,Datenbasis!$B$2:$B$422),MATCH(Zwischentabelle_Alter!$B$9,Datenbasis!$B$2:$CA$2,0)+J$15)</f>
        <v>7</v>
      </c>
      <c r="K275" s="55">
        <f>INDEX(Datenbasis!$B$2:$CA$422,MATCH(Zwischentabelle_Alter!$C275,Datenbasis!$B$2:$B$422),MATCH(Zwischentabelle_Alter!$B$9,Datenbasis!$B$2:$CA$2,0)+K$15)</f>
        <v>14</v>
      </c>
      <c r="L275" s="55">
        <f>INDEX(Datenbasis!$B$2:$CA$422,MATCH(Zwischentabelle_Alter!$C275,Datenbasis!$B$2:$B$422),MATCH(Zwischentabelle_Alter!$B$9,Datenbasis!$B$2:$CA$2,0)+L$15)</f>
        <v>8</v>
      </c>
    </row>
    <row r="276" spans="1:12" x14ac:dyDescent="0.2">
      <c r="A276" s="2"/>
      <c r="B276" s="2" t="s">
        <v>286</v>
      </c>
      <c r="C276" s="3" t="s">
        <v>285</v>
      </c>
      <c r="D276" s="55">
        <f t="array" ref="D276">INDEX(Datenbasis!$B$2:$CA$422,MATCH(Zwischentabelle_Alter!$C276,Datenbasis!$B$2:$B$422),MATCH(Zwischentabelle_Alter!$D$15,Datenbasis!$B$2:$CA$2,0))</f>
        <v>1908</v>
      </c>
      <c r="E276" s="55">
        <f>INDEX(Datenbasis!$B$2:$CA$422,MATCH(Zwischentabelle_Alter!$C276,Datenbasis!$B$2:$B$422),MATCH(Zwischentabelle_Alter!$B$9,Datenbasis!$B$2:$CA$2,0)+E$15)</f>
        <v>396</v>
      </c>
      <c r="F276" s="55">
        <f>INDEX(Datenbasis!$B$2:$CA$422,MATCH(Zwischentabelle_Alter!$C276,Datenbasis!$B$2:$B$422),MATCH(Zwischentabelle_Alter!$B$9,Datenbasis!$B$2:$CA$2,0)+F$15)</f>
        <v>0</v>
      </c>
      <c r="G276" s="55">
        <f>INDEX(Datenbasis!$B$2:$CA$422,MATCH(Zwischentabelle_Alter!$C276,Datenbasis!$B$2:$B$422),MATCH(Zwischentabelle_Alter!$B$9,Datenbasis!$B$2:$CA$2,0)+G$15)</f>
        <v>0</v>
      </c>
      <c r="H276" s="55">
        <f>INDEX(Datenbasis!$B$2:$CA$422,MATCH(Zwischentabelle_Alter!$C276,Datenbasis!$B$2:$B$422),MATCH(Zwischentabelle_Alter!$B$9,Datenbasis!$B$2:$CA$2,0)+H$15)</f>
        <v>0</v>
      </c>
      <c r="I276" s="55">
        <f>INDEX(Datenbasis!$B$2:$CA$422,MATCH(Zwischentabelle_Alter!$C276,Datenbasis!$B$2:$B$422),MATCH(Zwischentabelle_Alter!$B$9,Datenbasis!$B$2:$CA$2,0)+I$15)</f>
        <v>0</v>
      </c>
      <c r="J276" s="55">
        <f>INDEX(Datenbasis!$B$2:$CA$422,MATCH(Zwischentabelle_Alter!$C276,Datenbasis!$B$2:$B$422),MATCH(Zwischentabelle_Alter!$B$9,Datenbasis!$B$2:$CA$2,0)+J$15)</f>
        <v>18</v>
      </c>
      <c r="K276" s="55">
        <f>INDEX(Datenbasis!$B$2:$CA$422,MATCH(Zwischentabelle_Alter!$C276,Datenbasis!$B$2:$B$422),MATCH(Zwischentabelle_Alter!$B$9,Datenbasis!$B$2:$CA$2,0)+K$15)</f>
        <v>326</v>
      </c>
      <c r="L276" s="55">
        <f>INDEX(Datenbasis!$B$2:$CA$422,MATCH(Zwischentabelle_Alter!$C276,Datenbasis!$B$2:$B$422),MATCH(Zwischentabelle_Alter!$B$9,Datenbasis!$B$2:$CA$2,0)+L$15)</f>
        <v>101</v>
      </c>
    </row>
    <row r="277" spans="1:12" x14ac:dyDescent="0.2">
      <c r="A277" s="2"/>
      <c r="B277" s="2" t="s">
        <v>669</v>
      </c>
      <c r="C277" s="3" t="s">
        <v>670</v>
      </c>
      <c r="D277" s="55">
        <f t="array" ref="D277">INDEX(Datenbasis!$B$2:$CA$422,MATCH(Zwischentabelle_Alter!$C277,Datenbasis!$B$2:$B$422),MATCH(Zwischentabelle_Alter!$D$15,Datenbasis!$B$2:$CA$2,0))</f>
        <v>1049</v>
      </c>
      <c r="E277" s="55">
        <f>INDEX(Datenbasis!$B$2:$CA$422,MATCH(Zwischentabelle_Alter!$C277,Datenbasis!$B$2:$B$422),MATCH(Zwischentabelle_Alter!$B$9,Datenbasis!$B$2:$CA$2,0)+E$15)</f>
        <v>34</v>
      </c>
      <c r="F277" s="55">
        <f>INDEX(Datenbasis!$B$2:$CA$422,MATCH(Zwischentabelle_Alter!$C277,Datenbasis!$B$2:$B$422),MATCH(Zwischentabelle_Alter!$B$9,Datenbasis!$B$2:$CA$2,0)+F$15)</f>
        <v>0</v>
      </c>
      <c r="G277" s="55" t="str">
        <f>INDEX(Datenbasis!$B$2:$CA$422,MATCH(Zwischentabelle_Alter!$C277,Datenbasis!$B$2:$B$422),MATCH(Zwischentabelle_Alter!$B$9,Datenbasis!$B$2:$CA$2,0)+G$15)</f>
        <v>*</v>
      </c>
      <c r="H277" s="55">
        <f>INDEX(Datenbasis!$B$2:$CA$422,MATCH(Zwischentabelle_Alter!$C277,Datenbasis!$B$2:$B$422),MATCH(Zwischentabelle_Alter!$B$9,Datenbasis!$B$2:$CA$2,0)+H$15)</f>
        <v>0</v>
      </c>
      <c r="I277" s="55">
        <f>INDEX(Datenbasis!$B$2:$CA$422,MATCH(Zwischentabelle_Alter!$C277,Datenbasis!$B$2:$B$422),MATCH(Zwischentabelle_Alter!$B$9,Datenbasis!$B$2:$CA$2,0)+I$15)</f>
        <v>0</v>
      </c>
      <c r="J277" s="55" t="str">
        <f>INDEX(Datenbasis!$B$2:$CA$422,MATCH(Zwischentabelle_Alter!$C277,Datenbasis!$B$2:$B$422),MATCH(Zwischentabelle_Alter!$B$9,Datenbasis!$B$2:$CA$2,0)+J$15)</f>
        <v>*</v>
      </c>
      <c r="K277" s="55">
        <f>INDEX(Datenbasis!$B$2:$CA$422,MATCH(Zwischentabelle_Alter!$C277,Datenbasis!$B$2:$B$422),MATCH(Zwischentabelle_Alter!$B$9,Datenbasis!$B$2:$CA$2,0)+K$15)</f>
        <v>6</v>
      </c>
      <c r="L277" s="55">
        <f>INDEX(Datenbasis!$B$2:$CA$422,MATCH(Zwischentabelle_Alter!$C277,Datenbasis!$B$2:$B$422),MATCH(Zwischentabelle_Alter!$B$9,Datenbasis!$B$2:$CA$2,0)+L$15)</f>
        <v>24</v>
      </c>
    </row>
    <row r="278" spans="1:12" x14ac:dyDescent="0.2">
      <c r="A278" s="2"/>
      <c r="B278" s="2" t="s">
        <v>671</v>
      </c>
      <c r="C278" s="3" t="s">
        <v>672</v>
      </c>
      <c r="D278" s="55">
        <f t="array" ref="D278">INDEX(Datenbasis!$B$2:$CA$422,MATCH(Zwischentabelle_Alter!$C278,Datenbasis!$B$2:$B$422),MATCH(Zwischentabelle_Alter!$D$15,Datenbasis!$B$2:$CA$2,0))</f>
        <v>1403</v>
      </c>
      <c r="E278" s="55">
        <f>INDEX(Datenbasis!$B$2:$CA$422,MATCH(Zwischentabelle_Alter!$C278,Datenbasis!$B$2:$B$422),MATCH(Zwischentabelle_Alter!$B$9,Datenbasis!$B$2:$CA$2,0)+E$15)</f>
        <v>344</v>
      </c>
      <c r="F278" s="55">
        <f>INDEX(Datenbasis!$B$2:$CA$422,MATCH(Zwischentabelle_Alter!$C278,Datenbasis!$B$2:$B$422),MATCH(Zwischentabelle_Alter!$B$9,Datenbasis!$B$2:$CA$2,0)+F$15)</f>
        <v>0</v>
      </c>
      <c r="G278" s="55" t="str">
        <f>INDEX(Datenbasis!$B$2:$CA$422,MATCH(Zwischentabelle_Alter!$C278,Datenbasis!$B$2:$B$422),MATCH(Zwischentabelle_Alter!$B$9,Datenbasis!$B$2:$CA$2,0)+G$15)</f>
        <v>*</v>
      </c>
      <c r="H278" s="55">
        <f>INDEX(Datenbasis!$B$2:$CA$422,MATCH(Zwischentabelle_Alter!$C278,Datenbasis!$B$2:$B$422),MATCH(Zwischentabelle_Alter!$B$9,Datenbasis!$B$2:$CA$2,0)+H$15)</f>
        <v>0</v>
      </c>
      <c r="I278" s="55" t="str">
        <f>INDEX(Datenbasis!$B$2:$CA$422,MATCH(Zwischentabelle_Alter!$C278,Datenbasis!$B$2:$B$422),MATCH(Zwischentabelle_Alter!$B$9,Datenbasis!$B$2:$CA$2,0)+I$15)</f>
        <v>*</v>
      </c>
      <c r="J278" s="55">
        <f>INDEX(Datenbasis!$B$2:$CA$422,MATCH(Zwischentabelle_Alter!$C278,Datenbasis!$B$2:$B$422),MATCH(Zwischentabelle_Alter!$B$9,Datenbasis!$B$2:$CA$2,0)+J$15)</f>
        <v>6</v>
      </c>
      <c r="K278" s="55">
        <f>INDEX(Datenbasis!$B$2:$CA$422,MATCH(Zwischentabelle_Alter!$C278,Datenbasis!$B$2:$B$422),MATCH(Zwischentabelle_Alter!$B$9,Datenbasis!$B$2:$CA$2,0)+K$15)</f>
        <v>313</v>
      </c>
      <c r="L278" s="55">
        <f>INDEX(Datenbasis!$B$2:$CA$422,MATCH(Zwischentabelle_Alter!$C278,Datenbasis!$B$2:$B$422),MATCH(Zwischentabelle_Alter!$B$9,Datenbasis!$B$2:$CA$2,0)+L$15)</f>
        <v>47</v>
      </c>
    </row>
    <row r="279" spans="1:12" x14ac:dyDescent="0.2">
      <c r="A279" s="2"/>
      <c r="B279" s="2" t="s">
        <v>673</v>
      </c>
      <c r="C279" s="3" t="s">
        <v>674</v>
      </c>
      <c r="D279" s="55">
        <f t="array" ref="D279">INDEX(Datenbasis!$B$2:$CA$422,MATCH(Zwischentabelle_Alter!$C279,Datenbasis!$B$2:$B$422),MATCH(Zwischentabelle_Alter!$D$15,Datenbasis!$B$2:$CA$2,0))</f>
        <v>1305</v>
      </c>
      <c r="E279" s="55">
        <f>INDEX(Datenbasis!$B$2:$CA$422,MATCH(Zwischentabelle_Alter!$C279,Datenbasis!$B$2:$B$422),MATCH(Zwischentabelle_Alter!$B$9,Datenbasis!$B$2:$CA$2,0)+E$15)</f>
        <v>71</v>
      </c>
      <c r="F279" s="55">
        <f>INDEX(Datenbasis!$B$2:$CA$422,MATCH(Zwischentabelle_Alter!$C279,Datenbasis!$B$2:$B$422),MATCH(Zwischentabelle_Alter!$B$9,Datenbasis!$B$2:$CA$2,0)+F$15)</f>
        <v>0</v>
      </c>
      <c r="G279" s="55">
        <f>INDEX(Datenbasis!$B$2:$CA$422,MATCH(Zwischentabelle_Alter!$C279,Datenbasis!$B$2:$B$422),MATCH(Zwischentabelle_Alter!$B$9,Datenbasis!$B$2:$CA$2,0)+G$15)</f>
        <v>0</v>
      </c>
      <c r="H279" s="55">
        <f>INDEX(Datenbasis!$B$2:$CA$422,MATCH(Zwischentabelle_Alter!$C279,Datenbasis!$B$2:$B$422),MATCH(Zwischentabelle_Alter!$B$9,Datenbasis!$B$2:$CA$2,0)+H$15)</f>
        <v>0</v>
      </c>
      <c r="I279" s="55">
        <f>INDEX(Datenbasis!$B$2:$CA$422,MATCH(Zwischentabelle_Alter!$C279,Datenbasis!$B$2:$B$422),MATCH(Zwischentabelle_Alter!$B$9,Datenbasis!$B$2:$CA$2,0)+I$15)</f>
        <v>0</v>
      </c>
      <c r="J279" s="55">
        <f>INDEX(Datenbasis!$B$2:$CA$422,MATCH(Zwischentabelle_Alter!$C279,Datenbasis!$B$2:$B$422),MATCH(Zwischentabelle_Alter!$B$9,Datenbasis!$B$2:$CA$2,0)+J$15)</f>
        <v>3</v>
      </c>
      <c r="K279" s="55">
        <f>INDEX(Datenbasis!$B$2:$CA$422,MATCH(Zwischentabelle_Alter!$C279,Datenbasis!$B$2:$B$422),MATCH(Zwischentabelle_Alter!$B$9,Datenbasis!$B$2:$CA$2,0)+K$15)</f>
        <v>27</v>
      </c>
      <c r="L279" s="55">
        <f>INDEX(Datenbasis!$B$2:$CA$422,MATCH(Zwischentabelle_Alter!$C279,Datenbasis!$B$2:$B$422),MATCH(Zwischentabelle_Alter!$B$9,Datenbasis!$B$2:$CA$2,0)+L$15)</f>
        <v>41</v>
      </c>
    </row>
    <row r="280" spans="1:12" x14ac:dyDescent="0.2">
      <c r="A280" s="2"/>
      <c r="B280" s="2" t="s">
        <v>675</v>
      </c>
      <c r="C280" s="3" t="s">
        <v>676</v>
      </c>
      <c r="D280" s="55">
        <f t="array" ref="D280">INDEX(Datenbasis!$B$2:$CA$422,MATCH(Zwischentabelle_Alter!$C280,Datenbasis!$B$2:$B$422),MATCH(Zwischentabelle_Alter!$D$15,Datenbasis!$B$2:$CA$2,0))</f>
        <v>1303</v>
      </c>
      <c r="E280" s="55">
        <f>INDEX(Datenbasis!$B$2:$CA$422,MATCH(Zwischentabelle_Alter!$C280,Datenbasis!$B$2:$B$422),MATCH(Zwischentabelle_Alter!$B$9,Datenbasis!$B$2:$CA$2,0)+E$15)</f>
        <v>264</v>
      </c>
      <c r="F280" s="55">
        <f>INDEX(Datenbasis!$B$2:$CA$422,MATCH(Zwischentabelle_Alter!$C280,Datenbasis!$B$2:$B$422),MATCH(Zwischentabelle_Alter!$B$9,Datenbasis!$B$2:$CA$2,0)+F$15)</f>
        <v>0</v>
      </c>
      <c r="G280" s="55">
        <f>INDEX(Datenbasis!$B$2:$CA$422,MATCH(Zwischentabelle_Alter!$C280,Datenbasis!$B$2:$B$422),MATCH(Zwischentabelle_Alter!$B$9,Datenbasis!$B$2:$CA$2,0)+G$15)</f>
        <v>0</v>
      </c>
      <c r="H280" s="55">
        <f>INDEX(Datenbasis!$B$2:$CA$422,MATCH(Zwischentabelle_Alter!$C280,Datenbasis!$B$2:$B$422),MATCH(Zwischentabelle_Alter!$B$9,Datenbasis!$B$2:$CA$2,0)+H$15)</f>
        <v>0</v>
      </c>
      <c r="I280" s="55">
        <f>INDEX(Datenbasis!$B$2:$CA$422,MATCH(Zwischentabelle_Alter!$C280,Datenbasis!$B$2:$B$422),MATCH(Zwischentabelle_Alter!$B$9,Datenbasis!$B$2:$CA$2,0)+I$15)</f>
        <v>0</v>
      </c>
      <c r="J280" s="55">
        <f>INDEX(Datenbasis!$B$2:$CA$422,MATCH(Zwischentabelle_Alter!$C280,Datenbasis!$B$2:$B$422),MATCH(Zwischentabelle_Alter!$B$9,Datenbasis!$B$2:$CA$2,0)+J$15)</f>
        <v>16</v>
      </c>
      <c r="K280" s="55">
        <f>INDEX(Datenbasis!$B$2:$CA$422,MATCH(Zwischentabelle_Alter!$C280,Datenbasis!$B$2:$B$422),MATCH(Zwischentabelle_Alter!$B$9,Datenbasis!$B$2:$CA$2,0)+K$15)</f>
        <v>216</v>
      </c>
      <c r="L280" s="55">
        <f>INDEX(Datenbasis!$B$2:$CA$422,MATCH(Zwischentabelle_Alter!$C280,Datenbasis!$B$2:$B$422),MATCH(Zwischentabelle_Alter!$B$9,Datenbasis!$B$2:$CA$2,0)+L$15)</f>
        <v>64</v>
      </c>
    </row>
    <row r="281" spans="1:12" x14ac:dyDescent="0.2">
      <c r="A281" s="2"/>
      <c r="B281" s="2" t="s">
        <v>288</v>
      </c>
      <c r="C281" s="3" t="s">
        <v>287</v>
      </c>
      <c r="D281" s="55">
        <f t="array" ref="D281">INDEX(Datenbasis!$B$2:$CA$422,MATCH(Zwischentabelle_Alter!$C281,Datenbasis!$B$2:$B$422),MATCH(Zwischentabelle_Alter!$D$15,Datenbasis!$B$2:$CA$2,0))</f>
        <v>1188</v>
      </c>
      <c r="E281" s="55">
        <f>INDEX(Datenbasis!$B$2:$CA$422,MATCH(Zwischentabelle_Alter!$C281,Datenbasis!$B$2:$B$422),MATCH(Zwischentabelle_Alter!$B$9,Datenbasis!$B$2:$CA$2,0)+E$15)</f>
        <v>296</v>
      </c>
      <c r="F281" s="55">
        <f>INDEX(Datenbasis!$B$2:$CA$422,MATCH(Zwischentabelle_Alter!$C281,Datenbasis!$B$2:$B$422),MATCH(Zwischentabelle_Alter!$B$9,Datenbasis!$B$2:$CA$2,0)+F$15)</f>
        <v>0</v>
      </c>
      <c r="G281" s="55">
        <f>INDEX(Datenbasis!$B$2:$CA$422,MATCH(Zwischentabelle_Alter!$C281,Datenbasis!$B$2:$B$422),MATCH(Zwischentabelle_Alter!$B$9,Datenbasis!$B$2:$CA$2,0)+G$15)</f>
        <v>0</v>
      </c>
      <c r="H281" s="55">
        <f>INDEX(Datenbasis!$B$2:$CA$422,MATCH(Zwischentabelle_Alter!$C281,Datenbasis!$B$2:$B$422),MATCH(Zwischentabelle_Alter!$B$9,Datenbasis!$B$2:$CA$2,0)+H$15)</f>
        <v>0</v>
      </c>
      <c r="I281" s="55">
        <f>INDEX(Datenbasis!$B$2:$CA$422,MATCH(Zwischentabelle_Alter!$C281,Datenbasis!$B$2:$B$422),MATCH(Zwischentabelle_Alter!$B$9,Datenbasis!$B$2:$CA$2,0)+I$15)</f>
        <v>0</v>
      </c>
      <c r="J281" s="55">
        <f>INDEX(Datenbasis!$B$2:$CA$422,MATCH(Zwischentabelle_Alter!$C281,Datenbasis!$B$2:$B$422),MATCH(Zwischentabelle_Alter!$B$9,Datenbasis!$B$2:$CA$2,0)+J$15)</f>
        <v>6</v>
      </c>
      <c r="K281" s="55">
        <f>INDEX(Datenbasis!$B$2:$CA$422,MATCH(Zwischentabelle_Alter!$C281,Datenbasis!$B$2:$B$422),MATCH(Zwischentabelle_Alter!$B$9,Datenbasis!$B$2:$CA$2,0)+K$15)</f>
        <v>289</v>
      </c>
      <c r="L281" s="55">
        <f>INDEX(Datenbasis!$B$2:$CA$422,MATCH(Zwischentabelle_Alter!$C281,Datenbasis!$B$2:$B$422),MATCH(Zwischentabelle_Alter!$B$9,Datenbasis!$B$2:$CA$2,0)+L$15)</f>
        <v>11</v>
      </c>
    </row>
    <row r="282" spans="1:12" x14ac:dyDescent="0.2">
      <c r="A282" s="2"/>
      <c r="B282" s="2" t="s">
        <v>290</v>
      </c>
      <c r="C282" s="3" t="s">
        <v>289</v>
      </c>
      <c r="D282" s="55">
        <f t="array" ref="D282">INDEX(Datenbasis!$B$2:$CA$422,MATCH(Zwischentabelle_Alter!$C282,Datenbasis!$B$2:$B$422),MATCH(Zwischentabelle_Alter!$D$15,Datenbasis!$B$2:$CA$2,0))</f>
        <v>918</v>
      </c>
      <c r="E282" s="55">
        <f>INDEX(Datenbasis!$B$2:$CA$422,MATCH(Zwischentabelle_Alter!$C282,Datenbasis!$B$2:$B$422),MATCH(Zwischentabelle_Alter!$B$9,Datenbasis!$B$2:$CA$2,0)+E$15)</f>
        <v>9</v>
      </c>
      <c r="F282" s="55">
        <f>INDEX(Datenbasis!$B$2:$CA$422,MATCH(Zwischentabelle_Alter!$C282,Datenbasis!$B$2:$B$422),MATCH(Zwischentabelle_Alter!$B$9,Datenbasis!$B$2:$CA$2,0)+F$15)</f>
        <v>0</v>
      </c>
      <c r="G282" s="55">
        <f>INDEX(Datenbasis!$B$2:$CA$422,MATCH(Zwischentabelle_Alter!$C282,Datenbasis!$B$2:$B$422),MATCH(Zwischentabelle_Alter!$B$9,Datenbasis!$B$2:$CA$2,0)+G$15)</f>
        <v>0</v>
      </c>
      <c r="H282" s="55">
        <f>INDEX(Datenbasis!$B$2:$CA$422,MATCH(Zwischentabelle_Alter!$C282,Datenbasis!$B$2:$B$422),MATCH(Zwischentabelle_Alter!$B$9,Datenbasis!$B$2:$CA$2,0)+H$15)</f>
        <v>0</v>
      </c>
      <c r="I282" s="55">
        <f>INDEX(Datenbasis!$B$2:$CA$422,MATCH(Zwischentabelle_Alter!$C282,Datenbasis!$B$2:$B$422),MATCH(Zwischentabelle_Alter!$B$9,Datenbasis!$B$2:$CA$2,0)+I$15)</f>
        <v>0</v>
      </c>
      <c r="J282" s="55">
        <f>INDEX(Datenbasis!$B$2:$CA$422,MATCH(Zwischentabelle_Alter!$C282,Datenbasis!$B$2:$B$422),MATCH(Zwischentabelle_Alter!$B$9,Datenbasis!$B$2:$CA$2,0)+J$15)</f>
        <v>0</v>
      </c>
      <c r="K282" s="55">
        <f>INDEX(Datenbasis!$B$2:$CA$422,MATCH(Zwischentabelle_Alter!$C282,Datenbasis!$B$2:$B$422),MATCH(Zwischentabelle_Alter!$B$9,Datenbasis!$B$2:$CA$2,0)+K$15)</f>
        <v>4</v>
      </c>
      <c r="L282" s="55">
        <f>INDEX(Datenbasis!$B$2:$CA$422,MATCH(Zwischentabelle_Alter!$C282,Datenbasis!$B$2:$B$422),MATCH(Zwischentabelle_Alter!$B$9,Datenbasis!$B$2:$CA$2,0)+L$15)</f>
        <v>6</v>
      </c>
    </row>
    <row r="283" spans="1:12" x14ac:dyDescent="0.2">
      <c r="A283" s="2"/>
      <c r="B283" s="2" t="s">
        <v>677</v>
      </c>
      <c r="C283" s="3" t="s">
        <v>678</v>
      </c>
      <c r="D283" s="55">
        <f t="array" ref="D283">INDEX(Datenbasis!$B$2:$CA$422,MATCH(Zwischentabelle_Alter!$C283,Datenbasis!$B$2:$B$422),MATCH(Zwischentabelle_Alter!$D$15,Datenbasis!$B$2:$CA$2,0))</f>
        <v>1029</v>
      </c>
      <c r="E283" s="55">
        <f>INDEX(Datenbasis!$B$2:$CA$422,MATCH(Zwischentabelle_Alter!$C283,Datenbasis!$B$2:$B$422),MATCH(Zwischentabelle_Alter!$B$9,Datenbasis!$B$2:$CA$2,0)+E$15)</f>
        <v>149</v>
      </c>
      <c r="F283" s="55">
        <f>INDEX(Datenbasis!$B$2:$CA$422,MATCH(Zwischentabelle_Alter!$C283,Datenbasis!$B$2:$B$422),MATCH(Zwischentabelle_Alter!$B$9,Datenbasis!$B$2:$CA$2,0)+F$15)</f>
        <v>0</v>
      </c>
      <c r="G283" s="55">
        <f>INDEX(Datenbasis!$B$2:$CA$422,MATCH(Zwischentabelle_Alter!$C283,Datenbasis!$B$2:$B$422),MATCH(Zwischentabelle_Alter!$B$9,Datenbasis!$B$2:$CA$2,0)+G$15)</f>
        <v>0</v>
      </c>
      <c r="H283" s="55">
        <f>INDEX(Datenbasis!$B$2:$CA$422,MATCH(Zwischentabelle_Alter!$C283,Datenbasis!$B$2:$B$422),MATCH(Zwischentabelle_Alter!$B$9,Datenbasis!$B$2:$CA$2,0)+H$15)</f>
        <v>0</v>
      </c>
      <c r="I283" s="55">
        <f>INDEX(Datenbasis!$B$2:$CA$422,MATCH(Zwischentabelle_Alter!$C283,Datenbasis!$B$2:$B$422),MATCH(Zwischentabelle_Alter!$B$9,Datenbasis!$B$2:$CA$2,0)+I$15)</f>
        <v>0</v>
      </c>
      <c r="J283" s="55">
        <f>INDEX(Datenbasis!$B$2:$CA$422,MATCH(Zwischentabelle_Alter!$C283,Datenbasis!$B$2:$B$422),MATCH(Zwischentabelle_Alter!$B$9,Datenbasis!$B$2:$CA$2,0)+J$15)</f>
        <v>4</v>
      </c>
      <c r="K283" s="55">
        <f>INDEX(Datenbasis!$B$2:$CA$422,MATCH(Zwischentabelle_Alter!$C283,Datenbasis!$B$2:$B$422),MATCH(Zwischentabelle_Alter!$B$9,Datenbasis!$B$2:$CA$2,0)+K$15)</f>
        <v>120</v>
      </c>
      <c r="L283" s="55">
        <f>INDEX(Datenbasis!$B$2:$CA$422,MATCH(Zwischentabelle_Alter!$C283,Datenbasis!$B$2:$B$422),MATCH(Zwischentabelle_Alter!$B$9,Datenbasis!$B$2:$CA$2,0)+L$15)</f>
        <v>34</v>
      </c>
    </row>
    <row r="284" spans="1:12" x14ac:dyDescent="0.2">
      <c r="A284" s="2"/>
      <c r="B284" s="2" t="s">
        <v>679</v>
      </c>
      <c r="C284" s="3" t="s">
        <v>680</v>
      </c>
      <c r="D284" s="55">
        <f t="array" ref="D284">INDEX(Datenbasis!$B$2:$CA$422,MATCH(Zwischentabelle_Alter!$C284,Datenbasis!$B$2:$B$422),MATCH(Zwischentabelle_Alter!$D$15,Datenbasis!$B$2:$CA$2,0))</f>
        <v>352</v>
      </c>
      <c r="E284" s="55">
        <f>INDEX(Datenbasis!$B$2:$CA$422,MATCH(Zwischentabelle_Alter!$C284,Datenbasis!$B$2:$B$422),MATCH(Zwischentabelle_Alter!$B$9,Datenbasis!$B$2:$CA$2,0)+E$15)</f>
        <v>49</v>
      </c>
      <c r="F284" s="55">
        <f>INDEX(Datenbasis!$B$2:$CA$422,MATCH(Zwischentabelle_Alter!$C284,Datenbasis!$B$2:$B$422),MATCH(Zwischentabelle_Alter!$B$9,Datenbasis!$B$2:$CA$2,0)+F$15)</f>
        <v>0</v>
      </c>
      <c r="G284" s="55">
        <f>INDEX(Datenbasis!$B$2:$CA$422,MATCH(Zwischentabelle_Alter!$C284,Datenbasis!$B$2:$B$422),MATCH(Zwischentabelle_Alter!$B$9,Datenbasis!$B$2:$CA$2,0)+G$15)</f>
        <v>0</v>
      </c>
      <c r="H284" s="55">
        <f>INDEX(Datenbasis!$B$2:$CA$422,MATCH(Zwischentabelle_Alter!$C284,Datenbasis!$B$2:$B$422),MATCH(Zwischentabelle_Alter!$B$9,Datenbasis!$B$2:$CA$2,0)+H$15)</f>
        <v>0</v>
      </c>
      <c r="I284" s="55">
        <f>INDEX(Datenbasis!$B$2:$CA$422,MATCH(Zwischentabelle_Alter!$C284,Datenbasis!$B$2:$B$422),MATCH(Zwischentabelle_Alter!$B$9,Datenbasis!$B$2:$CA$2,0)+I$15)</f>
        <v>0</v>
      </c>
      <c r="J284" s="55">
        <f>INDEX(Datenbasis!$B$2:$CA$422,MATCH(Zwischentabelle_Alter!$C284,Datenbasis!$B$2:$B$422),MATCH(Zwischentabelle_Alter!$B$9,Datenbasis!$B$2:$CA$2,0)+J$15)</f>
        <v>0</v>
      </c>
      <c r="K284" s="55">
        <f>INDEX(Datenbasis!$B$2:$CA$422,MATCH(Zwischentabelle_Alter!$C284,Datenbasis!$B$2:$B$422),MATCH(Zwischentabelle_Alter!$B$9,Datenbasis!$B$2:$CA$2,0)+K$15)</f>
        <v>43</v>
      </c>
      <c r="L284" s="55">
        <f>INDEX(Datenbasis!$B$2:$CA$422,MATCH(Zwischentabelle_Alter!$C284,Datenbasis!$B$2:$B$422),MATCH(Zwischentabelle_Alter!$B$9,Datenbasis!$B$2:$CA$2,0)+L$15)</f>
        <v>8</v>
      </c>
    </row>
    <row r="285" spans="1:12" x14ac:dyDescent="0.2">
      <c r="A285" s="2"/>
      <c r="B285" s="2" t="s">
        <v>681</v>
      </c>
      <c r="C285" s="3" t="s">
        <v>682</v>
      </c>
      <c r="D285" s="55">
        <f t="array" ref="D285">INDEX(Datenbasis!$B$2:$CA$422,MATCH(Zwischentabelle_Alter!$C285,Datenbasis!$B$2:$B$422),MATCH(Zwischentabelle_Alter!$D$15,Datenbasis!$B$2:$CA$2,0))</f>
        <v>794</v>
      </c>
      <c r="E285" s="55">
        <f>INDEX(Datenbasis!$B$2:$CA$422,MATCH(Zwischentabelle_Alter!$C285,Datenbasis!$B$2:$B$422),MATCH(Zwischentabelle_Alter!$B$9,Datenbasis!$B$2:$CA$2,0)+E$15)</f>
        <v>38</v>
      </c>
      <c r="F285" s="55">
        <f>INDEX(Datenbasis!$B$2:$CA$422,MATCH(Zwischentabelle_Alter!$C285,Datenbasis!$B$2:$B$422),MATCH(Zwischentabelle_Alter!$B$9,Datenbasis!$B$2:$CA$2,0)+F$15)</f>
        <v>0</v>
      </c>
      <c r="G285" s="55" t="str">
        <f>INDEX(Datenbasis!$B$2:$CA$422,MATCH(Zwischentabelle_Alter!$C285,Datenbasis!$B$2:$B$422),MATCH(Zwischentabelle_Alter!$B$9,Datenbasis!$B$2:$CA$2,0)+G$15)</f>
        <v>*</v>
      </c>
      <c r="H285" s="55">
        <f>INDEX(Datenbasis!$B$2:$CA$422,MATCH(Zwischentabelle_Alter!$C285,Datenbasis!$B$2:$B$422),MATCH(Zwischentabelle_Alter!$B$9,Datenbasis!$B$2:$CA$2,0)+H$15)</f>
        <v>0</v>
      </c>
      <c r="I285" s="55">
        <f>INDEX(Datenbasis!$B$2:$CA$422,MATCH(Zwischentabelle_Alter!$C285,Datenbasis!$B$2:$B$422),MATCH(Zwischentabelle_Alter!$B$9,Datenbasis!$B$2:$CA$2,0)+I$15)</f>
        <v>0</v>
      </c>
      <c r="J285" s="55">
        <f>INDEX(Datenbasis!$B$2:$CA$422,MATCH(Zwischentabelle_Alter!$C285,Datenbasis!$B$2:$B$422),MATCH(Zwischentabelle_Alter!$B$9,Datenbasis!$B$2:$CA$2,0)+J$15)</f>
        <v>0</v>
      </c>
      <c r="K285" s="55">
        <f>INDEX(Datenbasis!$B$2:$CA$422,MATCH(Zwischentabelle_Alter!$C285,Datenbasis!$B$2:$B$422),MATCH(Zwischentabelle_Alter!$B$9,Datenbasis!$B$2:$CA$2,0)+K$15)</f>
        <v>17</v>
      </c>
      <c r="L285" s="55">
        <f>INDEX(Datenbasis!$B$2:$CA$422,MATCH(Zwischentabelle_Alter!$C285,Datenbasis!$B$2:$B$422),MATCH(Zwischentabelle_Alter!$B$9,Datenbasis!$B$2:$CA$2,0)+L$15)</f>
        <v>22</v>
      </c>
    </row>
    <row r="286" spans="1:12" x14ac:dyDescent="0.2">
      <c r="A286" s="2"/>
      <c r="B286" s="2" t="s">
        <v>683</v>
      </c>
      <c r="C286" s="3" t="s">
        <v>684</v>
      </c>
      <c r="D286" s="55">
        <f t="array" ref="D286">INDEX(Datenbasis!$B$2:$CA$422,MATCH(Zwischentabelle_Alter!$C286,Datenbasis!$B$2:$B$422),MATCH(Zwischentabelle_Alter!$D$15,Datenbasis!$B$2:$CA$2,0))</f>
        <v>1213</v>
      </c>
      <c r="E286" s="55">
        <f>INDEX(Datenbasis!$B$2:$CA$422,MATCH(Zwischentabelle_Alter!$C286,Datenbasis!$B$2:$B$422),MATCH(Zwischentabelle_Alter!$B$9,Datenbasis!$B$2:$CA$2,0)+E$15)</f>
        <v>199</v>
      </c>
      <c r="F286" s="55">
        <f>INDEX(Datenbasis!$B$2:$CA$422,MATCH(Zwischentabelle_Alter!$C286,Datenbasis!$B$2:$B$422),MATCH(Zwischentabelle_Alter!$B$9,Datenbasis!$B$2:$CA$2,0)+F$15)</f>
        <v>0</v>
      </c>
      <c r="G286" s="55">
        <f>INDEX(Datenbasis!$B$2:$CA$422,MATCH(Zwischentabelle_Alter!$C286,Datenbasis!$B$2:$B$422),MATCH(Zwischentabelle_Alter!$B$9,Datenbasis!$B$2:$CA$2,0)+G$15)</f>
        <v>0</v>
      </c>
      <c r="H286" s="55">
        <f>INDEX(Datenbasis!$B$2:$CA$422,MATCH(Zwischentabelle_Alter!$C286,Datenbasis!$B$2:$B$422),MATCH(Zwischentabelle_Alter!$B$9,Datenbasis!$B$2:$CA$2,0)+H$15)</f>
        <v>0</v>
      </c>
      <c r="I286" s="55" t="str">
        <f>INDEX(Datenbasis!$B$2:$CA$422,MATCH(Zwischentabelle_Alter!$C286,Datenbasis!$B$2:$B$422),MATCH(Zwischentabelle_Alter!$B$9,Datenbasis!$B$2:$CA$2,0)+I$15)</f>
        <v>*</v>
      </c>
      <c r="J286" s="55">
        <f>INDEX(Datenbasis!$B$2:$CA$422,MATCH(Zwischentabelle_Alter!$C286,Datenbasis!$B$2:$B$422),MATCH(Zwischentabelle_Alter!$B$9,Datenbasis!$B$2:$CA$2,0)+J$15)</f>
        <v>5</v>
      </c>
      <c r="K286" s="55">
        <f>INDEX(Datenbasis!$B$2:$CA$422,MATCH(Zwischentabelle_Alter!$C286,Datenbasis!$B$2:$B$422),MATCH(Zwischentabelle_Alter!$B$9,Datenbasis!$B$2:$CA$2,0)+K$15)</f>
        <v>161</v>
      </c>
      <c r="L286" s="55">
        <f>INDEX(Datenbasis!$B$2:$CA$422,MATCH(Zwischentabelle_Alter!$C286,Datenbasis!$B$2:$B$422),MATCH(Zwischentabelle_Alter!$B$9,Datenbasis!$B$2:$CA$2,0)+L$15)</f>
        <v>50</v>
      </c>
    </row>
    <row r="287" spans="1:12" x14ac:dyDescent="0.2">
      <c r="A287" s="2"/>
      <c r="B287" s="2" t="s">
        <v>420</v>
      </c>
      <c r="C287" s="3" t="s">
        <v>419</v>
      </c>
      <c r="D287" s="55">
        <f t="array" ref="D287">INDEX(Datenbasis!$B$2:$CA$422,MATCH(Zwischentabelle_Alter!$C287,Datenbasis!$B$2:$B$422),MATCH(Zwischentabelle_Alter!$D$15,Datenbasis!$B$2:$CA$2,0))</f>
        <v>2116</v>
      </c>
      <c r="E287" s="55">
        <f>INDEX(Datenbasis!$B$2:$CA$422,MATCH(Zwischentabelle_Alter!$C287,Datenbasis!$B$2:$B$422),MATCH(Zwischentabelle_Alter!$B$9,Datenbasis!$B$2:$CA$2,0)+E$15)</f>
        <v>408</v>
      </c>
      <c r="F287" s="55">
        <f>INDEX(Datenbasis!$B$2:$CA$422,MATCH(Zwischentabelle_Alter!$C287,Datenbasis!$B$2:$B$422),MATCH(Zwischentabelle_Alter!$B$9,Datenbasis!$B$2:$CA$2,0)+F$15)</f>
        <v>0</v>
      </c>
      <c r="G287" s="55">
        <f>INDEX(Datenbasis!$B$2:$CA$422,MATCH(Zwischentabelle_Alter!$C287,Datenbasis!$B$2:$B$422),MATCH(Zwischentabelle_Alter!$B$9,Datenbasis!$B$2:$CA$2,0)+G$15)</f>
        <v>0</v>
      </c>
      <c r="H287" s="55">
        <f>INDEX(Datenbasis!$B$2:$CA$422,MATCH(Zwischentabelle_Alter!$C287,Datenbasis!$B$2:$B$422),MATCH(Zwischentabelle_Alter!$B$9,Datenbasis!$B$2:$CA$2,0)+H$15)</f>
        <v>0</v>
      </c>
      <c r="I287" s="55">
        <f>INDEX(Datenbasis!$B$2:$CA$422,MATCH(Zwischentabelle_Alter!$C287,Datenbasis!$B$2:$B$422),MATCH(Zwischentabelle_Alter!$B$9,Datenbasis!$B$2:$CA$2,0)+I$15)</f>
        <v>0</v>
      </c>
      <c r="J287" s="55">
        <f>INDEX(Datenbasis!$B$2:$CA$422,MATCH(Zwischentabelle_Alter!$C287,Datenbasis!$B$2:$B$422),MATCH(Zwischentabelle_Alter!$B$9,Datenbasis!$B$2:$CA$2,0)+J$15)</f>
        <v>34</v>
      </c>
      <c r="K287" s="55">
        <f>INDEX(Datenbasis!$B$2:$CA$422,MATCH(Zwischentabelle_Alter!$C287,Datenbasis!$B$2:$B$422),MATCH(Zwischentabelle_Alter!$B$9,Datenbasis!$B$2:$CA$2,0)+K$15)</f>
        <v>357</v>
      </c>
      <c r="L287" s="55">
        <f>INDEX(Datenbasis!$B$2:$CA$422,MATCH(Zwischentabelle_Alter!$C287,Datenbasis!$B$2:$B$422),MATCH(Zwischentabelle_Alter!$B$9,Datenbasis!$B$2:$CA$2,0)+L$15)</f>
        <v>74</v>
      </c>
    </row>
    <row r="288" spans="1:12" x14ac:dyDescent="0.2">
      <c r="A288" s="2"/>
      <c r="B288" s="2" t="s">
        <v>685</v>
      </c>
      <c r="C288" s="3" t="s">
        <v>686</v>
      </c>
      <c r="D288" s="55">
        <f t="array" ref="D288">INDEX(Datenbasis!$B$2:$CA$422,MATCH(Zwischentabelle_Alter!$C288,Datenbasis!$B$2:$B$422),MATCH(Zwischentabelle_Alter!$D$15,Datenbasis!$B$2:$CA$2,0))</f>
        <v>810</v>
      </c>
      <c r="E288" s="55">
        <f>INDEX(Datenbasis!$B$2:$CA$422,MATCH(Zwischentabelle_Alter!$C288,Datenbasis!$B$2:$B$422),MATCH(Zwischentabelle_Alter!$B$9,Datenbasis!$B$2:$CA$2,0)+E$15)</f>
        <v>192</v>
      </c>
      <c r="F288" s="55">
        <f>INDEX(Datenbasis!$B$2:$CA$422,MATCH(Zwischentabelle_Alter!$C288,Datenbasis!$B$2:$B$422),MATCH(Zwischentabelle_Alter!$B$9,Datenbasis!$B$2:$CA$2,0)+F$15)</f>
        <v>0</v>
      </c>
      <c r="G288" s="55">
        <f>INDEX(Datenbasis!$B$2:$CA$422,MATCH(Zwischentabelle_Alter!$C288,Datenbasis!$B$2:$B$422),MATCH(Zwischentabelle_Alter!$B$9,Datenbasis!$B$2:$CA$2,0)+G$15)</f>
        <v>0</v>
      </c>
      <c r="H288" s="55">
        <f>INDEX(Datenbasis!$B$2:$CA$422,MATCH(Zwischentabelle_Alter!$C288,Datenbasis!$B$2:$B$422),MATCH(Zwischentabelle_Alter!$B$9,Datenbasis!$B$2:$CA$2,0)+H$15)</f>
        <v>0</v>
      </c>
      <c r="I288" s="55">
        <f>INDEX(Datenbasis!$B$2:$CA$422,MATCH(Zwischentabelle_Alter!$C288,Datenbasis!$B$2:$B$422),MATCH(Zwischentabelle_Alter!$B$9,Datenbasis!$B$2:$CA$2,0)+I$15)</f>
        <v>0</v>
      </c>
      <c r="J288" s="55">
        <f>INDEX(Datenbasis!$B$2:$CA$422,MATCH(Zwischentabelle_Alter!$C288,Datenbasis!$B$2:$B$422),MATCH(Zwischentabelle_Alter!$B$9,Datenbasis!$B$2:$CA$2,0)+J$15)</f>
        <v>9</v>
      </c>
      <c r="K288" s="55">
        <f>INDEX(Datenbasis!$B$2:$CA$422,MATCH(Zwischentabelle_Alter!$C288,Datenbasis!$B$2:$B$422),MATCH(Zwischentabelle_Alter!$B$9,Datenbasis!$B$2:$CA$2,0)+K$15)</f>
        <v>184</v>
      </c>
      <c r="L288" s="55">
        <f>INDEX(Datenbasis!$B$2:$CA$422,MATCH(Zwischentabelle_Alter!$C288,Datenbasis!$B$2:$B$422),MATCH(Zwischentabelle_Alter!$B$9,Datenbasis!$B$2:$CA$2,0)+L$15)</f>
        <v>11</v>
      </c>
    </row>
    <row r="289" spans="1:12" x14ac:dyDescent="0.2">
      <c r="A289" s="2"/>
      <c r="B289" s="2" t="s">
        <v>292</v>
      </c>
      <c r="C289" s="3" t="s">
        <v>291</v>
      </c>
      <c r="D289" s="55">
        <f t="array" ref="D289">INDEX(Datenbasis!$B$2:$CA$422,MATCH(Zwischentabelle_Alter!$C289,Datenbasis!$B$2:$B$422),MATCH(Zwischentabelle_Alter!$D$15,Datenbasis!$B$2:$CA$2,0))</f>
        <v>1377</v>
      </c>
      <c r="E289" s="55">
        <f>INDEX(Datenbasis!$B$2:$CA$422,MATCH(Zwischentabelle_Alter!$C289,Datenbasis!$B$2:$B$422),MATCH(Zwischentabelle_Alter!$B$9,Datenbasis!$B$2:$CA$2,0)+E$15)</f>
        <v>110</v>
      </c>
      <c r="F289" s="55">
        <f>INDEX(Datenbasis!$B$2:$CA$422,MATCH(Zwischentabelle_Alter!$C289,Datenbasis!$B$2:$B$422),MATCH(Zwischentabelle_Alter!$B$9,Datenbasis!$B$2:$CA$2,0)+F$15)</f>
        <v>4</v>
      </c>
      <c r="G289" s="55">
        <f>INDEX(Datenbasis!$B$2:$CA$422,MATCH(Zwischentabelle_Alter!$C289,Datenbasis!$B$2:$B$422),MATCH(Zwischentabelle_Alter!$B$9,Datenbasis!$B$2:$CA$2,0)+G$15)</f>
        <v>4</v>
      </c>
      <c r="H289" s="55">
        <f>INDEX(Datenbasis!$B$2:$CA$422,MATCH(Zwischentabelle_Alter!$C289,Datenbasis!$B$2:$B$422),MATCH(Zwischentabelle_Alter!$B$9,Datenbasis!$B$2:$CA$2,0)+H$15)</f>
        <v>0</v>
      </c>
      <c r="I289" s="55">
        <f>INDEX(Datenbasis!$B$2:$CA$422,MATCH(Zwischentabelle_Alter!$C289,Datenbasis!$B$2:$B$422),MATCH(Zwischentabelle_Alter!$B$9,Datenbasis!$B$2:$CA$2,0)+I$15)</f>
        <v>0</v>
      </c>
      <c r="J289" s="55">
        <f>INDEX(Datenbasis!$B$2:$CA$422,MATCH(Zwischentabelle_Alter!$C289,Datenbasis!$B$2:$B$422),MATCH(Zwischentabelle_Alter!$B$9,Datenbasis!$B$2:$CA$2,0)+J$15)</f>
        <v>0</v>
      </c>
      <c r="K289" s="55">
        <f>INDEX(Datenbasis!$B$2:$CA$422,MATCH(Zwischentabelle_Alter!$C289,Datenbasis!$B$2:$B$422),MATCH(Zwischentabelle_Alter!$B$9,Datenbasis!$B$2:$CA$2,0)+K$15)</f>
        <v>75</v>
      </c>
      <c r="L289" s="55">
        <f>INDEX(Datenbasis!$B$2:$CA$422,MATCH(Zwischentabelle_Alter!$C289,Datenbasis!$B$2:$B$422),MATCH(Zwischentabelle_Alter!$B$9,Datenbasis!$B$2:$CA$2,0)+L$15)</f>
        <v>42</v>
      </c>
    </row>
    <row r="290" spans="1:12" x14ac:dyDescent="0.2">
      <c r="A290" s="2"/>
      <c r="B290" s="2" t="s">
        <v>294</v>
      </c>
      <c r="C290" s="3" t="s">
        <v>293</v>
      </c>
      <c r="D290" s="55">
        <f t="array" ref="D290">INDEX(Datenbasis!$B$2:$CA$422,MATCH(Zwischentabelle_Alter!$C290,Datenbasis!$B$2:$B$422),MATCH(Zwischentabelle_Alter!$D$15,Datenbasis!$B$2:$CA$2,0))</f>
        <v>664</v>
      </c>
      <c r="E290" s="55">
        <f>INDEX(Datenbasis!$B$2:$CA$422,MATCH(Zwischentabelle_Alter!$C290,Datenbasis!$B$2:$B$422),MATCH(Zwischentabelle_Alter!$B$9,Datenbasis!$B$2:$CA$2,0)+E$15)</f>
        <v>108</v>
      </c>
      <c r="F290" s="55">
        <f>INDEX(Datenbasis!$B$2:$CA$422,MATCH(Zwischentabelle_Alter!$C290,Datenbasis!$B$2:$B$422),MATCH(Zwischentabelle_Alter!$B$9,Datenbasis!$B$2:$CA$2,0)+F$15)</f>
        <v>0</v>
      </c>
      <c r="G290" s="55">
        <f>INDEX(Datenbasis!$B$2:$CA$422,MATCH(Zwischentabelle_Alter!$C290,Datenbasis!$B$2:$B$422),MATCH(Zwischentabelle_Alter!$B$9,Datenbasis!$B$2:$CA$2,0)+G$15)</f>
        <v>6</v>
      </c>
      <c r="H290" s="55">
        <f>INDEX(Datenbasis!$B$2:$CA$422,MATCH(Zwischentabelle_Alter!$C290,Datenbasis!$B$2:$B$422),MATCH(Zwischentabelle_Alter!$B$9,Datenbasis!$B$2:$CA$2,0)+H$15)</f>
        <v>0</v>
      </c>
      <c r="I290" s="55">
        <f>INDEX(Datenbasis!$B$2:$CA$422,MATCH(Zwischentabelle_Alter!$C290,Datenbasis!$B$2:$B$422),MATCH(Zwischentabelle_Alter!$B$9,Datenbasis!$B$2:$CA$2,0)+I$15)</f>
        <v>0</v>
      </c>
      <c r="J290" s="55">
        <f>INDEX(Datenbasis!$B$2:$CA$422,MATCH(Zwischentabelle_Alter!$C290,Datenbasis!$B$2:$B$422),MATCH(Zwischentabelle_Alter!$B$9,Datenbasis!$B$2:$CA$2,0)+J$15)</f>
        <v>0</v>
      </c>
      <c r="K290" s="55">
        <f>INDEX(Datenbasis!$B$2:$CA$422,MATCH(Zwischentabelle_Alter!$C290,Datenbasis!$B$2:$B$422),MATCH(Zwischentabelle_Alter!$B$9,Datenbasis!$B$2:$CA$2,0)+K$15)</f>
        <v>101</v>
      </c>
      <c r="L290" s="55">
        <f>INDEX(Datenbasis!$B$2:$CA$422,MATCH(Zwischentabelle_Alter!$C290,Datenbasis!$B$2:$B$422),MATCH(Zwischentabelle_Alter!$B$9,Datenbasis!$B$2:$CA$2,0)+L$15)</f>
        <v>4</v>
      </c>
    </row>
    <row r="291" spans="1:12" x14ac:dyDescent="0.2">
      <c r="A291" s="2"/>
      <c r="B291" s="2" t="s">
        <v>687</v>
      </c>
      <c r="C291" s="3" t="s">
        <v>688</v>
      </c>
      <c r="D291" s="55">
        <f t="array" ref="D291">INDEX(Datenbasis!$B$2:$CA$422,MATCH(Zwischentabelle_Alter!$C291,Datenbasis!$B$2:$B$422),MATCH(Zwischentabelle_Alter!$D$15,Datenbasis!$B$2:$CA$2,0))</f>
        <v>709</v>
      </c>
      <c r="E291" s="55">
        <f>INDEX(Datenbasis!$B$2:$CA$422,MATCH(Zwischentabelle_Alter!$C291,Datenbasis!$B$2:$B$422),MATCH(Zwischentabelle_Alter!$B$9,Datenbasis!$B$2:$CA$2,0)+E$15)</f>
        <v>36</v>
      </c>
      <c r="F291" s="55">
        <f>INDEX(Datenbasis!$B$2:$CA$422,MATCH(Zwischentabelle_Alter!$C291,Datenbasis!$B$2:$B$422),MATCH(Zwischentabelle_Alter!$B$9,Datenbasis!$B$2:$CA$2,0)+F$15)</f>
        <v>0</v>
      </c>
      <c r="G291" s="55" t="str">
        <f>INDEX(Datenbasis!$B$2:$CA$422,MATCH(Zwischentabelle_Alter!$C291,Datenbasis!$B$2:$B$422),MATCH(Zwischentabelle_Alter!$B$9,Datenbasis!$B$2:$CA$2,0)+G$15)</f>
        <v>*</v>
      </c>
      <c r="H291" s="55">
        <f>INDEX(Datenbasis!$B$2:$CA$422,MATCH(Zwischentabelle_Alter!$C291,Datenbasis!$B$2:$B$422),MATCH(Zwischentabelle_Alter!$B$9,Datenbasis!$B$2:$CA$2,0)+H$15)</f>
        <v>0</v>
      </c>
      <c r="I291" s="55">
        <f>INDEX(Datenbasis!$B$2:$CA$422,MATCH(Zwischentabelle_Alter!$C291,Datenbasis!$B$2:$B$422),MATCH(Zwischentabelle_Alter!$B$9,Datenbasis!$B$2:$CA$2,0)+I$15)</f>
        <v>0</v>
      </c>
      <c r="J291" s="55">
        <f>INDEX(Datenbasis!$B$2:$CA$422,MATCH(Zwischentabelle_Alter!$C291,Datenbasis!$B$2:$B$422),MATCH(Zwischentabelle_Alter!$B$9,Datenbasis!$B$2:$CA$2,0)+J$15)</f>
        <v>0</v>
      </c>
      <c r="K291" s="55">
        <f>INDEX(Datenbasis!$B$2:$CA$422,MATCH(Zwischentabelle_Alter!$C291,Datenbasis!$B$2:$B$422),MATCH(Zwischentabelle_Alter!$B$9,Datenbasis!$B$2:$CA$2,0)+K$15)</f>
        <v>20</v>
      </c>
      <c r="L291" s="55" t="str">
        <f>INDEX(Datenbasis!$B$2:$CA$422,MATCH(Zwischentabelle_Alter!$C291,Datenbasis!$B$2:$B$422),MATCH(Zwischentabelle_Alter!$B$9,Datenbasis!$B$2:$CA$2,0)+L$15)</f>
        <v>*</v>
      </c>
    </row>
    <row r="292" spans="1:12" x14ac:dyDescent="0.2">
      <c r="A292" s="2"/>
      <c r="B292" s="2" t="s">
        <v>689</v>
      </c>
      <c r="C292" s="3" t="s">
        <v>690</v>
      </c>
      <c r="D292" s="55">
        <f t="array" ref="D292">INDEX(Datenbasis!$B$2:$CA$422,MATCH(Zwischentabelle_Alter!$C292,Datenbasis!$B$2:$B$422),MATCH(Zwischentabelle_Alter!$D$15,Datenbasis!$B$2:$CA$2,0))</f>
        <v>797</v>
      </c>
      <c r="E292" s="55">
        <f>INDEX(Datenbasis!$B$2:$CA$422,MATCH(Zwischentabelle_Alter!$C292,Datenbasis!$B$2:$B$422),MATCH(Zwischentabelle_Alter!$B$9,Datenbasis!$B$2:$CA$2,0)+E$15)</f>
        <v>278</v>
      </c>
      <c r="F292" s="55">
        <f>INDEX(Datenbasis!$B$2:$CA$422,MATCH(Zwischentabelle_Alter!$C292,Datenbasis!$B$2:$B$422),MATCH(Zwischentabelle_Alter!$B$9,Datenbasis!$B$2:$CA$2,0)+F$15)</f>
        <v>0</v>
      </c>
      <c r="G292" s="55">
        <f>INDEX(Datenbasis!$B$2:$CA$422,MATCH(Zwischentabelle_Alter!$C292,Datenbasis!$B$2:$B$422),MATCH(Zwischentabelle_Alter!$B$9,Datenbasis!$B$2:$CA$2,0)+G$15)</f>
        <v>0</v>
      </c>
      <c r="H292" s="55">
        <f>INDEX(Datenbasis!$B$2:$CA$422,MATCH(Zwischentabelle_Alter!$C292,Datenbasis!$B$2:$B$422),MATCH(Zwischentabelle_Alter!$B$9,Datenbasis!$B$2:$CA$2,0)+H$15)</f>
        <v>0</v>
      </c>
      <c r="I292" s="55">
        <f>INDEX(Datenbasis!$B$2:$CA$422,MATCH(Zwischentabelle_Alter!$C292,Datenbasis!$B$2:$B$422),MATCH(Zwischentabelle_Alter!$B$9,Datenbasis!$B$2:$CA$2,0)+I$15)</f>
        <v>0</v>
      </c>
      <c r="J292" s="55">
        <f>INDEX(Datenbasis!$B$2:$CA$422,MATCH(Zwischentabelle_Alter!$C292,Datenbasis!$B$2:$B$422),MATCH(Zwischentabelle_Alter!$B$9,Datenbasis!$B$2:$CA$2,0)+J$15)</f>
        <v>6</v>
      </c>
      <c r="K292" s="55">
        <f>INDEX(Datenbasis!$B$2:$CA$422,MATCH(Zwischentabelle_Alter!$C292,Datenbasis!$B$2:$B$422),MATCH(Zwischentabelle_Alter!$B$9,Datenbasis!$B$2:$CA$2,0)+K$15)</f>
        <v>262</v>
      </c>
      <c r="L292" s="55">
        <f>INDEX(Datenbasis!$B$2:$CA$422,MATCH(Zwischentabelle_Alter!$C292,Datenbasis!$B$2:$B$422),MATCH(Zwischentabelle_Alter!$B$9,Datenbasis!$B$2:$CA$2,0)+L$15)</f>
        <v>29</v>
      </c>
    </row>
    <row r="293" spans="1:12" x14ac:dyDescent="0.2">
      <c r="A293" s="2"/>
      <c r="B293" s="2" t="s">
        <v>296</v>
      </c>
      <c r="C293" s="3" t="s">
        <v>295</v>
      </c>
      <c r="D293" s="55">
        <f t="array" ref="D293">INDEX(Datenbasis!$B$2:$CA$422,MATCH(Zwischentabelle_Alter!$C293,Datenbasis!$B$2:$B$422),MATCH(Zwischentabelle_Alter!$D$15,Datenbasis!$B$2:$CA$2,0))</f>
        <v>2422</v>
      </c>
      <c r="E293" s="55">
        <f>INDEX(Datenbasis!$B$2:$CA$422,MATCH(Zwischentabelle_Alter!$C293,Datenbasis!$B$2:$B$422),MATCH(Zwischentabelle_Alter!$B$9,Datenbasis!$B$2:$CA$2,0)+E$15)</f>
        <v>685</v>
      </c>
      <c r="F293" s="55" t="str">
        <f>INDEX(Datenbasis!$B$2:$CA$422,MATCH(Zwischentabelle_Alter!$C293,Datenbasis!$B$2:$B$422),MATCH(Zwischentabelle_Alter!$B$9,Datenbasis!$B$2:$CA$2,0)+F$15)</f>
        <v>*</v>
      </c>
      <c r="G293" s="55">
        <f>INDEX(Datenbasis!$B$2:$CA$422,MATCH(Zwischentabelle_Alter!$C293,Datenbasis!$B$2:$B$422),MATCH(Zwischentabelle_Alter!$B$9,Datenbasis!$B$2:$CA$2,0)+G$15)</f>
        <v>4</v>
      </c>
      <c r="H293" s="55">
        <f>INDEX(Datenbasis!$B$2:$CA$422,MATCH(Zwischentabelle_Alter!$C293,Datenbasis!$B$2:$B$422),MATCH(Zwischentabelle_Alter!$B$9,Datenbasis!$B$2:$CA$2,0)+H$15)</f>
        <v>0</v>
      </c>
      <c r="I293" s="55" t="str">
        <f>INDEX(Datenbasis!$B$2:$CA$422,MATCH(Zwischentabelle_Alter!$C293,Datenbasis!$B$2:$B$422),MATCH(Zwischentabelle_Alter!$B$9,Datenbasis!$B$2:$CA$2,0)+I$15)</f>
        <v>*</v>
      </c>
      <c r="J293" s="55">
        <f>INDEX(Datenbasis!$B$2:$CA$422,MATCH(Zwischentabelle_Alter!$C293,Datenbasis!$B$2:$B$422),MATCH(Zwischentabelle_Alter!$B$9,Datenbasis!$B$2:$CA$2,0)+J$15)</f>
        <v>3</v>
      </c>
      <c r="K293" s="55">
        <f>INDEX(Datenbasis!$B$2:$CA$422,MATCH(Zwischentabelle_Alter!$C293,Datenbasis!$B$2:$B$422),MATCH(Zwischentabelle_Alter!$B$9,Datenbasis!$B$2:$CA$2,0)+K$15)</f>
        <v>641</v>
      </c>
      <c r="L293" s="55">
        <f>INDEX(Datenbasis!$B$2:$CA$422,MATCH(Zwischentabelle_Alter!$C293,Datenbasis!$B$2:$B$422),MATCH(Zwischentabelle_Alter!$B$9,Datenbasis!$B$2:$CA$2,0)+L$15)</f>
        <v>112</v>
      </c>
    </row>
    <row r="294" spans="1:12" x14ac:dyDescent="0.2">
      <c r="A294" s="2"/>
      <c r="B294" s="2" t="s">
        <v>691</v>
      </c>
      <c r="C294" s="3" t="s">
        <v>692</v>
      </c>
      <c r="D294" s="55">
        <f t="array" ref="D294">INDEX(Datenbasis!$B$2:$CA$422,MATCH(Zwischentabelle_Alter!$C294,Datenbasis!$B$2:$B$422),MATCH(Zwischentabelle_Alter!$D$15,Datenbasis!$B$2:$CA$2,0))</f>
        <v>1200</v>
      </c>
      <c r="E294" s="55">
        <f>INDEX(Datenbasis!$B$2:$CA$422,MATCH(Zwischentabelle_Alter!$C294,Datenbasis!$B$2:$B$422),MATCH(Zwischentabelle_Alter!$B$9,Datenbasis!$B$2:$CA$2,0)+E$15)</f>
        <v>246</v>
      </c>
      <c r="F294" s="55">
        <f>INDEX(Datenbasis!$B$2:$CA$422,MATCH(Zwischentabelle_Alter!$C294,Datenbasis!$B$2:$B$422),MATCH(Zwischentabelle_Alter!$B$9,Datenbasis!$B$2:$CA$2,0)+F$15)</f>
        <v>0</v>
      </c>
      <c r="G294" s="55">
        <f>INDEX(Datenbasis!$B$2:$CA$422,MATCH(Zwischentabelle_Alter!$C294,Datenbasis!$B$2:$B$422),MATCH(Zwischentabelle_Alter!$B$9,Datenbasis!$B$2:$CA$2,0)+G$15)</f>
        <v>0</v>
      </c>
      <c r="H294" s="55">
        <f>INDEX(Datenbasis!$B$2:$CA$422,MATCH(Zwischentabelle_Alter!$C294,Datenbasis!$B$2:$B$422),MATCH(Zwischentabelle_Alter!$B$9,Datenbasis!$B$2:$CA$2,0)+H$15)</f>
        <v>0</v>
      </c>
      <c r="I294" s="55">
        <f>INDEX(Datenbasis!$B$2:$CA$422,MATCH(Zwischentabelle_Alter!$C294,Datenbasis!$B$2:$B$422),MATCH(Zwischentabelle_Alter!$B$9,Datenbasis!$B$2:$CA$2,0)+I$15)</f>
        <v>3</v>
      </c>
      <c r="J294" s="55">
        <f>INDEX(Datenbasis!$B$2:$CA$422,MATCH(Zwischentabelle_Alter!$C294,Datenbasis!$B$2:$B$422),MATCH(Zwischentabelle_Alter!$B$9,Datenbasis!$B$2:$CA$2,0)+J$15)</f>
        <v>11</v>
      </c>
      <c r="K294" s="55">
        <f>INDEX(Datenbasis!$B$2:$CA$422,MATCH(Zwischentabelle_Alter!$C294,Datenbasis!$B$2:$B$422),MATCH(Zwischentabelle_Alter!$B$9,Datenbasis!$B$2:$CA$2,0)+K$15)</f>
        <v>189</v>
      </c>
      <c r="L294" s="55">
        <f>INDEX(Datenbasis!$B$2:$CA$422,MATCH(Zwischentabelle_Alter!$C294,Datenbasis!$B$2:$B$422),MATCH(Zwischentabelle_Alter!$B$9,Datenbasis!$B$2:$CA$2,0)+L$15)</f>
        <v>59</v>
      </c>
    </row>
    <row r="295" spans="1:12" x14ac:dyDescent="0.2">
      <c r="A295" s="2"/>
      <c r="B295" s="2" t="s">
        <v>693</v>
      </c>
      <c r="C295" s="3" t="s">
        <v>694</v>
      </c>
      <c r="D295" s="55">
        <f t="array" ref="D295">INDEX(Datenbasis!$B$2:$CA$422,MATCH(Zwischentabelle_Alter!$C295,Datenbasis!$B$2:$B$422),MATCH(Zwischentabelle_Alter!$D$15,Datenbasis!$B$2:$CA$2,0))</f>
        <v>756</v>
      </c>
      <c r="E295" s="55">
        <f>INDEX(Datenbasis!$B$2:$CA$422,MATCH(Zwischentabelle_Alter!$C295,Datenbasis!$B$2:$B$422),MATCH(Zwischentabelle_Alter!$B$9,Datenbasis!$B$2:$CA$2,0)+E$15)</f>
        <v>185</v>
      </c>
      <c r="F295" s="55">
        <f>INDEX(Datenbasis!$B$2:$CA$422,MATCH(Zwischentabelle_Alter!$C295,Datenbasis!$B$2:$B$422),MATCH(Zwischentabelle_Alter!$B$9,Datenbasis!$B$2:$CA$2,0)+F$15)</f>
        <v>0</v>
      </c>
      <c r="G295" s="55">
        <f>INDEX(Datenbasis!$B$2:$CA$422,MATCH(Zwischentabelle_Alter!$C295,Datenbasis!$B$2:$B$422),MATCH(Zwischentabelle_Alter!$B$9,Datenbasis!$B$2:$CA$2,0)+G$15)</f>
        <v>0</v>
      </c>
      <c r="H295" s="55">
        <f>INDEX(Datenbasis!$B$2:$CA$422,MATCH(Zwischentabelle_Alter!$C295,Datenbasis!$B$2:$B$422),MATCH(Zwischentabelle_Alter!$B$9,Datenbasis!$B$2:$CA$2,0)+H$15)</f>
        <v>0</v>
      </c>
      <c r="I295" s="55">
        <f>INDEX(Datenbasis!$B$2:$CA$422,MATCH(Zwischentabelle_Alter!$C295,Datenbasis!$B$2:$B$422),MATCH(Zwischentabelle_Alter!$B$9,Datenbasis!$B$2:$CA$2,0)+I$15)</f>
        <v>0</v>
      </c>
      <c r="J295" s="55">
        <f>INDEX(Datenbasis!$B$2:$CA$422,MATCH(Zwischentabelle_Alter!$C295,Datenbasis!$B$2:$B$422),MATCH(Zwischentabelle_Alter!$B$9,Datenbasis!$B$2:$CA$2,0)+J$15)</f>
        <v>4</v>
      </c>
      <c r="K295" s="55">
        <f>INDEX(Datenbasis!$B$2:$CA$422,MATCH(Zwischentabelle_Alter!$C295,Datenbasis!$B$2:$B$422),MATCH(Zwischentabelle_Alter!$B$9,Datenbasis!$B$2:$CA$2,0)+K$15)</f>
        <v>175</v>
      </c>
      <c r="L295" s="55">
        <f>INDEX(Datenbasis!$B$2:$CA$422,MATCH(Zwischentabelle_Alter!$C295,Datenbasis!$B$2:$B$422),MATCH(Zwischentabelle_Alter!$B$9,Datenbasis!$B$2:$CA$2,0)+L$15)</f>
        <v>26</v>
      </c>
    </row>
    <row r="296" spans="1:12" x14ac:dyDescent="0.2">
      <c r="A296" s="2"/>
      <c r="B296" s="2" t="s">
        <v>298</v>
      </c>
      <c r="C296" s="3" t="s">
        <v>297</v>
      </c>
      <c r="D296" s="55">
        <f t="array" ref="D296">INDEX(Datenbasis!$B$2:$CA$422,MATCH(Zwischentabelle_Alter!$C296,Datenbasis!$B$2:$B$422),MATCH(Zwischentabelle_Alter!$D$15,Datenbasis!$B$2:$CA$2,0))</f>
        <v>985</v>
      </c>
      <c r="E296" s="55" t="str">
        <f>INDEX(Datenbasis!$B$2:$CA$422,MATCH(Zwischentabelle_Alter!$C296,Datenbasis!$B$2:$B$422),MATCH(Zwischentabelle_Alter!$B$9,Datenbasis!$B$2:$CA$2,0)+E$15)</f>
        <v>.</v>
      </c>
      <c r="F296" s="55" t="str">
        <f>INDEX(Datenbasis!$B$2:$CA$422,MATCH(Zwischentabelle_Alter!$C296,Datenbasis!$B$2:$B$422),MATCH(Zwischentabelle_Alter!$B$9,Datenbasis!$B$2:$CA$2,0)+F$15)</f>
        <v>.</v>
      </c>
      <c r="G296" s="55" t="str">
        <f>INDEX(Datenbasis!$B$2:$CA$422,MATCH(Zwischentabelle_Alter!$C296,Datenbasis!$B$2:$B$422),MATCH(Zwischentabelle_Alter!$B$9,Datenbasis!$B$2:$CA$2,0)+G$15)</f>
        <v>.</v>
      </c>
      <c r="H296" s="55" t="str">
        <f>INDEX(Datenbasis!$B$2:$CA$422,MATCH(Zwischentabelle_Alter!$C296,Datenbasis!$B$2:$B$422),MATCH(Zwischentabelle_Alter!$B$9,Datenbasis!$B$2:$CA$2,0)+H$15)</f>
        <v>.</v>
      </c>
      <c r="I296" s="55" t="str">
        <f>INDEX(Datenbasis!$B$2:$CA$422,MATCH(Zwischentabelle_Alter!$C296,Datenbasis!$B$2:$B$422),MATCH(Zwischentabelle_Alter!$B$9,Datenbasis!$B$2:$CA$2,0)+I$15)</f>
        <v>.</v>
      </c>
      <c r="J296" s="55" t="str">
        <f>INDEX(Datenbasis!$B$2:$CA$422,MATCH(Zwischentabelle_Alter!$C296,Datenbasis!$B$2:$B$422),MATCH(Zwischentabelle_Alter!$B$9,Datenbasis!$B$2:$CA$2,0)+J$15)</f>
        <v>.</v>
      </c>
      <c r="K296" s="55" t="str">
        <f>INDEX(Datenbasis!$B$2:$CA$422,MATCH(Zwischentabelle_Alter!$C296,Datenbasis!$B$2:$B$422),MATCH(Zwischentabelle_Alter!$B$9,Datenbasis!$B$2:$CA$2,0)+K$15)</f>
        <v>.</v>
      </c>
      <c r="L296" s="55" t="str">
        <f>INDEX(Datenbasis!$B$2:$CA$422,MATCH(Zwischentabelle_Alter!$C296,Datenbasis!$B$2:$B$422),MATCH(Zwischentabelle_Alter!$B$9,Datenbasis!$B$2:$CA$2,0)+L$15)</f>
        <v>.</v>
      </c>
    </row>
    <row r="297" spans="1:12" x14ac:dyDescent="0.2">
      <c r="A297" s="2"/>
      <c r="B297" s="2" t="s">
        <v>695</v>
      </c>
      <c r="C297" s="3" t="s">
        <v>696</v>
      </c>
      <c r="D297" s="55">
        <f t="array" ref="D297">INDEX(Datenbasis!$B$2:$CA$422,MATCH(Zwischentabelle_Alter!$C297,Datenbasis!$B$2:$B$422),MATCH(Zwischentabelle_Alter!$D$15,Datenbasis!$B$2:$CA$2,0))</f>
        <v>747</v>
      </c>
      <c r="E297" s="55">
        <f>INDEX(Datenbasis!$B$2:$CA$422,MATCH(Zwischentabelle_Alter!$C297,Datenbasis!$B$2:$B$422),MATCH(Zwischentabelle_Alter!$B$9,Datenbasis!$B$2:$CA$2,0)+E$15)</f>
        <v>95</v>
      </c>
      <c r="F297" s="55">
        <f>INDEX(Datenbasis!$B$2:$CA$422,MATCH(Zwischentabelle_Alter!$C297,Datenbasis!$B$2:$B$422),MATCH(Zwischentabelle_Alter!$B$9,Datenbasis!$B$2:$CA$2,0)+F$15)</f>
        <v>0</v>
      </c>
      <c r="G297" s="55">
        <f>INDEX(Datenbasis!$B$2:$CA$422,MATCH(Zwischentabelle_Alter!$C297,Datenbasis!$B$2:$B$422),MATCH(Zwischentabelle_Alter!$B$9,Datenbasis!$B$2:$CA$2,0)+G$15)</f>
        <v>0</v>
      </c>
      <c r="H297" s="55">
        <f>INDEX(Datenbasis!$B$2:$CA$422,MATCH(Zwischentabelle_Alter!$C297,Datenbasis!$B$2:$B$422),MATCH(Zwischentabelle_Alter!$B$9,Datenbasis!$B$2:$CA$2,0)+H$15)</f>
        <v>0</v>
      </c>
      <c r="I297" s="55">
        <f>INDEX(Datenbasis!$B$2:$CA$422,MATCH(Zwischentabelle_Alter!$C297,Datenbasis!$B$2:$B$422),MATCH(Zwischentabelle_Alter!$B$9,Datenbasis!$B$2:$CA$2,0)+I$15)</f>
        <v>0</v>
      </c>
      <c r="J297" s="55" t="str">
        <f>INDEX(Datenbasis!$B$2:$CA$422,MATCH(Zwischentabelle_Alter!$C297,Datenbasis!$B$2:$B$422),MATCH(Zwischentabelle_Alter!$B$9,Datenbasis!$B$2:$CA$2,0)+J$15)</f>
        <v>*</v>
      </c>
      <c r="K297" s="55" t="str">
        <f>INDEX(Datenbasis!$B$2:$CA$422,MATCH(Zwischentabelle_Alter!$C297,Datenbasis!$B$2:$B$422),MATCH(Zwischentabelle_Alter!$B$9,Datenbasis!$B$2:$CA$2,0)+K$15)</f>
        <v>*</v>
      </c>
      <c r="L297" s="55" t="str">
        <f>INDEX(Datenbasis!$B$2:$CA$422,MATCH(Zwischentabelle_Alter!$C297,Datenbasis!$B$2:$B$422),MATCH(Zwischentabelle_Alter!$B$9,Datenbasis!$B$2:$CA$2,0)+L$15)</f>
        <v>*</v>
      </c>
    </row>
    <row r="298" spans="1:12" x14ac:dyDescent="0.2">
      <c r="A298" s="2"/>
      <c r="B298" s="2" t="s">
        <v>697</v>
      </c>
      <c r="C298" s="3" t="s">
        <v>698</v>
      </c>
      <c r="D298" s="55">
        <f t="array" ref="D298">INDEX(Datenbasis!$B$2:$CA$422,MATCH(Zwischentabelle_Alter!$C298,Datenbasis!$B$2:$B$422),MATCH(Zwischentabelle_Alter!$D$15,Datenbasis!$B$2:$CA$2,0))</f>
        <v>765</v>
      </c>
      <c r="E298" s="55">
        <f>INDEX(Datenbasis!$B$2:$CA$422,MATCH(Zwischentabelle_Alter!$C298,Datenbasis!$B$2:$B$422),MATCH(Zwischentabelle_Alter!$B$9,Datenbasis!$B$2:$CA$2,0)+E$15)</f>
        <v>112</v>
      </c>
      <c r="F298" s="55">
        <f>INDEX(Datenbasis!$B$2:$CA$422,MATCH(Zwischentabelle_Alter!$C298,Datenbasis!$B$2:$B$422),MATCH(Zwischentabelle_Alter!$B$9,Datenbasis!$B$2:$CA$2,0)+F$15)</f>
        <v>0</v>
      </c>
      <c r="G298" s="55">
        <f>INDEX(Datenbasis!$B$2:$CA$422,MATCH(Zwischentabelle_Alter!$C298,Datenbasis!$B$2:$B$422),MATCH(Zwischentabelle_Alter!$B$9,Datenbasis!$B$2:$CA$2,0)+G$15)</f>
        <v>0</v>
      </c>
      <c r="H298" s="55">
        <f>INDEX(Datenbasis!$B$2:$CA$422,MATCH(Zwischentabelle_Alter!$C298,Datenbasis!$B$2:$B$422),MATCH(Zwischentabelle_Alter!$B$9,Datenbasis!$B$2:$CA$2,0)+H$15)</f>
        <v>0</v>
      </c>
      <c r="I298" s="55" t="str">
        <f>INDEX(Datenbasis!$B$2:$CA$422,MATCH(Zwischentabelle_Alter!$C298,Datenbasis!$B$2:$B$422),MATCH(Zwischentabelle_Alter!$B$9,Datenbasis!$B$2:$CA$2,0)+I$15)</f>
        <v>*</v>
      </c>
      <c r="J298" s="55">
        <f>INDEX(Datenbasis!$B$2:$CA$422,MATCH(Zwischentabelle_Alter!$C298,Datenbasis!$B$2:$B$422),MATCH(Zwischentabelle_Alter!$B$9,Datenbasis!$B$2:$CA$2,0)+J$15)</f>
        <v>10</v>
      </c>
      <c r="K298" s="55">
        <f>INDEX(Datenbasis!$B$2:$CA$422,MATCH(Zwischentabelle_Alter!$C298,Datenbasis!$B$2:$B$422),MATCH(Zwischentabelle_Alter!$B$9,Datenbasis!$B$2:$CA$2,0)+K$15)</f>
        <v>87</v>
      </c>
      <c r="L298" s="55">
        <f>INDEX(Datenbasis!$B$2:$CA$422,MATCH(Zwischentabelle_Alter!$C298,Datenbasis!$B$2:$B$422),MATCH(Zwischentabelle_Alter!$B$9,Datenbasis!$B$2:$CA$2,0)+L$15)</f>
        <v>24</v>
      </c>
    </row>
    <row r="299" spans="1:12" x14ac:dyDescent="0.2">
      <c r="A299" s="2"/>
      <c r="B299" s="2" t="s">
        <v>300</v>
      </c>
      <c r="C299" s="3" t="s">
        <v>299</v>
      </c>
      <c r="D299" s="55">
        <f t="array" ref="D299">INDEX(Datenbasis!$B$2:$CA$422,MATCH(Zwischentabelle_Alter!$C299,Datenbasis!$B$2:$B$422),MATCH(Zwischentabelle_Alter!$D$15,Datenbasis!$B$2:$CA$2,0))</f>
        <v>1436</v>
      </c>
      <c r="E299" s="55">
        <f>INDEX(Datenbasis!$B$2:$CA$422,MATCH(Zwischentabelle_Alter!$C299,Datenbasis!$B$2:$B$422),MATCH(Zwischentabelle_Alter!$B$9,Datenbasis!$B$2:$CA$2,0)+E$15)</f>
        <v>182</v>
      </c>
      <c r="F299" s="55">
        <f>INDEX(Datenbasis!$B$2:$CA$422,MATCH(Zwischentabelle_Alter!$C299,Datenbasis!$B$2:$B$422),MATCH(Zwischentabelle_Alter!$B$9,Datenbasis!$B$2:$CA$2,0)+F$15)</f>
        <v>0</v>
      </c>
      <c r="G299" s="55">
        <f>INDEX(Datenbasis!$B$2:$CA$422,MATCH(Zwischentabelle_Alter!$C299,Datenbasis!$B$2:$B$422),MATCH(Zwischentabelle_Alter!$B$9,Datenbasis!$B$2:$CA$2,0)+G$15)</f>
        <v>0</v>
      </c>
      <c r="H299" s="55">
        <f>INDEX(Datenbasis!$B$2:$CA$422,MATCH(Zwischentabelle_Alter!$C299,Datenbasis!$B$2:$B$422),MATCH(Zwischentabelle_Alter!$B$9,Datenbasis!$B$2:$CA$2,0)+H$15)</f>
        <v>0</v>
      </c>
      <c r="I299" s="55">
        <f>INDEX(Datenbasis!$B$2:$CA$422,MATCH(Zwischentabelle_Alter!$C299,Datenbasis!$B$2:$B$422),MATCH(Zwischentabelle_Alter!$B$9,Datenbasis!$B$2:$CA$2,0)+I$15)</f>
        <v>0</v>
      </c>
      <c r="J299" s="55" t="str">
        <f>INDEX(Datenbasis!$B$2:$CA$422,MATCH(Zwischentabelle_Alter!$C299,Datenbasis!$B$2:$B$422),MATCH(Zwischentabelle_Alter!$B$9,Datenbasis!$B$2:$CA$2,0)+J$15)</f>
        <v>*</v>
      </c>
      <c r="K299" s="55">
        <f>INDEX(Datenbasis!$B$2:$CA$422,MATCH(Zwischentabelle_Alter!$C299,Datenbasis!$B$2:$B$422),MATCH(Zwischentabelle_Alter!$B$9,Datenbasis!$B$2:$CA$2,0)+K$15)</f>
        <v>177</v>
      </c>
      <c r="L299" s="55">
        <f>INDEX(Datenbasis!$B$2:$CA$422,MATCH(Zwischentabelle_Alter!$C299,Datenbasis!$B$2:$B$422),MATCH(Zwischentabelle_Alter!$B$9,Datenbasis!$B$2:$CA$2,0)+L$15)</f>
        <v>13</v>
      </c>
    </row>
    <row r="300" spans="1:12" x14ac:dyDescent="0.2">
      <c r="A300" s="2"/>
      <c r="B300" s="2" t="s">
        <v>699</v>
      </c>
      <c r="C300" s="3" t="s">
        <v>700</v>
      </c>
      <c r="D300" s="55">
        <f t="array" ref="D300">INDEX(Datenbasis!$B$2:$CA$422,MATCH(Zwischentabelle_Alter!$C300,Datenbasis!$B$2:$B$422),MATCH(Zwischentabelle_Alter!$D$15,Datenbasis!$B$2:$CA$2,0))</f>
        <v>1306</v>
      </c>
      <c r="E300" s="55">
        <f>INDEX(Datenbasis!$B$2:$CA$422,MATCH(Zwischentabelle_Alter!$C300,Datenbasis!$B$2:$B$422),MATCH(Zwischentabelle_Alter!$B$9,Datenbasis!$B$2:$CA$2,0)+E$15)</f>
        <v>218</v>
      </c>
      <c r="F300" s="55">
        <f>INDEX(Datenbasis!$B$2:$CA$422,MATCH(Zwischentabelle_Alter!$C300,Datenbasis!$B$2:$B$422),MATCH(Zwischentabelle_Alter!$B$9,Datenbasis!$B$2:$CA$2,0)+F$15)</f>
        <v>0</v>
      </c>
      <c r="G300" s="55">
        <f>INDEX(Datenbasis!$B$2:$CA$422,MATCH(Zwischentabelle_Alter!$C300,Datenbasis!$B$2:$B$422),MATCH(Zwischentabelle_Alter!$B$9,Datenbasis!$B$2:$CA$2,0)+G$15)</f>
        <v>0</v>
      </c>
      <c r="H300" s="55">
        <f>INDEX(Datenbasis!$B$2:$CA$422,MATCH(Zwischentabelle_Alter!$C300,Datenbasis!$B$2:$B$422),MATCH(Zwischentabelle_Alter!$B$9,Datenbasis!$B$2:$CA$2,0)+H$15)</f>
        <v>0</v>
      </c>
      <c r="I300" s="55">
        <f>INDEX(Datenbasis!$B$2:$CA$422,MATCH(Zwischentabelle_Alter!$C300,Datenbasis!$B$2:$B$422),MATCH(Zwischentabelle_Alter!$B$9,Datenbasis!$B$2:$CA$2,0)+I$15)</f>
        <v>0</v>
      </c>
      <c r="J300" s="55">
        <f>INDEX(Datenbasis!$B$2:$CA$422,MATCH(Zwischentabelle_Alter!$C300,Datenbasis!$B$2:$B$422),MATCH(Zwischentabelle_Alter!$B$9,Datenbasis!$B$2:$CA$2,0)+J$15)</f>
        <v>6</v>
      </c>
      <c r="K300" s="55">
        <f>INDEX(Datenbasis!$B$2:$CA$422,MATCH(Zwischentabelle_Alter!$C300,Datenbasis!$B$2:$B$422),MATCH(Zwischentabelle_Alter!$B$9,Datenbasis!$B$2:$CA$2,0)+K$15)</f>
        <v>208</v>
      </c>
      <c r="L300" s="55">
        <f>INDEX(Datenbasis!$B$2:$CA$422,MATCH(Zwischentabelle_Alter!$C300,Datenbasis!$B$2:$B$422),MATCH(Zwischentabelle_Alter!$B$9,Datenbasis!$B$2:$CA$2,0)+L$15)</f>
        <v>16</v>
      </c>
    </row>
    <row r="301" spans="1:12" x14ac:dyDescent="0.2">
      <c r="A301" s="2"/>
      <c r="B301" s="2" t="s">
        <v>701</v>
      </c>
      <c r="C301" s="3" t="s">
        <v>702</v>
      </c>
      <c r="D301" s="55">
        <f t="array" ref="D301">INDEX(Datenbasis!$B$2:$CA$422,MATCH(Zwischentabelle_Alter!$C301,Datenbasis!$B$2:$B$422),MATCH(Zwischentabelle_Alter!$D$15,Datenbasis!$B$2:$CA$2,0))</f>
        <v>544</v>
      </c>
      <c r="E301" s="55">
        <f>INDEX(Datenbasis!$B$2:$CA$422,MATCH(Zwischentabelle_Alter!$C301,Datenbasis!$B$2:$B$422),MATCH(Zwischentabelle_Alter!$B$9,Datenbasis!$B$2:$CA$2,0)+E$15)</f>
        <v>90</v>
      </c>
      <c r="F301" s="55">
        <f>INDEX(Datenbasis!$B$2:$CA$422,MATCH(Zwischentabelle_Alter!$C301,Datenbasis!$B$2:$B$422),MATCH(Zwischentabelle_Alter!$B$9,Datenbasis!$B$2:$CA$2,0)+F$15)</f>
        <v>0</v>
      </c>
      <c r="G301" s="55">
        <f>INDEX(Datenbasis!$B$2:$CA$422,MATCH(Zwischentabelle_Alter!$C301,Datenbasis!$B$2:$B$422),MATCH(Zwischentabelle_Alter!$B$9,Datenbasis!$B$2:$CA$2,0)+G$15)</f>
        <v>0</v>
      </c>
      <c r="H301" s="55">
        <f>INDEX(Datenbasis!$B$2:$CA$422,MATCH(Zwischentabelle_Alter!$C301,Datenbasis!$B$2:$B$422),MATCH(Zwischentabelle_Alter!$B$9,Datenbasis!$B$2:$CA$2,0)+H$15)</f>
        <v>0</v>
      </c>
      <c r="I301" s="55">
        <f>INDEX(Datenbasis!$B$2:$CA$422,MATCH(Zwischentabelle_Alter!$C301,Datenbasis!$B$2:$B$422),MATCH(Zwischentabelle_Alter!$B$9,Datenbasis!$B$2:$CA$2,0)+I$15)</f>
        <v>0</v>
      </c>
      <c r="J301" s="55">
        <f>INDEX(Datenbasis!$B$2:$CA$422,MATCH(Zwischentabelle_Alter!$C301,Datenbasis!$B$2:$B$422),MATCH(Zwischentabelle_Alter!$B$9,Datenbasis!$B$2:$CA$2,0)+J$15)</f>
        <v>6</v>
      </c>
      <c r="K301" s="55">
        <f>INDEX(Datenbasis!$B$2:$CA$422,MATCH(Zwischentabelle_Alter!$C301,Datenbasis!$B$2:$B$422),MATCH(Zwischentabelle_Alter!$B$9,Datenbasis!$B$2:$CA$2,0)+K$15)</f>
        <v>75</v>
      </c>
      <c r="L301" s="55">
        <f>INDEX(Datenbasis!$B$2:$CA$422,MATCH(Zwischentabelle_Alter!$C301,Datenbasis!$B$2:$B$422),MATCH(Zwischentabelle_Alter!$B$9,Datenbasis!$B$2:$CA$2,0)+L$15)</f>
        <v>17</v>
      </c>
    </row>
    <row r="302" spans="1:12" x14ac:dyDescent="0.2">
      <c r="A302" s="2"/>
      <c r="B302" s="2" t="s">
        <v>703</v>
      </c>
      <c r="C302" s="3" t="s">
        <v>704</v>
      </c>
      <c r="D302" s="55">
        <f t="array" ref="D302">INDEX(Datenbasis!$B$2:$CA$422,MATCH(Zwischentabelle_Alter!$C302,Datenbasis!$B$2:$B$422),MATCH(Zwischentabelle_Alter!$D$15,Datenbasis!$B$2:$CA$2,0))</f>
        <v>1307</v>
      </c>
      <c r="E302" s="55">
        <f>INDEX(Datenbasis!$B$2:$CA$422,MATCH(Zwischentabelle_Alter!$C302,Datenbasis!$B$2:$B$422),MATCH(Zwischentabelle_Alter!$B$9,Datenbasis!$B$2:$CA$2,0)+E$15)</f>
        <v>163</v>
      </c>
      <c r="F302" s="55">
        <f>INDEX(Datenbasis!$B$2:$CA$422,MATCH(Zwischentabelle_Alter!$C302,Datenbasis!$B$2:$B$422),MATCH(Zwischentabelle_Alter!$B$9,Datenbasis!$B$2:$CA$2,0)+F$15)</f>
        <v>0</v>
      </c>
      <c r="G302" s="55" t="str">
        <f>INDEX(Datenbasis!$B$2:$CA$422,MATCH(Zwischentabelle_Alter!$C302,Datenbasis!$B$2:$B$422),MATCH(Zwischentabelle_Alter!$B$9,Datenbasis!$B$2:$CA$2,0)+G$15)</f>
        <v>*</v>
      </c>
      <c r="H302" s="55">
        <f>INDEX(Datenbasis!$B$2:$CA$422,MATCH(Zwischentabelle_Alter!$C302,Datenbasis!$B$2:$B$422),MATCH(Zwischentabelle_Alter!$B$9,Datenbasis!$B$2:$CA$2,0)+H$15)</f>
        <v>0</v>
      </c>
      <c r="I302" s="55">
        <f>INDEX(Datenbasis!$B$2:$CA$422,MATCH(Zwischentabelle_Alter!$C302,Datenbasis!$B$2:$B$422),MATCH(Zwischentabelle_Alter!$B$9,Datenbasis!$B$2:$CA$2,0)+I$15)</f>
        <v>0</v>
      </c>
      <c r="J302" s="55">
        <f>INDEX(Datenbasis!$B$2:$CA$422,MATCH(Zwischentabelle_Alter!$C302,Datenbasis!$B$2:$B$422),MATCH(Zwischentabelle_Alter!$B$9,Datenbasis!$B$2:$CA$2,0)+J$15)</f>
        <v>19</v>
      </c>
      <c r="K302" s="55">
        <f>INDEX(Datenbasis!$B$2:$CA$422,MATCH(Zwischentabelle_Alter!$C302,Datenbasis!$B$2:$B$422),MATCH(Zwischentabelle_Alter!$B$9,Datenbasis!$B$2:$CA$2,0)+K$15)</f>
        <v>95</v>
      </c>
      <c r="L302" s="55">
        <f>INDEX(Datenbasis!$B$2:$CA$422,MATCH(Zwischentabelle_Alter!$C302,Datenbasis!$B$2:$B$422),MATCH(Zwischentabelle_Alter!$B$9,Datenbasis!$B$2:$CA$2,0)+L$15)</f>
        <v>64</v>
      </c>
    </row>
    <row r="303" spans="1:12" x14ac:dyDescent="0.2">
      <c r="A303" s="2"/>
      <c r="B303" s="2" t="s">
        <v>302</v>
      </c>
      <c r="C303" s="3" t="s">
        <v>301</v>
      </c>
      <c r="D303" s="55">
        <f t="array" ref="D303">INDEX(Datenbasis!$B$2:$CA$422,MATCH(Zwischentabelle_Alter!$C303,Datenbasis!$B$2:$B$422),MATCH(Zwischentabelle_Alter!$D$15,Datenbasis!$B$2:$CA$2,0))</f>
        <v>1465</v>
      </c>
      <c r="E303" s="55">
        <f>INDEX(Datenbasis!$B$2:$CA$422,MATCH(Zwischentabelle_Alter!$C303,Datenbasis!$B$2:$B$422),MATCH(Zwischentabelle_Alter!$B$9,Datenbasis!$B$2:$CA$2,0)+E$15)</f>
        <v>429</v>
      </c>
      <c r="F303" s="55">
        <f>INDEX(Datenbasis!$B$2:$CA$422,MATCH(Zwischentabelle_Alter!$C303,Datenbasis!$B$2:$B$422),MATCH(Zwischentabelle_Alter!$B$9,Datenbasis!$B$2:$CA$2,0)+F$15)</f>
        <v>0</v>
      </c>
      <c r="G303" s="55">
        <f>INDEX(Datenbasis!$B$2:$CA$422,MATCH(Zwischentabelle_Alter!$C303,Datenbasis!$B$2:$B$422),MATCH(Zwischentabelle_Alter!$B$9,Datenbasis!$B$2:$CA$2,0)+G$15)</f>
        <v>6</v>
      </c>
      <c r="H303" s="55">
        <f>INDEX(Datenbasis!$B$2:$CA$422,MATCH(Zwischentabelle_Alter!$C303,Datenbasis!$B$2:$B$422),MATCH(Zwischentabelle_Alter!$B$9,Datenbasis!$B$2:$CA$2,0)+H$15)</f>
        <v>0</v>
      </c>
      <c r="I303" s="55">
        <f>INDEX(Datenbasis!$B$2:$CA$422,MATCH(Zwischentabelle_Alter!$C303,Datenbasis!$B$2:$B$422),MATCH(Zwischentabelle_Alter!$B$9,Datenbasis!$B$2:$CA$2,0)+I$15)</f>
        <v>0</v>
      </c>
      <c r="J303" s="55">
        <f>INDEX(Datenbasis!$B$2:$CA$422,MATCH(Zwischentabelle_Alter!$C303,Datenbasis!$B$2:$B$422),MATCH(Zwischentabelle_Alter!$B$9,Datenbasis!$B$2:$CA$2,0)+J$15)</f>
        <v>13</v>
      </c>
      <c r="K303" s="55">
        <f>INDEX(Datenbasis!$B$2:$CA$422,MATCH(Zwischentabelle_Alter!$C303,Datenbasis!$B$2:$B$422),MATCH(Zwischentabelle_Alter!$B$9,Datenbasis!$B$2:$CA$2,0)+K$15)</f>
        <v>398</v>
      </c>
      <c r="L303" s="55">
        <f>INDEX(Datenbasis!$B$2:$CA$422,MATCH(Zwischentabelle_Alter!$C303,Datenbasis!$B$2:$B$422),MATCH(Zwischentabelle_Alter!$B$9,Datenbasis!$B$2:$CA$2,0)+L$15)</f>
        <v>91</v>
      </c>
    </row>
    <row r="304" spans="1:12" x14ac:dyDescent="0.2">
      <c r="A304" s="2"/>
      <c r="B304" s="2" t="s">
        <v>304</v>
      </c>
      <c r="C304" s="3" t="s">
        <v>303</v>
      </c>
      <c r="D304" s="55">
        <f t="array" ref="D304">INDEX(Datenbasis!$B$2:$CA$422,MATCH(Zwischentabelle_Alter!$C304,Datenbasis!$B$2:$B$422),MATCH(Zwischentabelle_Alter!$D$15,Datenbasis!$B$2:$CA$2,0))</f>
        <v>1014</v>
      </c>
      <c r="E304" s="55">
        <f>INDEX(Datenbasis!$B$2:$CA$422,MATCH(Zwischentabelle_Alter!$C304,Datenbasis!$B$2:$B$422),MATCH(Zwischentabelle_Alter!$B$9,Datenbasis!$B$2:$CA$2,0)+E$15)</f>
        <v>144</v>
      </c>
      <c r="F304" s="55">
        <f>INDEX(Datenbasis!$B$2:$CA$422,MATCH(Zwischentabelle_Alter!$C304,Datenbasis!$B$2:$B$422),MATCH(Zwischentabelle_Alter!$B$9,Datenbasis!$B$2:$CA$2,0)+F$15)</f>
        <v>0</v>
      </c>
      <c r="G304" s="55">
        <f>INDEX(Datenbasis!$B$2:$CA$422,MATCH(Zwischentabelle_Alter!$C304,Datenbasis!$B$2:$B$422),MATCH(Zwischentabelle_Alter!$B$9,Datenbasis!$B$2:$CA$2,0)+G$15)</f>
        <v>4</v>
      </c>
      <c r="H304" s="55">
        <f>INDEX(Datenbasis!$B$2:$CA$422,MATCH(Zwischentabelle_Alter!$C304,Datenbasis!$B$2:$B$422),MATCH(Zwischentabelle_Alter!$B$9,Datenbasis!$B$2:$CA$2,0)+H$15)</f>
        <v>0</v>
      </c>
      <c r="I304" s="55" t="str">
        <f>INDEX(Datenbasis!$B$2:$CA$422,MATCH(Zwischentabelle_Alter!$C304,Datenbasis!$B$2:$B$422),MATCH(Zwischentabelle_Alter!$B$9,Datenbasis!$B$2:$CA$2,0)+I$15)</f>
        <v>*</v>
      </c>
      <c r="J304" s="55">
        <f>INDEX(Datenbasis!$B$2:$CA$422,MATCH(Zwischentabelle_Alter!$C304,Datenbasis!$B$2:$B$422),MATCH(Zwischentabelle_Alter!$B$9,Datenbasis!$B$2:$CA$2,0)+J$15)</f>
        <v>11</v>
      </c>
      <c r="K304" s="55">
        <f>INDEX(Datenbasis!$B$2:$CA$422,MATCH(Zwischentabelle_Alter!$C304,Datenbasis!$B$2:$B$422),MATCH(Zwischentabelle_Alter!$B$9,Datenbasis!$B$2:$CA$2,0)+K$15)</f>
        <v>4</v>
      </c>
      <c r="L304" s="55">
        <f>INDEX(Datenbasis!$B$2:$CA$422,MATCH(Zwischentabelle_Alter!$C304,Datenbasis!$B$2:$B$422),MATCH(Zwischentabelle_Alter!$B$9,Datenbasis!$B$2:$CA$2,0)+L$15)</f>
        <v>130</v>
      </c>
    </row>
    <row r="305" spans="1:12" x14ac:dyDescent="0.2">
      <c r="A305" s="2"/>
      <c r="B305" s="2" t="s">
        <v>705</v>
      </c>
      <c r="C305" s="3" t="s">
        <v>706</v>
      </c>
      <c r="D305" s="55">
        <f t="array" ref="D305">INDEX(Datenbasis!$B$2:$CA$422,MATCH(Zwischentabelle_Alter!$C305,Datenbasis!$B$2:$B$422),MATCH(Zwischentabelle_Alter!$D$15,Datenbasis!$B$2:$CA$2,0))</f>
        <v>2070</v>
      </c>
      <c r="E305" s="55" t="str">
        <f>INDEX(Datenbasis!$B$2:$CA$422,MATCH(Zwischentabelle_Alter!$C305,Datenbasis!$B$2:$B$422),MATCH(Zwischentabelle_Alter!$B$9,Datenbasis!$B$2:$CA$2,0)+E$15)</f>
        <v>.</v>
      </c>
      <c r="F305" s="55" t="str">
        <f>INDEX(Datenbasis!$B$2:$CA$422,MATCH(Zwischentabelle_Alter!$C305,Datenbasis!$B$2:$B$422),MATCH(Zwischentabelle_Alter!$B$9,Datenbasis!$B$2:$CA$2,0)+F$15)</f>
        <v>.</v>
      </c>
      <c r="G305" s="55" t="str">
        <f>INDEX(Datenbasis!$B$2:$CA$422,MATCH(Zwischentabelle_Alter!$C305,Datenbasis!$B$2:$B$422),MATCH(Zwischentabelle_Alter!$B$9,Datenbasis!$B$2:$CA$2,0)+G$15)</f>
        <v>.</v>
      </c>
      <c r="H305" s="55" t="str">
        <f>INDEX(Datenbasis!$B$2:$CA$422,MATCH(Zwischentabelle_Alter!$C305,Datenbasis!$B$2:$B$422),MATCH(Zwischentabelle_Alter!$B$9,Datenbasis!$B$2:$CA$2,0)+H$15)</f>
        <v>.</v>
      </c>
      <c r="I305" s="55" t="str">
        <f>INDEX(Datenbasis!$B$2:$CA$422,MATCH(Zwischentabelle_Alter!$C305,Datenbasis!$B$2:$B$422),MATCH(Zwischentabelle_Alter!$B$9,Datenbasis!$B$2:$CA$2,0)+I$15)</f>
        <v>.</v>
      </c>
      <c r="J305" s="55" t="str">
        <f>INDEX(Datenbasis!$B$2:$CA$422,MATCH(Zwischentabelle_Alter!$C305,Datenbasis!$B$2:$B$422),MATCH(Zwischentabelle_Alter!$B$9,Datenbasis!$B$2:$CA$2,0)+J$15)</f>
        <v>.</v>
      </c>
      <c r="K305" s="55" t="str">
        <f>INDEX(Datenbasis!$B$2:$CA$422,MATCH(Zwischentabelle_Alter!$C305,Datenbasis!$B$2:$B$422),MATCH(Zwischentabelle_Alter!$B$9,Datenbasis!$B$2:$CA$2,0)+K$15)</f>
        <v>.</v>
      </c>
      <c r="L305" s="55" t="str">
        <f>INDEX(Datenbasis!$B$2:$CA$422,MATCH(Zwischentabelle_Alter!$C305,Datenbasis!$B$2:$B$422),MATCH(Zwischentabelle_Alter!$B$9,Datenbasis!$B$2:$CA$2,0)+L$15)</f>
        <v>.</v>
      </c>
    </row>
    <row r="306" spans="1:12" x14ac:dyDescent="0.2">
      <c r="A306" s="2"/>
      <c r="B306" s="2" t="s">
        <v>422</v>
      </c>
      <c r="C306" s="3" t="s">
        <v>421</v>
      </c>
      <c r="D306" s="55">
        <f t="array" ref="D306">INDEX(Datenbasis!$B$2:$CA$422,MATCH(Zwischentabelle_Alter!$C306,Datenbasis!$B$2:$B$422),MATCH(Zwischentabelle_Alter!$D$15,Datenbasis!$B$2:$CA$2,0))</f>
        <v>984</v>
      </c>
      <c r="E306" s="55">
        <f>INDEX(Datenbasis!$B$2:$CA$422,MATCH(Zwischentabelle_Alter!$C306,Datenbasis!$B$2:$B$422),MATCH(Zwischentabelle_Alter!$B$9,Datenbasis!$B$2:$CA$2,0)+E$15)</f>
        <v>64</v>
      </c>
      <c r="F306" s="55">
        <f>INDEX(Datenbasis!$B$2:$CA$422,MATCH(Zwischentabelle_Alter!$C306,Datenbasis!$B$2:$B$422),MATCH(Zwischentabelle_Alter!$B$9,Datenbasis!$B$2:$CA$2,0)+F$15)</f>
        <v>0</v>
      </c>
      <c r="G306" s="55">
        <f>INDEX(Datenbasis!$B$2:$CA$422,MATCH(Zwischentabelle_Alter!$C306,Datenbasis!$B$2:$B$422),MATCH(Zwischentabelle_Alter!$B$9,Datenbasis!$B$2:$CA$2,0)+G$15)</f>
        <v>4</v>
      </c>
      <c r="H306" s="55">
        <f>INDEX(Datenbasis!$B$2:$CA$422,MATCH(Zwischentabelle_Alter!$C306,Datenbasis!$B$2:$B$422),MATCH(Zwischentabelle_Alter!$B$9,Datenbasis!$B$2:$CA$2,0)+H$15)</f>
        <v>0</v>
      </c>
      <c r="I306" s="55">
        <f>INDEX(Datenbasis!$B$2:$CA$422,MATCH(Zwischentabelle_Alter!$C306,Datenbasis!$B$2:$B$422),MATCH(Zwischentabelle_Alter!$B$9,Datenbasis!$B$2:$CA$2,0)+I$15)</f>
        <v>0</v>
      </c>
      <c r="J306" s="55">
        <f>INDEX(Datenbasis!$B$2:$CA$422,MATCH(Zwischentabelle_Alter!$C306,Datenbasis!$B$2:$B$422),MATCH(Zwischentabelle_Alter!$B$9,Datenbasis!$B$2:$CA$2,0)+J$15)</f>
        <v>0</v>
      </c>
      <c r="K306" s="55">
        <f>INDEX(Datenbasis!$B$2:$CA$422,MATCH(Zwischentabelle_Alter!$C306,Datenbasis!$B$2:$B$422),MATCH(Zwischentabelle_Alter!$B$9,Datenbasis!$B$2:$CA$2,0)+K$15)</f>
        <v>40</v>
      </c>
      <c r="L306" s="55">
        <f>INDEX(Datenbasis!$B$2:$CA$422,MATCH(Zwischentabelle_Alter!$C306,Datenbasis!$B$2:$B$422),MATCH(Zwischentabelle_Alter!$B$9,Datenbasis!$B$2:$CA$2,0)+L$15)</f>
        <v>23</v>
      </c>
    </row>
    <row r="307" spans="1:12" x14ac:dyDescent="0.2">
      <c r="A307" s="2"/>
      <c r="B307" s="2" t="s">
        <v>707</v>
      </c>
      <c r="C307" s="3" t="s">
        <v>708</v>
      </c>
      <c r="D307" s="55">
        <f t="array" ref="D307">INDEX(Datenbasis!$B$2:$CA$422,MATCH(Zwischentabelle_Alter!$C307,Datenbasis!$B$2:$B$422),MATCH(Zwischentabelle_Alter!$D$15,Datenbasis!$B$2:$CA$2,0))</f>
        <v>605</v>
      </c>
      <c r="E307" s="55">
        <f>INDEX(Datenbasis!$B$2:$CA$422,MATCH(Zwischentabelle_Alter!$C307,Datenbasis!$B$2:$B$422),MATCH(Zwischentabelle_Alter!$B$9,Datenbasis!$B$2:$CA$2,0)+E$15)</f>
        <v>37</v>
      </c>
      <c r="F307" s="55">
        <f>INDEX(Datenbasis!$B$2:$CA$422,MATCH(Zwischentabelle_Alter!$C307,Datenbasis!$B$2:$B$422),MATCH(Zwischentabelle_Alter!$B$9,Datenbasis!$B$2:$CA$2,0)+F$15)</f>
        <v>0</v>
      </c>
      <c r="G307" s="55">
        <f>INDEX(Datenbasis!$B$2:$CA$422,MATCH(Zwischentabelle_Alter!$C307,Datenbasis!$B$2:$B$422),MATCH(Zwischentabelle_Alter!$B$9,Datenbasis!$B$2:$CA$2,0)+G$15)</f>
        <v>0</v>
      </c>
      <c r="H307" s="55">
        <f>INDEX(Datenbasis!$B$2:$CA$422,MATCH(Zwischentabelle_Alter!$C307,Datenbasis!$B$2:$B$422),MATCH(Zwischentabelle_Alter!$B$9,Datenbasis!$B$2:$CA$2,0)+H$15)</f>
        <v>0</v>
      </c>
      <c r="I307" s="55">
        <f>INDEX(Datenbasis!$B$2:$CA$422,MATCH(Zwischentabelle_Alter!$C307,Datenbasis!$B$2:$B$422),MATCH(Zwischentabelle_Alter!$B$9,Datenbasis!$B$2:$CA$2,0)+I$15)</f>
        <v>0</v>
      </c>
      <c r="J307" s="55" t="str">
        <f>INDEX(Datenbasis!$B$2:$CA$422,MATCH(Zwischentabelle_Alter!$C307,Datenbasis!$B$2:$B$422),MATCH(Zwischentabelle_Alter!$B$9,Datenbasis!$B$2:$CA$2,0)+J$15)</f>
        <v>*</v>
      </c>
      <c r="K307" s="55">
        <f>INDEX(Datenbasis!$B$2:$CA$422,MATCH(Zwischentabelle_Alter!$C307,Datenbasis!$B$2:$B$422),MATCH(Zwischentabelle_Alter!$B$9,Datenbasis!$B$2:$CA$2,0)+K$15)</f>
        <v>3</v>
      </c>
      <c r="L307" s="55">
        <f>INDEX(Datenbasis!$B$2:$CA$422,MATCH(Zwischentabelle_Alter!$C307,Datenbasis!$B$2:$B$422),MATCH(Zwischentabelle_Alter!$B$9,Datenbasis!$B$2:$CA$2,0)+L$15)</f>
        <v>37</v>
      </c>
    </row>
    <row r="308" spans="1:12" x14ac:dyDescent="0.2">
      <c r="A308" s="2"/>
      <c r="B308" s="2" t="s">
        <v>709</v>
      </c>
      <c r="C308" s="3" t="s">
        <v>710</v>
      </c>
      <c r="D308" s="55">
        <f t="array" ref="D308">INDEX(Datenbasis!$B$2:$CA$422,MATCH(Zwischentabelle_Alter!$C308,Datenbasis!$B$2:$B$422),MATCH(Zwischentabelle_Alter!$D$15,Datenbasis!$B$2:$CA$2,0))</f>
        <v>1023</v>
      </c>
      <c r="E308" s="55">
        <f>INDEX(Datenbasis!$B$2:$CA$422,MATCH(Zwischentabelle_Alter!$C308,Datenbasis!$B$2:$B$422),MATCH(Zwischentabelle_Alter!$B$9,Datenbasis!$B$2:$CA$2,0)+E$15)</f>
        <v>23</v>
      </c>
      <c r="F308" s="55">
        <f>INDEX(Datenbasis!$B$2:$CA$422,MATCH(Zwischentabelle_Alter!$C308,Datenbasis!$B$2:$B$422),MATCH(Zwischentabelle_Alter!$B$9,Datenbasis!$B$2:$CA$2,0)+F$15)</f>
        <v>0</v>
      </c>
      <c r="G308" s="55" t="str">
        <f>INDEX(Datenbasis!$B$2:$CA$422,MATCH(Zwischentabelle_Alter!$C308,Datenbasis!$B$2:$B$422),MATCH(Zwischentabelle_Alter!$B$9,Datenbasis!$B$2:$CA$2,0)+G$15)</f>
        <v>*</v>
      </c>
      <c r="H308" s="55">
        <f>INDEX(Datenbasis!$B$2:$CA$422,MATCH(Zwischentabelle_Alter!$C308,Datenbasis!$B$2:$B$422),MATCH(Zwischentabelle_Alter!$B$9,Datenbasis!$B$2:$CA$2,0)+H$15)</f>
        <v>0</v>
      </c>
      <c r="I308" s="55">
        <f>INDEX(Datenbasis!$B$2:$CA$422,MATCH(Zwischentabelle_Alter!$C308,Datenbasis!$B$2:$B$422),MATCH(Zwischentabelle_Alter!$B$9,Datenbasis!$B$2:$CA$2,0)+I$15)</f>
        <v>0</v>
      </c>
      <c r="J308" s="55" t="str">
        <f>INDEX(Datenbasis!$B$2:$CA$422,MATCH(Zwischentabelle_Alter!$C308,Datenbasis!$B$2:$B$422),MATCH(Zwischentabelle_Alter!$B$9,Datenbasis!$B$2:$CA$2,0)+J$15)</f>
        <v>*</v>
      </c>
      <c r="K308" s="55">
        <f>INDEX(Datenbasis!$B$2:$CA$422,MATCH(Zwischentabelle_Alter!$C308,Datenbasis!$B$2:$B$422),MATCH(Zwischentabelle_Alter!$B$9,Datenbasis!$B$2:$CA$2,0)+K$15)</f>
        <v>6</v>
      </c>
      <c r="L308" s="55">
        <f>INDEX(Datenbasis!$B$2:$CA$422,MATCH(Zwischentabelle_Alter!$C308,Datenbasis!$B$2:$B$422),MATCH(Zwischentabelle_Alter!$B$9,Datenbasis!$B$2:$CA$2,0)+L$15)</f>
        <v>14</v>
      </c>
    </row>
    <row r="309" spans="1:12" x14ac:dyDescent="0.2">
      <c r="A309" s="2"/>
      <c r="B309" s="2" t="s">
        <v>306</v>
      </c>
      <c r="C309" s="3" t="s">
        <v>305</v>
      </c>
      <c r="D309" s="55">
        <f t="array" ref="D309">INDEX(Datenbasis!$B$2:$CA$422,MATCH(Zwischentabelle_Alter!$C309,Datenbasis!$B$2:$B$422),MATCH(Zwischentabelle_Alter!$D$15,Datenbasis!$B$2:$CA$2,0))</f>
        <v>1104</v>
      </c>
      <c r="E309" s="55">
        <f>INDEX(Datenbasis!$B$2:$CA$422,MATCH(Zwischentabelle_Alter!$C309,Datenbasis!$B$2:$B$422),MATCH(Zwischentabelle_Alter!$B$9,Datenbasis!$B$2:$CA$2,0)+E$15)</f>
        <v>316</v>
      </c>
      <c r="F309" s="55">
        <f>INDEX(Datenbasis!$B$2:$CA$422,MATCH(Zwischentabelle_Alter!$C309,Datenbasis!$B$2:$B$422),MATCH(Zwischentabelle_Alter!$B$9,Datenbasis!$B$2:$CA$2,0)+F$15)</f>
        <v>0</v>
      </c>
      <c r="G309" s="55">
        <f>INDEX(Datenbasis!$B$2:$CA$422,MATCH(Zwischentabelle_Alter!$C309,Datenbasis!$B$2:$B$422),MATCH(Zwischentabelle_Alter!$B$9,Datenbasis!$B$2:$CA$2,0)+G$15)</f>
        <v>0</v>
      </c>
      <c r="H309" s="55">
        <f>INDEX(Datenbasis!$B$2:$CA$422,MATCH(Zwischentabelle_Alter!$C309,Datenbasis!$B$2:$B$422),MATCH(Zwischentabelle_Alter!$B$9,Datenbasis!$B$2:$CA$2,0)+H$15)</f>
        <v>0</v>
      </c>
      <c r="I309" s="55">
        <f>INDEX(Datenbasis!$B$2:$CA$422,MATCH(Zwischentabelle_Alter!$C309,Datenbasis!$B$2:$B$422),MATCH(Zwischentabelle_Alter!$B$9,Datenbasis!$B$2:$CA$2,0)+I$15)</f>
        <v>0</v>
      </c>
      <c r="J309" s="55">
        <f>INDEX(Datenbasis!$B$2:$CA$422,MATCH(Zwischentabelle_Alter!$C309,Datenbasis!$B$2:$B$422),MATCH(Zwischentabelle_Alter!$B$9,Datenbasis!$B$2:$CA$2,0)+J$15)</f>
        <v>12</v>
      </c>
      <c r="K309" s="55">
        <f>INDEX(Datenbasis!$B$2:$CA$422,MATCH(Zwischentabelle_Alter!$C309,Datenbasis!$B$2:$B$422),MATCH(Zwischentabelle_Alter!$B$9,Datenbasis!$B$2:$CA$2,0)+K$15)</f>
        <v>294</v>
      </c>
      <c r="L309" s="55">
        <f>INDEX(Datenbasis!$B$2:$CA$422,MATCH(Zwischentabelle_Alter!$C309,Datenbasis!$B$2:$B$422),MATCH(Zwischentabelle_Alter!$B$9,Datenbasis!$B$2:$CA$2,0)+L$15)</f>
        <v>36</v>
      </c>
    </row>
    <row r="310" spans="1:12" x14ac:dyDescent="0.2">
      <c r="A310" s="2"/>
      <c r="B310" s="2" t="s">
        <v>711</v>
      </c>
      <c r="C310" s="3" t="s">
        <v>712</v>
      </c>
      <c r="D310" s="55">
        <f t="array" ref="D310">INDEX(Datenbasis!$B$2:$CA$422,MATCH(Zwischentabelle_Alter!$C310,Datenbasis!$B$2:$B$422),MATCH(Zwischentabelle_Alter!$D$15,Datenbasis!$B$2:$CA$2,0))</f>
        <v>1022</v>
      </c>
      <c r="E310" s="55">
        <f>INDEX(Datenbasis!$B$2:$CA$422,MATCH(Zwischentabelle_Alter!$C310,Datenbasis!$B$2:$B$422),MATCH(Zwischentabelle_Alter!$B$9,Datenbasis!$B$2:$CA$2,0)+E$15)</f>
        <v>10</v>
      </c>
      <c r="F310" s="55">
        <f>INDEX(Datenbasis!$B$2:$CA$422,MATCH(Zwischentabelle_Alter!$C310,Datenbasis!$B$2:$B$422),MATCH(Zwischentabelle_Alter!$B$9,Datenbasis!$B$2:$CA$2,0)+F$15)</f>
        <v>0</v>
      </c>
      <c r="G310" s="55">
        <f>INDEX(Datenbasis!$B$2:$CA$422,MATCH(Zwischentabelle_Alter!$C310,Datenbasis!$B$2:$B$422),MATCH(Zwischentabelle_Alter!$B$9,Datenbasis!$B$2:$CA$2,0)+G$15)</f>
        <v>0</v>
      </c>
      <c r="H310" s="55">
        <f>INDEX(Datenbasis!$B$2:$CA$422,MATCH(Zwischentabelle_Alter!$C310,Datenbasis!$B$2:$B$422),MATCH(Zwischentabelle_Alter!$B$9,Datenbasis!$B$2:$CA$2,0)+H$15)</f>
        <v>0</v>
      </c>
      <c r="I310" s="55">
        <f>INDEX(Datenbasis!$B$2:$CA$422,MATCH(Zwischentabelle_Alter!$C310,Datenbasis!$B$2:$B$422),MATCH(Zwischentabelle_Alter!$B$9,Datenbasis!$B$2:$CA$2,0)+I$15)</f>
        <v>0</v>
      </c>
      <c r="J310" s="55">
        <f>INDEX(Datenbasis!$B$2:$CA$422,MATCH(Zwischentabelle_Alter!$C310,Datenbasis!$B$2:$B$422),MATCH(Zwischentabelle_Alter!$B$9,Datenbasis!$B$2:$CA$2,0)+J$15)</f>
        <v>0</v>
      </c>
      <c r="K310" s="55">
        <f>INDEX(Datenbasis!$B$2:$CA$422,MATCH(Zwischentabelle_Alter!$C310,Datenbasis!$B$2:$B$422),MATCH(Zwischentabelle_Alter!$B$9,Datenbasis!$B$2:$CA$2,0)+K$15)</f>
        <v>0</v>
      </c>
      <c r="L310" s="55">
        <f>INDEX(Datenbasis!$B$2:$CA$422,MATCH(Zwischentabelle_Alter!$C310,Datenbasis!$B$2:$B$422),MATCH(Zwischentabelle_Alter!$B$9,Datenbasis!$B$2:$CA$2,0)+L$15)</f>
        <v>10</v>
      </c>
    </row>
    <row r="311" spans="1:12" x14ac:dyDescent="0.2">
      <c r="A311" s="2"/>
      <c r="B311" s="2" t="s">
        <v>713</v>
      </c>
      <c r="C311" s="3" t="s">
        <v>714</v>
      </c>
      <c r="D311" s="55">
        <f t="array" ref="D311">INDEX(Datenbasis!$B$2:$CA$422,MATCH(Zwischentabelle_Alter!$C311,Datenbasis!$B$2:$B$422),MATCH(Zwischentabelle_Alter!$D$15,Datenbasis!$B$2:$CA$2,0))</f>
        <v>456</v>
      </c>
      <c r="E311" s="55">
        <f>INDEX(Datenbasis!$B$2:$CA$422,MATCH(Zwischentabelle_Alter!$C311,Datenbasis!$B$2:$B$422),MATCH(Zwischentabelle_Alter!$B$9,Datenbasis!$B$2:$CA$2,0)+E$15)</f>
        <v>11</v>
      </c>
      <c r="F311" s="55">
        <f>INDEX(Datenbasis!$B$2:$CA$422,MATCH(Zwischentabelle_Alter!$C311,Datenbasis!$B$2:$B$422),MATCH(Zwischentabelle_Alter!$B$9,Datenbasis!$B$2:$CA$2,0)+F$15)</f>
        <v>0</v>
      </c>
      <c r="G311" s="55">
        <f>INDEX(Datenbasis!$B$2:$CA$422,MATCH(Zwischentabelle_Alter!$C311,Datenbasis!$B$2:$B$422),MATCH(Zwischentabelle_Alter!$B$9,Datenbasis!$B$2:$CA$2,0)+G$15)</f>
        <v>0</v>
      </c>
      <c r="H311" s="55">
        <f>INDEX(Datenbasis!$B$2:$CA$422,MATCH(Zwischentabelle_Alter!$C311,Datenbasis!$B$2:$B$422),MATCH(Zwischentabelle_Alter!$B$9,Datenbasis!$B$2:$CA$2,0)+H$15)</f>
        <v>0</v>
      </c>
      <c r="I311" s="55">
        <f>INDEX(Datenbasis!$B$2:$CA$422,MATCH(Zwischentabelle_Alter!$C311,Datenbasis!$B$2:$B$422),MATCH(Zwischentabelle_Alter!$B$9,Datenbasis!$B$2:$CA$2,0)+I$15)</f>
        <v>0</v>
      </c>
      <c r="J311" s="55">
        <f>INDEX(Datenbasis!$B$2:$CA$422,MATCH(Zwischentabelle_Alter!$C311,Datenbasis!$B$2:$B$422),MATCH(Zwischentabelle_Alter!$B$9,Datenbasis!$B$2:$CA$2,0)+J$15)</f>
        <v>0</v>
      </c>
      <c r="K311" s="55" t="str">
        <f>INDEX(Datenbasis!$B$2:$CA$422,MATCH(Zwischentabelle_Alter!$C311,Datenbasis!$B$2:$B$422),MATCH(Zwischentabelle_Alter!$B$9,Datenbasis!$B$2:$CA$2,0)+K$15)</f>
        <v>*</v>
      </c>
      <c r="L311" s="55" t="str">
        <f>INDEX(Datenbasis!$B$2:$CA$422,MATCH(Zwischentabelle_Alter!$C311,Datenbasis!$B$2:$B$422),MATCH(Zwischentabelle_Alter!$B$9,Datenbasis!$B$2:$CA$2,0)+L$15)</f>
        <v>*</v>
      </c>
    </row>
    <row r="312" spans="1:12" x14ac:dyDescent="0.2">
      <c r="A312" s="2"/>
      <c r="B312" s="2" t="s">
        <v>715</v>
      </c>
      <c r="C312" s="3" t="s">
        <v>716</v>
      </c>
      <c r="D312" s="55">
        <f t="array" ref="D312">INDEX(Datenbasis!$B$2:$CA$422,MATCH(Zwischentabelle_Alter!$C312,Datenbasis!$B$2:$B$422),MATCH(Zwischentabelle_Alter!$D$15,Datenbasis!$B$2:$CA$2,0))</f>
        <v>756</v>
      </c>
      <c r="E312" s="55">
        <f>INDEX(Datenbasis!$B$2:$CA$422,MATCH(Zwischentabelle_Alter!$C312,Datenbasis!$B$2:$B$422),MATCH(Zwischentabelle_Alter!$B$9,Datenbasis!$B$2:$CA$2,0)+E$15)</f>
        <v>30</v>
      </c>
      <c r="F312" s="55">
        <f>INDEX(Datenbasis!$B$2:$CA$422,MATCH(Zwischentabelle_Alter!$C312,Datenbasis!$B$2:$B$422),MATCH(Zwischentabelle_Alter!$B$9,Datenbasis!$B$2:$CA$2,0)+F$15)</f>
        <v>0</v>
      </c>
      <c r="G312" s="55">
        <f>INDEX(Datenbasis!$B$2:$CA$422,MATCH(Zwischentabelle_Alter!$C312,Datenbasis!$B$2:$B$422),MATCH(Zwischentabelle_Alter!$B$9,Datenbasis!$B$2:$CA$2,0)+G$15)</f>
        <v>0</v>
      </c>
      <c r="H312" s="55">
        <f>INDEX(Datenbasis!$B$2:$CA$422,MATCH(Zwischentabelle_Alter!$C312,Datenbasis!$B$2:$B$422),MATCH(Zwischentabelle_Alter!$B$9,Datenbasis!$B$2:$CA$2,0)+H$15)</f>
        <v>0</v>
      </c>
      <c r="I312" s="55">
        <f>INDEX(Datenbasis!$B$2:$CA$422,MATCH(Zwischentabelle_Alter!$C312,Datenbasis!$B$2:$B$422),MATCH(Zwischentabelle_Alter!$B$9,Datenbasis!$B$2:$CA$2,0)+I$15)</f>
        <v>0</v>
      </c>
      <c r="J312" s="55">
        <f>INDEX(Datenbasis!$B$2:$CA$422,MATCH(Zwischentabelle_Alter!$C312,Datenbasis!$B$2:$B$422),MATCH(Zwischentabelle_Alter!$B$9,Datenbasis!$B$2:$CA$2,0)+J$15)</f>
        <v>4</v>
      </c>
      <c r="K312" s="55">
        <f>INDEX(Datenbasis!$B$2:$CA$422,MATCH(Zwischentabelle_Alter!$C312,Datenbasis!$B$2:$B$422),MATCH(Zwischentabelle_Alter!$B$9,Datenbasis!$B$2:$CA$2,0)+K$15)</f>
        <v>11</v>
      </c>
      <c r="L312" s="55">
        <f>INDEX(Datenbasis!$B$2:$CA$422,MATCH(Zwischentabelle_Alter!$C312,Datenbasis!$B$2:$B$422),MATCH(Zwischentabelle_Alter!$B$9,Datenbasis!$B$2:$CA$2,0)+L$15)</f>
        <v>15</v>
      </c>
    </row>
    <row r="313" spans="1:12" x14ac:dyDescent="0.2">
      <c r="A313" s="2"/>
      <c r="B313" s="2" t="s">
        <v>717</v>
      </c>
      <c r="C313" s="3" t="s">
        <v>718</v>
      </c>
      <c r="D313" s="55">
        <f t="array" ref="D313">INDEX(Datenbasis!$B$2:$CA$422,MATCH(Zwischentabelle_Alter!$C313,Datenbasis!$B$2:$B$422),MATCH(Zwischentabelle_Alter!$D$15,Datenbasis!$B$2:$CA$2,0))</f>
        <v>583</v>
      </c>
      <c r="E313" s="55" t="str">
        <f>INDEX(Datenbasis!$B$2:$CA$422,MATCH(Zwischentabelle_Alter!$C313,Datenbasis!$B$2:$B$422),MATCH(Zwischentabelle_Alter!$B$9,Datenbasis!$B$2:$CA$2,0)+E$15)</f>
        <v>.</v>
      </c>
      <c r="F313" s="55" t="str">
        <f>INDEX(Datenbasis!$B$2:$CA$422,MATCH(Zwischentabelle_Alter!$C313,Datenbasis!$B$2:$B$422),MATCH(Zwischentabelle_Alter!$B$9,Datenbasis!$B$2:$CA$2,0)+F$15)</f>
        <v>.</v>
      </c>
      <c r="G313" s="55" t="str">
        <f>INDEX(Datenbasis!$B$2:$CA$422,MATCH(Zwischentabelle_Alter!$C313,Datenbasis!$B$2:$B$422),MATCH(Zwischentabelle_Alter!$B$9,Datenbasis!$B$2:$CA$2,0)+G$15)</f>
        <v>.</v>
      </c>
      <c r="H313" s="55" t="str">
        <f>INDEX(Datenbasis!$B$2:$CA$422,MATCH(Zwischentabelle_Alter!$C313,Datenbasis!$B$2:$B$422),MATCH(Zwischentabelle_Alter!$B$9,Datenbasis!$B$2:$CA$2,0)+H$15)</f>
        <v>.</v>
      </c>
      <c r="I313" s="55" t="str">
        <f>INDEX(Datenbasis!$B$2:$CA$422,MATCH(Zwischentabelle_Alter!$C313,Datenbasis!$B$2:$B$422),MATCH(Zwischentabelle_Alter!$B$9,Datenbasis!$B$2:$CA$2,0)+I$15)</f>
        <v>.</v>
      </c>
      <c r="J313" s="55" t="str">
        <f>INDEX(Datenbasis!$B$2:$CA$422,MATCH(Zwischentabelle_Alter!$C313,Datenbasis!$B$2:$B$422),MATCH(Zwischentabelle_Alter!$B$9,Datenbasis!$B$2:$CA$2,0)+J$15)</f>
        <v>.</v>
      </c>
      <c r="K313" s="55" t="str">
        <f>INDEX(Datenbasis!$B$2:$CA$422,MATCH(Zwischentabelle_Alter!$C313,Datenbasis!$B$2:$B$422),MATCH(Zwischentabelle_Alter!$B$9,Datenbasis!$B$2:$CA$2,0)+K$15)</f>
        <v>.</v>
      </c>
      <c r="L313" s="55" t="str">
        <f>INDEX(Datenbasis!$B$2:$CA$422,MATCH(Zwischentabelle_Alter!$C313,Datenbasis!$B$2:$B$422),MATCH(Zwischentabelle_Alter!$B$9,Datenbasis!$B$2:$CA$2,0)+L$15)</f>
        <v>.</v>
      </c>
    </row>
    <row r="314" spans="1:12" x14ac:dyDescent="0.2">
      <c r="A314" s="2"/>
      <c r="B314" s="2" t="s">
        <v>308</v>
      </c>
      <c r="C314" s="3" t="s">
        <v>307</v>
      </c>
      <c r="D314" s="55">
        <f t="array" ref="D314">INDEX(Datenbasis!$B$2:$CA$422,MATCH(Zwischentabelle_Alter!$C314,Datenbasis!$B$2:$B$422),MATCH(Zwischentabelle_Alter!$D$15,Datenbasis!$B$2:$CA$2,0))</f>
        <v>1518</v>
      </c>
      <c r="E314" s="55">
        <f>INDEX(Datenbasis!$B$2:$CA$422,MATCH(Zwischentabelle_Alter!$C314,Datenbasis!$B$2:$B$422),MATCH(Zwischentabelle_Alter!$B$9,Datenbasis!$B$2:$CA$2,0)+E$15)</f>
        <v>18</v>
      </c>
      <c r="F314" s="55" t="str">
        <f>INDEX(Datenbasis!$B$2:$CA$422,MATCH(Zwischentabelle_Alter!$C314,Datenbasis!$B$2:$B$422),MATCH(Zwischentabelle_Alter!$B$9,Datenbasis!$B$2:$CA$2,0)+F$15)</f>
        <v>*</v>
      </c>
      <c r="G314" s="55" t="str">
        <f>INDEX(Datenbasis!$B$2:$CA$422,MATCH(Zwischentabelle_Alter!$C314,Datenbasis!$B$2:$B$422),MATCH(Zwischentabelle_Alter!$B$9,Datenbasis!$B$2:$CA$2,0)+G$15)</f>
        <v>*</v>
      </c>
      <c r="H314" s="55">
        <f>INDEX(Datenbasis!$B$2:$CA$422,MATCH(Zwischentabelle_Alter!$C314,Datenbasis!$B$2:$B$422),MATCH(Zwischentabelle_Alter!$B$9,Datenbasis!$B$2:$CA$2,0)+H$15)</f>
        <v>0</v>
      </c>
      <c r="I314" s="55">
        <f>INDEX(Datenbasis!$B$2:$CA$422,MATCH(Zwischentabelle_Alter!$C314,Datenbasis!$B$2:$B$422),MATCH(Zwischentabelle_Alter!$B$9,Datenbasis!$B$2:$CA$2,0)+I$15)</f>
        <v>0</v>
      </c>
      <c r="J314" s="55" t="str">
        <f>INDEX(Datenbasis!$B$2:$CA$422,MATCH(Zwischentabelle_Alter!$C314,Datenbasis!$B$2:$B$422),MATCH(Zwischentabelle_Alter!$B$9,Datenbasis!$B$2:$CA$2,0)+J$15)</f>
        <v>*</v>
      </c>
      <c r="K314" s="55">
        <f>INDEX(Datenbasis!$B$2:$CA$422,MATCH(Zwischentabelle_Alter!$C314,Datenbasis!$B$2:$B$422),MATCH(Zwischentabelle_Alter!$B$9,Datenbasis!$B$2:$CA$2,0)+K$15)</f>
        <v>12</v>
      </c>
      <c r="L314" s="55" t="str">
        <f>INDEX(Datenbasis!$B$2:$CA$422,MATCH(Zwischentabelle_Alter!$C314,Datenbasis!$B$2:$B$422),MATCH(Zwischentabelle_Alter!$B$9,Datenbasis!$B$2:$CA$2,0)+L$15)</f>
        <v>*</v>
      </c>
    </row>
    <row r="315" spans="1:12" x14ac:dyDescent="0.2">
      <c r="A315" s="2"/>
      <c r="B315" s="2" t="s">
        <v>719</v>
      </c>
      <c r="C315" s="3" t="s">
        <v>720</v>
      </c>
      <c r="D315" s="55">
        <f t="array" ref="D315">INDEX(Datenbasis!$B$2:$CA$422,MATCH(Zwischentabelle_Alter!$C315,Datenbasis!$B$2:$B$422),MATCH(Zwischentabelle_Alter!$D$15,Datenbasis!$B$2:$CA$2,0))</f>
        <v>1087</v>
      </c>
      <c r="E315" s="55">
        <f>INDEX(Datenbasis!$B$2:$CA$422,MATCH(Zwischentabelle_Alter!$C315,Datenbasis!$B$2:$B$422),MATCH(Zwischentabelle_Alter!$B$9,Datenbasis!$B$2:$CA$2,0)+E$15)</f>
        <v>219</v>
      </c>
      <c r="F315" s="55">
        <f>INDEX(Datenbasis!$B$2:$CA$422,MATCH(Zwischentabelle_Alter!$C315,Datenbasis!$B$2:$B$422),MATCH(Zwischentabelle_Alter!$B$9,Datenbasis!$B$2:$CA$2,0)+F$15)</f>
        <v>0</v>
      </c>
      <c r="G315" s="55">
        <f>INDEX(Datenbasis!$B$2:$CA$422,MATCH(Zwischentabelle_Alter!$C315,Datenbasis!$B$2:$B$422),MATCH(Zwischentabelle_Alter!$B$9,Datenbasis!$B$2:$CA$2,0)+G$15)</f>
        <v>0</v>
      </c>
      <c r="H315" s="55">
        <f>INDEX(Datenbasis!$B$2:$CA$422,MATCH(Zwischentabelle_Alter!$C315,Datenbasis!$B$2:$B$422),MATCH(Zwischentabelle_Alter!$B$9,Datenbasis!$B$2:$CA$2,0)+H$15)</f>
        <v>0</v>
      </c>
      <c r="I315" s="55">
        <f>INDEX(Datenbasis!$B$2:$CA$422,MATCH(Zwischentabelle_Alter!$C315,Datenbasis!$B$2:$B$422),MATCH(Zwischentabelle_Alter!$B$9,Datenbasis!$B$2:$CA$2,0)+I$15)</f>
        <v>0</v>
      </c>
      <c r="J315" s="55">
        <f>INDEX(Datenbasis!$B$2:$CA$422,MATCH(Zwischentabelle_Alter!$C315,Datenbasis!$B$2:$B$422),MATCH(Zwischentabelle_Alter!$B$9,Datenbasis!$B$2:$CA$2,0)+J$15)</f>
        <v>10</v>
      </c>
      <c r="K315" s="55">
        <f>INDEX(Datenbasis!$B$2:$CA$422,MATCH(Zwischentabelle_Alter!$C315,Datenbasis!$B$2:$B$422),MATCH(Zwischentabelle_Alter!$B$9,Datenbasis!$B$2:$CA$2,0)+K$15)</f>
        <v>197</v>
      </c>
      <c r="L315" s="55">
        <f>INDEX(Datenbasis!$B$2:$CA$422,MATCH(Zwischentabelle_Alter!$C315,Datenbasis!$B$2:$B$422),MATCH(Zwischentabelle_Alter!$B$9,Datenbasis!$B$2:$CA$2,0)+L$15)</f>
        <v>27</v>
      </c>
    </row>
    <row r="316" spans="1:12" x14ac:dyDescent="0.2">
      <c r="A316" s="2"/>
      <c r="B316" s="2" t="s">
        <v>310</v>
      </c>
      <c r="C316" s="3" t="s">
        <v>309</v>
      </c>
      <c r="D316" s="55">
        <f t="array" ref="D316">INDEX(Datenbasis!$B$2:$CA$422,MATCH(Zwischentabelle_Alter!$C316,Datenbasis!$B$2:$B$422),MATCH(Zwischentabelle_Alter!$D$15,Datenbasis!$B$2:$CA$2,0))</f>
        <v>1808</v>
      </c>
      <c r="E316" s="55">
        <f>INDEX(Datenbasis!$B$2:$CA$422,MATCH(Zwischentabelle_Alter!$C316,Datenbasis!$B$2:$B$422),MATCH(Zwischentabelle_Alter!$B$9,Datenbasis!$B$2:$CA$2,0)+E$15)</f>
        <v>841</v>
      </c>
      <c r="F316" s="55">
        <f>INDEX(Datenbasis!$B$2:$CA$422,MATCH(Zwischentabelle_Alter!$C316,Datenbasis!$B$2:$B$422),MATCH(Zwischentabelle_Alter!$B$9,Datenbasis!$B$2:$CA$2,0)+F$15)</f>
        <v>115</v>
      </c>
      <c r="G316" s="55">
        <f>INDEX(Datenbasis!$B$2:$CA$422,MATCH(Zwischentabelle_Alter!$C316,Datenbasis!$B$2:$B$422),MATCH(Zwischentabelle_Alter!$B$9,Datenbasis!$B$2:$CA$2,0)+G$15)</f>
        <v>20</v>
      </c>
      <c r="H316" s="55">
        <f>INDEX(Datenbasis!$B$2:$CA$422,MATCH(Zwischentabelle_Alter!$C316,Datenbasis!$B$2:$B$422),MATCH(Zwischentabelle_Alter!$B$9,Datenbasis!$B$2:$CA$2,0)+H$15)</f>
        <v>0</v>
      </c>
      <c r="I316" s="55" t="str">
        <f>INDEX(Datenbasis!$B$2:$CA$422,MATCH(Zwischentabelle_Alter!$C316,Datenbasis!$B$2:$B$422),MATCH(Zwischentabelle_Alter!$B$9,Datenbasis!$B$2:$CA$2,0)+I$15)</f>
        <v>*</v>
      </c>
      <c r="J316" s="55">
        <f>INDEX(Datenbasis!$B$2:$CA$422,MATCH(Zwischentabelle_Alter!$C316,Datenbasis!$B$2:$B$422),MATCH(Zwischentabelle_Alter!$B$9,Datenbasis!$B$2:$CA$2,0)+J$15)</f>
        <v>376</v>
      </c>
      <c r="K316" s="55">
        <f>INDEX(Datenbasis!$B$2:$CA$422,MATCH(Zwischentabelle_Alter!$C316,Datenbasis!$B$2:$B$422),MATCH(Zwischentabelle_Alter!$B$9,Datenbasis!$B$2:$CA$2,0)+K$15)</f>
        <v>671</v>
      </c>
      <c r="L316" s="55">
        <f>INDEX(Datenbasis!$B$2:$CA$422,MATCH(Zwischentabelle_Alter!$C316,Datenbasis!$B$2:$B$422),MATCH(Zwischentabelle_Alter!$B$9,Datenbasis!$B$2:$CA$2,0)+L$15)</f>
        <v>319</v>
      </c>
    </row>
    <row r="317" spans="1:12" x14ac:dyDescent="0.2">
      <c r="A317" s="2"/>
      <c r="B317" s="2" t="s">
        <v>721</v>
      </c>
      <c r="C317" s="3" t="s">
        <v>722</v>
      </c>
      <c r="D317" s="55">
        <f t="array" ref="D317">INDEX(Datenbasis!$B$2:$CA$422,MATCH(Zwischentabelle_Alter!$C317,Datenbasis!$B$2:$B$422),MATCH(Zwischentabelle_Alter!$D$15,Datenbasis!$B$2:$CA$2,0))</f>
        <v>3309</v>
      </c>
      <c r="E317" s="55">
        <f>INDEX(Datenbasis!$B$2:$CA$422,MATCH(Zwischentabelle_Alter!$C317,Datenbasis!$B$2:$B$422),MATCH(Zwischentabelle_Alter!$B$9,Datenbasis!$B$2:$CA$2,0)+E$15)</f>
        <v>1193</v>
      </c>
      <c r="F317" s="55">
        <f>INDEX(Datenbasis!$B$2:$CA$422,MATCH(Zwischentabelle_Alter!$C317,Datenbasis!$B$2:$B$422),MATCH(Zwischentabelle_Alter!$B$9,Datenbasis!$B$2:$CA$2,0)+F$15)</f>
        <v>94</v>
      </c>
      <c r="G317" s="55">
        <f>INDEX(Datenbasis!$B$2:$CA$422,MATCH(Zwischentabelle_Alter!$C317,Datenbasis!$B$2:$B$422),MATCH(Zwischentabelle_Alter!$B$9,Datenbasis!$B$2:$CA$2,0)+G$15)</f>
        <v>50</v>
      </c>
      <c r="H317" s="55">
        <f>INDEX(Datenbasis!$B$2:$CA$422,MATCH(Zwischentabelle_Alter!$C317,Datenbasis!$B$2:$B$422),MATCH(Zwischentabelle_Alter!$B$9,Datenbasis!$B$2:$CA$2,0)+H$15)</f>
        <v>0</v>
      </c>
      <c r="I317" s="55">
        <f>INDEX(Datenbasis!$B$2:$CA$422,MATCH(Zwischentabelle_Alter!$C317,Datenbasis!$B$2:$B$422),MATCH(Zwischentabelle_Alter!$B$9,Datenbasis!$B$2:$CA$2,0)+I$15)</f>
        <v>0</v>
      </c>
      <c r="J317" s="55">
        <f>INDEX(Datenbasis!$B$2:$CA$422,MATCH(Zwischentabelle_Alter!$C317,Datenbasis!$B$2:$B$422),MATCH(Zwischentabelle_Alter!$B$9,Datenbasis!$B$2:$CA$2,0)+J$15)</f>
        <v>156</v>
      </c>
      <c r="K317" s="55">
        <f>INDEX(Datenbasis!$B$2:$CA$422,MATCH(Zwischentabelle_Alter!$C317,Datenbasis!$B$2:$B$422),MATCH(Zwischentabelle_Alter!$B$9,Datenbasis!$B$2:$CA$2,0)+K$15)</f>
        <v>930</v>
      </c>
      <c r="L317" s="55">
        <f>INDEX(Datenbasis!$B$2:$CA$422,MATCH(Zwischentabelle_Alter!$C317,Datenbasis!$B$2:$B$422),MATCH(Zwischentabelle_Alter!$B$9,Datenbasis!$B$2:$CA$2,0)+L$15)</f>
        <v>953</v>
      </c>
    </row>
    <row r="318" spans="1:12" x14ac:dyDescent="0.2">
      <c r="A318" s="2"/>
      <c r="B318" s="2" t="s">
        <v>312</v>
      </c>
      <c r="C318" s="3" t="s">
        <v>311</v>
      </c>
      <c r="D318" s="55">
        <f t="array" ref="D318">INDEX(Datenbasis!$B$2:$CA$422,MATCH(Zwischentabelle_Alter!$C318,Datenbasis!$B$2:$B$422),MATCH(Zwischentabelle_Alter!$D$15,Datenbasis!$B$2:$CA$2,0))</f>
        <v>16043</v>
      </c>
      <c r="E318" s="55">
        <f>INDEX(Datenbasis!$B$2:$CA$422,MATCH(Zwischentabelle_Alter!$C318,Datenbasis!$B$2:$B$422),MATCH(Zwischentabelle_Alter!$B$9,Datenbasis!$B$2:$CA$2,0)+E$15)</f>
        <v>7231</v>
      </c>
      <c r="F318" s="55">
        <f>INDEX(Datenbasis!$B$2:$CA$422,MATCH(Zwischentabelle_Alter!$C318,Datenbasis!$B$2:$B$422),MATCH(Zwischentabelle_Alter!$B$9,Datenbasis!$B$2:$CA$2,0)+F$15)</f>
        <v>518</v>
      </c>
      <c r="G318" s="55">
        <f>INDEX(Datenbasis!$B$2:$CA$422,MATCH(Zwischentabelle_Alter!$C318,Datenbasis!$B$2:$B$422),MATCH(Zwischentabelle_Alter!$B$9,Datenbasis!$B$2:$CA$2,0)+G$15)</f>
        <v>518</v>
      </c>
      <c r="H318" s="55">
        <f>INDEX(Datenbasis!$B$2:$CA$422,MATCH(Zwischentabelle_Alter!$C318,Datenbasis!$B$2:$B$422),MATCH(Zwischentabelle_Alter!$B$9,Datenbasis!$B$2:$CA$2,0)+H$15)</f>
        <v>0</v>
      </c>
      <c r="I318" s="55">
        <f>INDEX(Datenbasis!$B$2:$CA$422,MATCH(Zwischentabelle_Alter!$C318,Datenbasis!$B$2:$B$422),MATCH(Zwischentabelle_Alter!$B$9,Datenbasis!$B$2:$CA$2,0)+I$15)</f>
        <v>8</v>
      </c>
      <c r="J318" s="55">
        <f>INDEX(Datenbasis!$B$2:$CA$422,MATCH(Zwischentabelle_Alter!$C318,Datenbasis!$B$2:$B$422),MATCH(Zwischentabelle_Alter!$B$9,Datenbasis!$B$2:$CA$2,0)+J$15)</f>
        <v>368</v>
      </c>
      <c r="K318" s="55">
        <f>INDEX(Datenbasis!$B$2:$CA$422,MATCH(Zwischentabelle_Alter!$C318,Datenbasis!$B$2:$B$422),MATCH(Zwischentabelle_Alter!$B$9,Datenbasis!$B$2:$CA$2,0)+K$15)</f>
        <v>5811</v>
      </c>
      <c r="L318" s="55">
        <f>INDEX(Datenbasis!$B$2:$CA$422,MATCH(Zwischentabelle_Alter!$C318,Datenbasis!$B$2:$B$422),MATCH(Zwischentabelle_Alter!$B$9,Datenbasis!$B$2:$CA$2,0)+L$15)</f>
        <v>6814</v>
      </c>
    </row>
    <row r="319" spans="1:12" x14ac:dyDescent="0.2">
      <c r="A319" s="2"/>
      <c r="B319" s="2" t="s">
        <v>314</v>
      </c>
      <c r="C319" s="3" t="s">
        <v>313</v>
      </c>
      <c r="D319" s="55">
        <f t="array" ref="D319">INDEX(Datenbasis!$B$2:$CA$422,MATCH(Zwischentabelle_Alter!$C319,Datenbasis!$B$2:$B$422),MATCH(Zwischentabelle_Alter!$D$15,Datenbasis!$B$2:$CA$2,0))</f>
        <v>660</v>
      </c>
      <c r="E319" s="55">
        <f>INDEX(Datenbasis!$B$2:$CA$422,MATCH(Zwischentabelle_Alter!$C319,Datenbasis!$B$2:$B$422),MATCH(Zwischentabelle_Alter!$B$9,Datenbasis!$B$2:$CA$2,0)+E$15)</f>
        <v>103</v>
      </c>
      <c r="F319" s="55">
        <f>INDEX(Datenbasis!$B$2:$CA$422,MATCH(Zwischentabelle_Alter!$C319,Datenbasis!$B$2:$B$422),MATCH(Zwischentabelle_Alter!$B$9,Datenbasis!$B$2:$CA$2,0)+F$15)</f>
        <v>0</v>
      </c>
      <c r="G319" s="55">
        <f>INDEX(Datenbasis!$B$2:$CA$422,MATCH(Zwischentabelle_Alter!$C319,Datenbasis!$B$2:$B$422),MATCH(Zwischentabelle_Alter!$B$9,Datenbasis!$B$2:$CA$2,0)+G$15)</f>
        <v>0</v>
      </c>
      <c r="H319" s="55">
        <f>INDEX(Datenbasis!$B$2:$CA$422,MATCH(Zwischentabelle_Alter!$C319,Datenbasis!$B$2:$B$422),MATCH(Zwischentabelle_Alter!$B$9,Datenbasis!$B$2:$CA$2,0)+H$15)</f>
        <v>0</v>
      </c>
      <c r="I319" s="55">
        <f>INDEX(Datenbasis!$B$2:$CA$422,MATCH(Zwischentabelle_Alter!$C319,Datenbasis!$B$2:$B$422),MATCH(Zwischentabelle_Alter!$B$9,Datenbasis!$B$2:$CA$2,0)+I$15)</f>
        <v>0</v>
      </c>
      <c r="J319" s="55">
        <f>INDEX(Datenbasis!$B$2:$CA$422,MATCH(Zwischentabelle_Alter!$C319,Datenbasis!$B$2:$B$422),MATCH(Zwischentabelle_Alter!$B$9,Datenbasis!$B$2:$CA$2,0)+J$15)</f>
        <v>4</v>
      </c>
      <c r="K319" s="55">
        <f>INDEX(Datenbasis!$B$2:$CA$422,MATCH(Zwischentabelle_Alter!$C319,Datenbasis!$B$2:$B$422),MATCH(Zwischentabelle_Alter!$B$9,Datenbasis!$B$2:$CA$2,0)+K$15)</f>
        <v>79</v>
      </c>
      <c r="L319" s="55">
        <f>INDEX(Datenbasis!$B$2:$CA$422,MATCH(Zwischentabelle_Alter!$C319,Datenbasis!$B$2:$B$422),MATCH(Zwischentabelle_Alter!$B$9,Datenbasis!$B$2:$CA$2,0)+L$15)</f>
        <v>32</v>
      </c>
    </row>
    <row r="320" spans="1:12" x14ac:dyDescent="0.2">
      <c r="A320" s="2"/>
      <c r="B320" s="2" t="s">
        <v>316</v>
      </c>
      <c r="C320" s="3" t="s">
        <v>315</v>
      </c>
      <c r="D320" s="55">
        <f t="array" ref="D320">INDEX(Datenbasis!$B$2:$CA$422,MATCH(Zwischentabelle_Alter!$C320,Datenbasis!$B$2:$B$422),MATCH(Zwischentabelle_Alter!$D$15,Datenbasis!$B$2:$CA$2,0))</f>
        <v>813</v>
      </c>
      <c r="E320" s="55">
        <f>INDEX(Datenbasis!$B$2:$CA$422,MATCH(Zwischentabelle_Alter!$C320,Datenbasis!$B$2:$B$422),MATCH(Zwischentabelle_Alter!$B$9,Datenbasis!$B$2:$CA$2,0)+E$15)</f>
        <v>55</v>
      </c>
      <c r="F320" s="55">
        <f>INDEX(Datenbasis!$B$2:$CA$422,MATCH(Zwischentabelle_Alter!$C320,Datenbasis!$B$2:$B$422),MATCH(Zwischentabelle_Alter!$B$9,Datenbasis!$B$2:$CA$2,0)+F$15)</f>
        <v>0</v>
      </c>
      <c r="G320" s="55">
        <f>INDEX(Datenbasis!$B$2:$CA$422,MATCH(Zwischentabelle_Alter!$C320,Datenbasis!$B$2:$B$422),MATCH(Zwischentabelle_Alter!$B$9,Datenbasis!$B$2:$CA$2,0)+G$15)</f>
        <v>0</v>
      </c>
      <c r="H320" s="55">
        <f>INDEX(Datenbasis!$B$2:$CA$422,MATCH(Zwischentabelle_Alter!$C320,Datenbasis!$B$2:$B$422),MATCH(Zwischentabelle_Alter!$B$9,Datenbasis!$B$2:$CA$2,0)+H$15)</f>
        <v>0</v>
      </c>
      <c r="I320" s="55">
        <f>INDEX(Datenbasis!$B$2:$CA$422,MATCH(Zwischentabelle_Alter!$C320,Datenbasis!$B$2:$B$422),MATCH(Zwischentabelle_Alter!$B$9,Datenbasis!$B$2:$CA$2,0)+I$15)</f>
        <v>0</v>
      </c>
      <c r="J320" s="55">
        <f>INDEX(Datenbasis!$B$2:$CA$422,MATCH(Zwischentabelle_Alter!$C320,Datenbasis!$B$2:$B$422),MATCH(Zwischentabelle_Alter!$B$9,Datenbasis!$B$2:$CA$2,0)+J$15)</f>
        <v>0</v>
      </c>
      <c r="K320" s="55">
        <f>INDEX(Datenbasis!$B$2:$CA$422,MATCH(Zwischentabelle_Alter!$C320,Datenbasis!$B$2:$B$422),MATCH(Zwischentabelle_Alter!$B$9,Datenbasis!$B$2:$CA$2,0)+K$15)</f>
        <v>37</v>
      </c>
      <c r="L320" s="55">
        <f>INDEX(Datenbasis!$B$2:$CA$422,MATCH(Zwischentabelle_Alter!$C320,Datenbasis!$B$2:$B$422),MATCH(Zwischentabelle_Alter!$B$9,Datenbasis!$B$2:$CA$2,0)+L$15)</f>
        <v>25</v>
      </c>
    </row>
    <row r="321" spans="1:12" x14ac:dyDescent="0.2">
      <c r="A321" s="2"/>
      <c r="B321" s="2" t="s">
        <v>723</v>
      </c>
      <c r="C321" s="3" t="s">
        <v>724</v>
      </c>
      <c r="D321" s="55">
        <f t="array" ref="D321">INDEX(Datenbasis!$B$2:$CA$422,MATCH(Zwischentabelle_Alter!$C321,Datenbasis!$B$2:$B$422),MATCH(Zwischentabelle_Alter!$D$15,Datenbasis!$B$2:$CA$2,0))</f>
        <v>1004</v>
      </c>
      <c r="E321" s="55">
        <f>INDEX(Datenbasis!$B$2:$CA$422,MATCH(Zwischentabelle_Alter!$C321,Datenbasis!$B$2:$B$422),MATCH(Zwischentabelle_Alter!$B$9,Datenbasis!$B$2:$CA$2,0)+E$15)</f>
        <v>78</v>
      </c>
      <c r="F321" s="55">
        <f>INDEX(Datenbasis!$B$2:$CA$422,MATCH(Zwischentabelle_Alter!$C321,Datenbasis!$B$2:$B$422),MATCH(Zwischentabelle_Alter!$B$9,Datenbasis!$B$2:$CA$2,0)+F$15)</f>
        <v>0</v>
      </c>
      <c r="G321" s="55">
        <f>INDEX(Datenbasis!$B$2:$CA$422,MATCH(Zwischentabelle_Alter!$C321,Datenbasis!$B$2:$B$422),MATCH(Zwischentabelle_Alter!$B$9,Datenbasis!$B$2:$CA$2,0)+G$15)</f>
        <v>0</v>
      </c>
      <c r="H321" s="55">
        <f>INDEX(Datenbasis!$B$2:$CA$422,MATCH(Zwischentabelle_Alter!$C321,Datenbasis!$B$2:$B$422),MATCH(Zwischentabelle_Alter!$B$9,Datenbasis!$B$2:$CA$2,0)+H$15)</f>
        <v>0</v>
      </c>
      <c r="I321" s="55">
        <f>INDEX(Datenbasis!$B$2:$CA$422,MATCH(Zwischentabelle_Alter!$C321,Datenbasis!$B$2:$B$422),MATCH(Zwischentabelle_Alter!$B$9,Datenbasis!$B$2:$CA$2,0)+I$15)</f>
        <v>0</v>
      </c>
      <c r="J321" s="55">
        <f>INDEX(Datenbasis!$B$2:$CA$422,MATCH(Zwischentabelle_Alter!$C321,Datenbasis!$B$2:$B$422),MATCH(Zwischentabelle_Alter!$B$9,Datenbasis!$B$2:$CA$2,0)+J$15)</f>
        <v>8</v>
      </c>
      <c r="K321" s="55">
        <f>INDEX(Datenbasis!$B$2:$CA$422,MATCH(Zwischentabelle_Alter!$C321,Datenbasis!$B$2:$B$422),MATCH(Zwischentabelle_Alter!$B$9,Datenbasis!$B$2:$CA$2,0)+K$15)</f>
        <v>53</v>
      </c>
      <c r="L321" s="55">
        <f>INDEX(Datenbasis!$B$2:$CA$422,MATCH(Zwischentabelle_Alter!$C321,Datenbasis!$B$2:$B$422),MATCH(Zwischentabelle_Alter!$B$9,Datenbasis!$B$2:$CA$2,0)+L$15)</f>
        <v>24</v>
      </c>
    </row>
    <row r="322" spans="1:12" x14ac:dyDescent="0.2">
      <c r="A322" s="2"/>
      <c r="B322" s="2" t="s">
        <v>725</v>
      </c>
      <c r="C322" s="3" t="s">
        <v>726</v>
      </c>
      <c r="D322" s="55">
        <f t="array" ref="D322">INDEX(Datenbasis!$B$2:$CA$422,MATCH(Zwischentabelle_Alter!$C322,Datenbasis!$B$2:$B$422),MATCH(Zwischentabelle_Alter!$D$15,Datenbasis!$B$2:$CA$2,0))</f>
        <v>917</v>
      </c>
      <c r="E322" s="55">
        <f>INDEX(Datenbasis!$B$2:$CA$422,MATCH(Zwischentabelle_Alter!$C322,Datenbasis!$B$2:$B$422),MATCH(Zwischentabelle_Alter!$B$9,Datenbasis!$B$2:$CA$2,0)+E$15)</f>
        <v>46</v>
      </c>
      <c r="F322" s="55">
        <f>INDEX(Datenbasis!$B$2:$CA$422,MATCH(Zwischentabelle_Alter!$C322,Datenbasis!$B$2:$B$422),MATCH(Zwischentabelle_Alter!$B$9,Datenbasis!$B$2:$CA$2,0)+F$15)</f>
        <v>0</v>
      </c>
      <c r="G322" s="55">
        <f>INDEX(Datenbasis!$B$2:$CA$422,MATCH(Zwischentabelle_Alter!$C322,Datenbasis!$B$2:$B$422),MATCH(Zwischentabelle_Alter!$B$9,Datenbasis!$B$2:$CA$2,0)+G$15)</f>
        <v>0</v>
      </c>
      <c r="H322" s="55">
        <f>INDEX(Datenbasis!$B$2:$CA$422,MATCH(Zwischentabelle_Alter!$C322,Datenbasis!$B$2:$B$422),MATCH(Zwischentabelle_Alter!$B$9,Datenbasis!$B$2:$CA$2,0)+H$15)</f>
        <v>0</v>
      </c>
      <c r="I322" s="55">
        <f>INDEX(Datenbasis!$B$2:$CA$422,MATCH(Zwischentabelle_Alter!$C322,Datenbasis!$B$2:$B$422),MATCH(Zwischentabelle_Alter!$B$9,Datenbasis!$B$2:$CA$2,0)+I$15)</f>
        <v>0</v>
      </c>
      <c r="J322" s="55">
        <f>INDEX(Datenbasis!$B$2:$CA$422,MATCH(Zwischentabelle_Alter!$C322,Datenbasis!$B$2:$B$422),MATCH(Zwischentabelle_Alter!$B$9,Datenbasis!$B$2:$CA$2,0)+J$15)</f>
        <v>8</v>
      </c>
      <c r="K322" s="55">
        <f>INDEX(Datenbasis!$B$2:$CA$422,MATCH(Zwischentabelle_Alter!$C322,Datenbasis!$B$2:$B$422),MATCH(Zwischentabelle_Alter!$B$9,Datenbasis!$B$2:$CA$2,0)+K$15)</f>
        <v>14</v>
      </c>
      <c r="L322" s="55">
        <f>INDEX(Datenbasis!$B$2:$CA$422,MATCH(Zwischentabelle_Alter!$C322,Datenbasis!$B$2:$B$422),MATCH(Zwischentabelle_Alter!$B$9,Datenbasis!$B$2:$CA$2,0)+L$15)</f>
        <v>24</v>
      </c>
    </row>
    <row r="323" spans="1:12" x14ac:dyDescent="0.2">
      <c r="A323" s="2"/>
      <c r="B323" s="2" t="s">
        <v>318</v>
      </c>
      <c r="C323" s="3" t="s">
        <v>317</v>
      </c>
      <c r="D323" s="55">
        <f t="array" ref="D323">INDEX(Datenbasis!$B$2:$CA$422,MATCH(Zwischentabelle_Alter!$C323,Datenbasis!$B$2:$B$422),MATCH(Zwischentabelle_Alter!$D$15,Datenbasis!$B$2:$CA$2,0))</f>
        <v>1637</v>
      </c>
      <c r="E323" s="55">
        <f>INDEX(Datenbasis!$B$2:$CA$422,MATCH(Zwischentabelle_Alter!$C323,Datenbasis!$B$2:$B$422),MATCH(Zwischentabelle_Alter!$B$9,Datenbasis!$B$2:$CA$2,0)+E$15)</f>
        <v>39</v>
      </c>
      <c r="F323" s="55">
        <f>INDEX(Datenbasis!$B$2:$CA$422,MATCH(Zwischentabelle_Alter!$C323,Datenbasis!$B$2:$B$422),MATCH(Zwischentabelle_Alter!$B$9,Datenbasis!$B$2:$CA$2,0)+F$15)</f>
        <v>0</v>
      </c>
      <c r="G323" s="55">
        <f>INDEX(Datenbasis!$B$2:$CA$422,MATCH(Zwischentabelle_Alter!$C323,Datenbasis!$B$2:$B$422),MATCH(Zwischentabelle_Alter!$B$9,Datenbasis!$B$2:$CA$2,0)+G$15)</f>
        <v>0</v>
      </c>
      <c r="H323" s="55">
        <f>INDEX(Datenbasis!$B$2:$CA$422,MATCH(Zwischentabelle_Alter!$C323,Datenbasis!$B$2:$B$422),MATCH(Zwischentabelle_Alter!$B$9,Datenbasis!$B$2:$CA$2,0)+H$15)</f>
        <v>0</v>
      </c>
      <c r="I323" s="55">
        <f>INDEX(Datenbasis!$B$2:$CA$422,MATCH(Zwischentabelle_Alter!$C323,Datenbasis!$B$2:$B$422),MATCH(Zwischentabelle_Alter!$B$9,Datenbasis!$B$2:$CA$2,0)+I$15)</f>
        <v>0</v>
      </c>
      <c r="J323" s="55">
        <f>INDEX(Datenbasis!$B$2:$CA$422,MATCH(Zwischentabelle_Alter!$C323,Datenbasis!$B$2:$B$422),MATCH(Zwischentabelle_Alter!$B$9,Datenbasis!$B$2:$CA$2,0)+J$15)</f>
        <v>0</v>
      </c>
      <c r="K323" s="55">
        <f>INDEX(Datenbasis!$B$2:$CA$422,MATCH(Zwischentabelle_Alter!$C323,Datenbasis!$B$2:$B$422),MATCH(Zwischentabelle_Alter!$B$9,Datenbasis!$B$2:$CA$2,0)+K$15)</f>
        <v>9</v>
      </c>
      <c r="L323" s="55">
        <f>INDEX(Datenbasis!$B$2:$CA$422,MATCH(Zwischentabelle_Alter!$C323,Datenbasis!$B$2:$B$422),MATCH(Zwischentabelle_Alter!$B$9,Datenbasis!$B$2:$CA$2,0)+L$15)</f>
        <v>30</v>
      </c>
    </row>
    <row r="324" spans="1:12" x14ac:dyDescent="0.2">
      <c r="A324" s="2"/>
      <c r="B324" s="2" t="s">
        <v>727</v>
      </c>
      <c r="C324" s="3" t="s">
        <v>728</v>
      </c>
      <c r="D324" s="55">
        <f t="array" ref="D324">INDEX(Datenbasis!$B$2:$CA$422,MATCH(Zwischentabelle_Alter!$C324,Datenbasis!$B$2:$B$422),MATCH(Zwischentabelle_Alter!$D$15,Datenbasis!$B$2:$CA$2,0))</f>
        <v>1087</v>
      </c>
      <c r="E324" s="55">
        <f>INDEX(Datenbasis!$B$2:$CA$422,MATCH(Zwischentabelle_Alter!$C324,Datenbasis!$B$2:$B$422),MATCH(Zwischentabelle_Alter!$B$9,Datenbasis!$B$2:$CA$2,0)+E$15)</f>
        <v>186</v>
      </c>
      <c r="F324" s="55">
        <f>INDEX(Datenbasis!$B$2:$CA$422,MATCH(Zwischentabelle_Alter!$C324,Datenbasis!$B$2:$B$422),MATCH(Zwischentabelle_Alter!$B$9,Datenbasis!$B$2:$CA$2,0)+F$15)</f>
        <v>0</v>
      </c>
      <c r="G324" s="55" t="str">
        <f>INDEX(Datenbasis!$B$2:$CA$422,MATCH(Zwischentabelle_Alter!$C324,Datenbasis!$B$2:$B$422),MATCH(Zwischentabelle_Alter!$B$9,Datenbasis!$B$2:$CA$2,0)+G$15)</f>
        <v>*</v>
      </c>
      <c r="H324" s="55">
        <f>INDEX(Datenbasis!$B$2:$CA$422,MATCH(Zwischentabelle_Alter!$C324,Datenbasis!$B$2:$B$422),MATCH(Zwischentabelle_Alter!$B$9,Datenbasis!$B$2:$CA$2,0)+H$15)</f>
        <v>0</v>
      </c>
      <c r="I324" s="55" t="str">
        <f>INDEX(Datenbasis!$B$2:$CA$422,MATCH(Zwischentabelle_Alter!$C324,Datenbasis!$B$2:$B$422),MATCH(Zwischentabelle_Alter!$B$9,Datenbasis!$B$2:$CA$2,0)+I$15)</f>
        <v>*</v>
      </c>
      <c r="J324" s="55">
        <f>INDEX(Datenbasis!$B$2:$CA$422,MATCH(Zwischentabelle_Alter!$C324,Datenbasis!$B$2:$B$422),MATCH(Zwischentabelle_Alter!$B$9,Datenbasis!$B$2:$CA$2,0)+J$15)</f>
        <v>0</v>
      </c>
      <c r="K324" s="55">
        <f>INDEX(Datenbasis!$B$2:$CA$422,MATCH(Zwischentabelle_Alter!$C324,Datenbasis!$B$2:$B$422),MATCH(Zwischentabelle_Alter!$B$9,Datenbasis!$B$2:$CA$2,0)+K$15)</f>
        <v>170</v>
      </c>
      <c r="L324" s="55">
        <f>INDEX(Datenbasis!$B$2:$CA$422,MATCH(Zwischentabelle_Alter!$C324,Datenbasis!$B$2:$B$422),MATCH(Zwischentabelle_Alter!$B$9,Datenbasis!$B$2:$CA$2,0)+L$15)</f>
        <v>31</v>
      </c>
    </row>
    <row r="325" spans="1:12" x14ac:dyDescent="0.2">
      <c r="A325" s="2"/>
      <c r="B325" s="2" t="s">
        <v>729</v>
      </c>
      <c r="C325" s="3" t="s">
        <v>730</v>
      </c>
      <c r="D325" s="55">
        <f t="array" ref="D325">INDEX(Datenbasis!$B$2:$CA$422,MATCH(Zwischentabelle_Alter!$C325,Datenbasis!$B$2:$B$422),MATCH(Zwischentabelle_Alter!$D$15,Datenbasis!$B$2:$CA$2,0))</f>
        <v>717</v>
      </c>
      <c r="E325" s="55">
        <f>INDEX(Datenbasis!$B$2:$CA$422,MATCH(Zwischentabelle_Alter!$C325,Datenbasis!$B$2:$B$422),MATCH(Zwischentabelle_Alter!$B$9,Datenbasis!$B$2:$CA$2,0)+E$15)</f>
        <v>160</v>
      </c>
      <c r="F325" s="55">
        <f>INDEX(Datenbasis!$B$2:$CA$422,MATCH(Zwischentabelle_Alter!$C325,Datenbasis!$B$2:$B$422),MATCH(Zwischentabelle_Alter!$B$9,Datenbasis!$B$2:$CA$2,0)+F$15)</f>
        <v>0</v>
      </c>
      <c r="G325" s="55" t="str">
        <f>INDEX(Datenbasis!$B$2:$CA$422,MATCH(Zwischentabelle_Alter!$C325,Datenbasis!$B$2:$B$422),MATCH(Zwischentabelle_Alter!$B$9,Datenbasis!$B$2:$CA$2,0)+G$15)</f>
        <v>*</v>
      </c>
      <c r="H325" s="55">
        <f>INDEX(Datenbasis!$B$2:$CA$422,MATCH(Zwischentabelle_Alter!$C325,Datenbasis!$B$2:$B$422),MATCH(Zwischentabelle_Alter!$B$9,Datenbasis!$B$2:$CA$2,0)+H$15)</f>
        <v>0</v>
      </c>
      <c r="I325" s="55">
        <f>INDEX(Datenbasis!$B$2:$CA$422,MATCH(Zwischentabelle_Alter!$C325,Datenbasis!$B$2:$B$422),MATCH(Zwischentabelle_Alter!$B$9,Datenbasis!$B$2:$CA$2,0)+I$15)</f>
        <v>0</v>
      </c>
      <c r="J325" s="55">
        <f>INDEX(Datenbasis!$B$2:$CA$422,MATCH(Zwischentabelle_Alter!$C325,Datenbasis!$B$2:$B$422),MATCH(Zwischentabelle_Alter!$B$9,Datenbasis!$B$2:$CA$2,0)+J$15)</f>
        <v>16</v>
      </c>
      <c r="K325" s="55">
        <f>INDEX(Datenbasis!$B$2:$CA$422,MATCH(Zwischentabelle_Alter!$C325,Datenbasis!$B$2:$B$422),MATCH(Zwischentabelle_Alter!$B$9,Datenbasis!$B$2:$CA$2,0)+K$15)</f>
        <v>137</v>
      </c>
      <c r="L325" s="55">
        <f>INDEX(Datenbasis!$B$2:$CA$422,MATCH(Zwischentabelle_Alter!$C325,Datenbasis!$B$2:$B$422),MATCH(Zwischentabelle_Alter!$B$9,Datenbasis!$B$2:$CA$2,0)+L$15)</f>
        <v>26</v>
      </c>
    </row>
    <row r="326" spans="1:12" x14ac:dyDescent="0.2">
      <c r="A326" s="2"/>
      <c r="B326" s="2" t="s">
        <v>731</v>
      </c>
      <c r="C326" s="3" t="s">
        <v>732</v>
      </c>
      <c r="D326" s="55">
        <f t="array" ref="D326">INDEX(Datenbasis!$B$2:$CA$422,MATCH(Zwischentabelle_Alter!$C326,Datenbasis!$B$2:$B$422),MATCH(Zwischentabelle_Alter!$D$15,Datenbasis!$B$2:$CA$2,0))</f>
        <v>984</v>
      </c>
      <c r="E326" s="55">
        <f>INDEX(Datenbasis!$B$2:$CA$422,MATCH(Zwischentabelle_Alter!$C326,Datenbasis!$B$2:$B$422),MATCH(Zwischentabelle_Alter!$B$9,Datenbasis!$B$2:$CA$2,0)+E$15)</f>
        <v>229</v>
      </c>
      <c r="F326" s="55">
        <f>INDEX(Datenbasis!$B$2:$CA$422,MATCH(Zwischentabelle_Alter!$C326,Datenbasis!$B$2:$B$422),MATCH(Zwischentabelle_Alter!$B$9,Datenbasis!$B$2:$CA$2,0)+F$15)</f>
        <v>0</v>
      </c>
      <c r="G326" s="55" t="str">
        <f>INDEX(Datenbasis!$B$2:$CA$422,MATCH(Zwischentabelle_Alter!$C326,Datenbasis!$B$2:$B$422),MATCH(Zwischentabelle_Alter!$B$9,Datenbasis!$B$2:$CA$2,0)+G$15)</f>
        <v>*</v>
      </c>
      <c r="H326" s="55">
        <f>INDEX(Datenbasis!$B$2:$CA$422,MATCH(Zwischentabelle_Alter!$C326,Datenbasis!$B$2:$B$422),MATCH(Zwischentabelle_Alter!$B$9,Datenbasis!$B$2:$CA$2,0)+H$15)</f>
        <v>0</v>
      </c>
      <c r="I326" s="55">
        <f>INDEX(Datenbasis!$B$2:$CA$422,MATCH(Zwischentabelle_Alter!$C326,Datenbasis!$B$2:$B$422),MATCH(Zwischentabelle_Alter!$B$9,Datenbasis!$B$2:$CA$2,0)+I$15)</f>
        <v>0</v>
      </c>
      <c r="J326" s="55">
        <f>INDEX(Datenbasis!$B$2:$CA$422,MATCH(Zwischentabelle_Alter!$C326,Datenbasis!$B$2:$B$422),MATCH(Zwischentabelle_Alter!$B$9,Datenbasis!$B$2:$CA$2,0)+J$15)</f>
        <v>4</v>
      </c>
      <c r="K326" s="55">
        <f>INDEX(Datenbasis!$B$2:$CA$422,MATCH(Zwischentabelle_Alter!$C326,Datenbasis!$B$2:$B$422),MATCH(Zwischentabelle_Alter!$B$9,Datenbasis!$B$2:$CA$2,0)+K$15)</f>
        <v>213</v>
      </c>
      <c r="L326" s="55">
        <f>INDEX(Datenbasis!$B$2:$CA$422,MATCH(Zwischentabelle_Alter!$C326,Datenbasis!$B$2:$B$422),MATCH(Zwischentabelle_Alter!$B$9,Datenbasis!$B$2:$CA$2,0)+L$15)</f>
        <v>39</v>
      </c>
    </row>
    <row r="327" spans="1:12" x14ac:dyDescent="0.2">
      <c r="A327" s="2"/>
      <c r="B327" s="2" t="s">
        <v>733</v>
      </c>
      <c r="C327" s="3" t="s">
        <v>734</v>
      </c>
      <c r="D327" s="55">
        <f t="array" ref="D327">INDEX(Datenbasis!$B$2:$CA$422,MATCH(Zwischentabelle_Alter!$C327,Datenbasis!$B$2:$B$422),MATCH(Zwischentabelle_Alter!$D$15,Datenbasis!$B$2:$CA$2,0))</f>
        <v>2099</v>
      </c>
      <c r="E327" s="55">
        <f>INDEX(Datenbasis!$B$2:$CA$422,MATCH(Zwischentabelle_Alter!$C327,Datenbasis!$B$2:$B$422),MATCH(Zwischentabelle_Alter!$B$9,Datenbasis!$B$2:$CA$2,0)+E$15)</f>
        <v>767</v>
      </c>
      <c r="F327" s="55">
        <f>INDEX(Datenbasis!$B$2:$CA$422,MATCH(Zwischentabelle_Alter!$C327,Datenbasis!$B$2:$B$422),MATCH(Zwischentabelle_Alter!$B$9,Datenbasis!$B$2:$CA$2,0)+F$15)</f>
        <v>0</v>
      </c>
      <c r="G327" s="55">
        <f>INDEX(Datenbasis!$B$2:$CA$422,MATCH(Zwischentabelle_Alter!$C327,Datenbasis!$B$2:$B$422),MATCH(Zwischentabelle_Alter!$B$9,Datenbasis!$B$2:$CA$2,0)+G$15)</f>
        <v>7</v>
      </c>
      <c r="H327" s="55">
        <f>INDEX(Datenbasis!$B$2:$CA$422,MATCH(Zwischentabelle_Alter!$C327,Datenbasis!$B$2:$B$422),MATCH(Zwischentabelle_Alter!$B$9,Datenbasis!$B$2:$CA$2,0)+H$15)</f>
        <v>0</v>
      </c>
      <c r="I327" s="55">
        <f>INDEX(Datenbasis!$B$2:$CA$422,MATCH(Zwischentabelle_Alter!$C327,Datenbasis!$B$2:$B$422),MATCH(Zwischentabelle_Alter!$B$9,Datenbasis!$B$2:$CA$2,0)+I$15)</f>
        <v>0</v>
      </c>
      <c r="J327" s="55">
        <f>INDEX(Datenbasis!$B$2:$CA$422,MATCH(Zwischentabelle_Alter!$C327,Datenbasis!$B$2:$B$422),MATCH(Zwischentabelle_Alter!$B$9,Datenbasis!$B$2:$CA$2,0)+J$15)</f>
        <v>50</v>
      </c>
      <c r="K327" s="55">
        <f>INDEX(Datenbasis!$B$2:$CA$422,MATCH(Zwischentabelle_Alter!$C327,Datenbasis!$B$2:$B$422),MATCH(Zwischentabelle_Alter!$B$9,Datenbasis!$B$2:$CA$2,0)+K$15)</f>
        <v>730</v>
      </c>
      <c r="L327" s="55">
        <f>INDEX(Datenbasis!$B$2:$CA$422,MATCH(Zwischentabelle_Alter!$C327,Datenbasis!$B$2:$B$422),MATCH(Zwischentabelle_Alter!$B$9,Datenbasis!$B$2:$CA$2,0)+L$15)</f>
        <v>66</v>
      </c>
    </row>
    <row r="328" spans="1:12" x14ac:dyDescent="0.2">
      <c r="A328" s="2"/>
      <c r="B328" s="2" t="s">
        <v>320</v>
      </c>
      <c r="C328" s="3" t="s">
        <v>319</v>
      </c>
      <c r="D328" s="55">
        <f t="array" ref="D328">INDEX(Datenbasis!$B$2:$CA$422,MATCH(Zwischentabelle_Alter!$C328,Datenbasis!$B$2:$B$422),MATCH(Zwischentabelle_Alter!$D$15,Datenbasis!$B$2:$CA$2,0))</f>
        <v>1841</v>
      </c>
      <c r="E328" s="55">
        <f>INDEX(Datenbasis!$B$2:$CA$422,MATCH(Zwischentabelle_Alter!$C328,Datenbasis!$B$2:$B$422),MATCH(Zwischentabelle_Alter!$B$9,Datenbasis!$B$2:$CA$2,0)+E$15)</f>
        <v>338</v>
      </c>
      <c r="F328" s="55">
        <f>INDEX(Datenbasis!$B$2:$CA$422,MATCH(Zwischentabelle_Alter!$C328,Datenbasis!$B$2:$B$422),MATCH(Zwischentabelle_Alter!$B$9,Datenbasis!$B$2:$CA$2,0)+F$15)</f>
        <v>0</v>
      </c>
      <c r="G328" s="55" t="str">
        <f>INDEX(Datenbasis!$B$2:$CA$422,MATCH(Zwischentabelle_Alter!$C328,Datenbasis!$B$2:$B$422),MATCH(Zwischentabelle_Alter!$B$9,Datenbasis!$B$2:$CA$2,0)+G$15)</f>
        <v>*</v>
      </c>
      <c r="H328" s="55">
        <f>INDEX(Datenbasis!$B$2:$CA$422,MATCH(Zwischentabelle_Alter!$C328,Datenbasis!$B$2:$B$422),MATCH(Zwischentabelle_Alter!$B$9,Datenbasis!$B$2:$CA$2,0)+H$15)</f>
        <v>0</v>
      </c>
      <c r="I328" s="55">
        <f>INDEX(Datenbasis!$B$2:$CA$422,MATCH(Zwischentabelle_Alter!$C328,Datenbasis!$B$2:$B$422),MATCH(Zwischentabelle_Alter!$B$9,Datenbasis!$B$2:$CA$2,0)+I$15)</f>
        <v>0</v>
      </c>
      <c r="J328" s="55">
        <f>INDEX(Datenbasis!$B$2:$CA$422,MATCH(Zwischentabelle_Alter!$C328,Datenbasis!$B$2:$B$422),MATCH(Zwischentabelle_Alter!$B$9,Datenbasis!$B$2:$CA$2,0)+J$15)</f>
        <v>17</v>
      </c>
      <c r="K328" s="55">
        <f>INDEX(Datenbasis!$B$2:$CA$422,MATCH(Zwischentabelle_Alter!$C328,Datenbasis!$B$2:$B$422),MATCH(Zwischentabelle_Alter!$B$9,Datenbasis!$B$2:$CA$2,0)+K$15)</f>
        <v>207</v>
      </c>
      <c r="L328" s="55">
        <f>INDEX(Datenbasis!$B$2:$CA$422,MATCH(Zwischentabelle_Alter!$C328,Datenbasis!$B$2:$B$422),MATCH(Zwischentabelle_Alter!$B$9,Datenbasis!$B$2:$CA$2,0)+L$15)</f>
        <v>193</v>
      </c>
    </row>
    <row r="329" spans="1:12" x14ac:dyDescent="0.2">
      <c r="A329" s="2"/>
      <c r="B329" s="2" t="s">
        <v>735</v>
      </c>
      <c r="C329" s="3" t="s">
        <v>736</v>
      </c>
      <c r="D329" s="55">
        <f t="array" ref="D329">INDEX(Datenbasis!$B$2:$CA$422,MATCH(Zwischentabelle_Alter!$C329,Datenbasis!$B$2:$B$422),MATCH(Zwischentabelle_Alter!$D$15,Datenbasis!$B$2:$CA$2,0))</f>
        <v>2518</v>
      </c>
      <c r="E329" s="55">
        <f>INDEX(Datenbasis!$B$2:$CA$422,MATCH(Zwischentabelle_Alter!$C329,Datenbasis!$B$2:$B$422),MATCH(Zwischentabelle_Alter!$B$9,Datenbasis!$B$2:$CA$2,0)+E$15)</f>
        <v>703</v>
      </c>
      <c r="F329" s="55">
        <f>INDEX(Datenbasis!$B$2:$CA$422,MATCH(Zwischentabelle_Alter!$C329,Datenbasis!$B$2:$B$422),MATCH(Zwischentabelle_Alter!$B$9,Datenbasis!$B$2:$CA$2,0)+F$15)</f>
        <v>0</v>
      </c>
      <c r="G329" s="55" t="str">
        <f>INDEX(Datenbasis!$B$2:$CA$422,MATCH(Zwischentabelle_Alter!$C329,Datenbasis!$B$2:$B$422),MATCH(Zwischentabelle_Alter!$B$9,Datenbasis!$B$2:$CA$2,0)+G$15)</f>
        <v>*</v>
      </c>
      <c r="H329" s="55">
        <f>INDEX(Datenbasis!$B$2:$CA$422,MATCH(Zwischentabelle_Alter!$C329,Datenbasis!$B$2:$B$422),MATCH(Zwischentabelle_Alter!$B$9,Datenbasis!$B$2:$CA$2,0)+H$15)</f>
        <v>0</v>
      </c>
      <c r="I329" s="55" t="str">
        <f>INDEX(Datenbasis!$B$2:$CA$422,MATCH(Zwischentabelle_Alter!$C329,Datenbasis!$B$2:$B$422),MATCH(Zwischentabelle_Alter!$B$9,Datenbasis!$B$2:$CA$2,0)+I$15)</f>
        <v>*</v>
      </c>
      <c r="J329" s="55">
        <f>INDEX(Datenbasis!$B$2:$CA$422,MATCH(Zwischentabelle_Alter!$C329,Datenbasis!$B$2:$B$422),MATCH(Zwischentabelle_Alter!$B$9,Datenbasis!$B$2:$CA$2,0)+J$15)</f>
        <v>4</v>
      </c>
      <c r="K329" s="55">
        <f>INDEX(Datenbasis!$B$2:$CA$422,MATCH(Zwischentabelle_Alter!$C329,Datenbasis!$B$2:$B$422),MATCH(Zwischentabelle_Alter!$B$9,Datenbasis!$B$2:$CA$2,0)+K$15)</f>
        <v>566</v>
      </c>
      <c r="L329" s="55">
        <f>INDEX(Datenbasis!$B$2:$CA$422,MATCH(Zwischentabelle_Alter!$C329,Datenbasis!$B$2:$B$422),MATCH(Zwischentabelle_Alter!$B$9,Datenbasis!$B$2:$CA$2,0)+L$15)</f>
        <v>214</v>
      </c>
    </row>
    <row r="330" spans="1:12" x14ac:dyDescent="0.2">
      <c r="A330" s="2"/>
      <c r="B330" s="2" t="s">
        <v>737</v>
      </c>
      <c r="C330" s="3" t="s">
        <v>738</v>
      </c>
      <c r="D330" s="55">
        <f t="array" ref="D330">INDEX(Datenbasis!$B$2:$CA$422,MATCH(Zwischentabelle_Alter!$C330,Datenbasis!$B$2:$B$422),MATCH(Zwischentabelle_Alter!$D$15,Datenbasis!$B$2:$CA$2,0))</f>
        <v>2242</v>
      </c>
      <c r="E330" s="55">
        <f>INDEX(Datenbasis!$B$2:$CA$422,MATCH(Zwischentabelle_Alter!$C330,Datenbasis!$B$2:$B$422),MATCH(Zwischentabelle_Alter!$B$9,Datenbasis!$B$2:$CA$2,0)+E$15)</f>
        <v>253</v>
      </c>
      <c r="F330" s="55">
        <f>INDEX(Datenbasis!$B$2:$CA$422,MATCH(Zwischentabelle_Alter!$C330,Datenbasis!$B$2:$B$422),MATCH(Zwischentabelle_Alter!$B$9,Datenbasis!$B$2:$CA$2,0)+F$15)</f>
        <v>0</v>
      </c>
      <c r="G330" s="55">
        <f>INDEX(Datenbasis!$B$2:$CA$422,MATCH(Zwischentabelle_Alter!$C330,Datenbasis!$B$2:$B$422),MATCH(Zwischentabelle_Alter!$B$9,Datenbasis!$B$2:$CA$2,0)+G$15)</f>
        <v>0</v>
      </c>
      <c r="H330" s="55">
        <f>INDEX(Datenbasis!$B$2:$CA$422,MATCH(Zwischentabelle_Alter!$C330,Datenbasis!$B$2:$B$422),MATCH(Zwischentabelle_Alter!$B$9,Datenbasis!$B$2:$CA$2,0)+H$15)</f>
        <v>0</v>
      </c>
      <c r="I330" s="55">
        <f>INDEX(Datenbasis!$B$2:$CA$422,MATCH(Zwischentabelle_Alter!$C330,Datenbasis!$B$2:$B$422),MATCH(Zwischentabelle_Alter!$B$9,Datenbasis!$B$2:$CA$2,0)+I$15)</f>
        <v>0</v>
      </c>
      <c r="J330" s="55">
        <f>INDEX(Datenbasis!$B$2:$CA$422,MATCH(Zwischentabelle_Alter!$C330,Datenbasis!$B$2:$B$422),MATCH(Zwischentabelle_Alter!$B$9,Datenbasis!$B$2:$CA$2,0)+J$15)</f>
        <v>4</v>
      </c>
      <c r="K330" s="55">
        <f>INDEX(Datenbasis!$B$2:$CA$422,MATCH(Zwischentabelle_Alter!$C330,Datenbasis!$B$2:$B$422),MATCH(Zwischentabelle_Alter!$B$9,Datenbasis!$B$2:$CA$2,0)+K$15)</f>
        <v>220</v>
      </c>
      <c r="L330" s="55">
        <f>INDEX(Datenbasis!$B$2:$CA$422,MATCH(Zwischentabelle_Alter!$C330,Datenbasis!$B$2:$B$422),MATCH(Zwischentabelle_Alter!$B$9,Datenbasis!$B$2:$CA$2,0)+L$15)</f>
        <v>37</v>
      </c>
    </row>
    <row r="331" spans="1:12" x14ac:dyDescent="0.2">
      <c r="A331" s="2"/>
      <c r="B331" s="2" t="s">
        <v>322</v>
      </c>
      <c r="C331" s="3" t="s">
        <v>321</v>
      </c>
      <c r="D331" s="55">
        <f t="array" ref="D331">INDEX(Datenbasis!$B$2:$CA$422,MATCH(Zwischentabelle_Alter!$C331,Datenbasis!$B$2:$B$422),MATCH(Zwischentabelle_Alter!$D$15,Datenbasis!$B$2:$CA$2,0))</f>
        <v>962</v>
      </c>
      <c r="E331" s="55">
        <f>INDEX(Datenbasis!$B$2:$CA$422,MATCH(Zwischentabelle_Alter!$C331,Datenbasis!$B$2:$B$422),MATCH(Zwischentabelle_Alter!$B$9,Datenbasis!$B$2:$CA$2,0)+E$15)</f>
        <v>25</v>
      </c>
      <c r="F331" s="55">
        <f>INDEX(Datenbasis!$B$2:$CA$422,MATCH(Zwischentabelle_Alter!$C331,Datenbasis!$B$2:$B$422),MATCH(Zwischentabelle_Alter!$B$9,Datenbasis!$B$2:$CA$2,0)+F$15)</f>
        <v>0</v>
      </c>
      <c r="G331" s="55">
        <f>INDEX(Datenbasis!$B$2:$CA$422,MATCH(Zwischentabelle_Alter!$C331,Datenbasis!$B$2:$B$422),MATCH(Zwischentabelle_Alter!$B$9,Datenbasis!$B$2:$CA$2,0)+G$15)</f>
        <v>4</v>
      </c>
      <c r="H331" s="55">
        <f>INDEX(Datenbasis!$B$2:$CA$422,MATCH(Zwischentabelle_Alter!$C331,Datenbasis!$B$2:$B$422),MATCH(Zwischentabelle_Alter!$B$9,Datenbasis!$B$2:$CA$2,0)+H$15)</f>
        <v>0</v>
      </c>
      <c r="I331" s="55">
        <f>INDEX(Datenbasis!$B$2:$CA$422,MATCH(Zwischentabelle_Alter!$C331,Datenbasis!$B$2:$B$422),MATCH(Zwischentabelle_Alter!$B$9,Datenbasis!$B$2:$CA$2,0)+I$15)</f>
        <v>0</v>
      </c>
      <c r="J331" s="55" t="str">
        <f>INDEX(Datenbasis!$B$2:$CA$422,MATCH(Zwischentabelle_Alter!$C331,Datenbasis!$B$2:$B$422),MATCH(Zwischentabelle_Alter!$B$9,Datenbasis!$B$2:$CA$2,0)+J$15)</f>
        <v>*</v>
      </c>
      <c r="K331" s="55">
        <f>INDEX(Datenbasis!$B$2:$CA$422,MATCH(Zwischentabelle_Alter!$C331,Datenbasis!$B$2:$B$422),MATCH(Zwischentabelle_Alter!$B$9,Datenbasis!$B$2:$CA$2,0)+K$15)</f>
        <v>4</v>
      </c>
      <c r="L331" s="55">
        <f>INDEX(Datenbasis!$B$2:$CA$422,MATCH(Zwischentabelle_Alter!$C331,Datenbasis!$B$2:$B$422),MATCH(Zwischentabelle_Alter!$B$9,Datenbasis!$B$2:$CA$2,0)+L$15)</f>
        <v>15</v>
      </c>
    </row>
    <row r="332" spans="1:12" x14ac:dyDescent="0.2">
      <c r="A332" s="2"/>
      <c r="B332" s="2" t="s">
        <v>739</v>
      </c>
      <c r="C332" s="3" t="s">
        <v>740</v>
      </c>
      <c r="D332" s="55">
        <f t="array" ref="D332">INDEX(Datenbasis!$B$2:$CA$422,MATCH(Zwischentabelle_Alter!$C332,Datenbasis!$B$2:$B$422),MATCH(Zwischentabelle_Alter!$D$15,Datenbasis!$B$2:$CA$2,0))</f>
        <v>564</v>
      </c>
      <c r="E332" s="55">
        <f>INDEX(Datenbasis!$B$2:$CA$422,MATCH(Zwischentabelle_Alter!$C332,Datenbasis!$B$2:$B$422),MATCH(Zwischentabelle_Alter!$B$9,Datenbasis!$B$2:$CA$2,0)+E$15)</f>
        <v>69</v>
      </c>
      <c r="F332" s="55">
        <f>INDEX(Datenbasis!$B$2:$CA$422,MATCH(Zwischentabelle_Alter!$C332,Datenbasis!$B$2:$B$422),MATCH(Zwischentabelle_Alter!$B$9,Datenbasis!$B$2:$CA$2,0)+F$15)</f>
        <v>0</v>
      </c>
      <c r="G332" s="55">
        <f>INDEX(Datenbasis!$B$2:$CA$422,MATCH(Zwischentabelle_Alter!$C332,Datenbasis!$B$2:$B$422),MATCH(Zwischentabelle_Alter!$B$9,Datenbasis!$B$2:$CA$2,0)+G$15)</f>
        <v>0</v>
      </c>
      <c r="H332" s="55">
        <f>INDEX(Datenbasis!$B$2:$CA$422,MATCH(Zwischentabelle_Alter!$C332,Datenbasis!$B$2:$B$422),MATCH(Zwischentabelle_Alter!$B$9,Datenbasis!$B$2:$CA$2,0)+H$15)</f>
        <v>0</v>
      </c>
      <c r="I332" s="55">
        <f>INDEX(Datenbasis!$B$2:$CA$422,MATCH(Zwischentabelle_Alter!$C332,Datenbasis!$B$2:$B$422),MATCH(Zwischentabelle_Alter!$B$9,Datenbasis!$B$2:$CA$2,0)+I$15)</f>
        <v>0</v>
      </c>
      <c r="J332" s="55">
        <f>INDEX(Datenbasis!$B$2:$CA$422,MATCH(Zwischentabelle_Alter!$C332,Datenbasis!$B$2:$B$422),MATCH(Zwischentabelle_Alter!$B$9,Datenbasis!$B$2:$CA$2,0)+J$15)</f>
        <v>0</v>
      </c>
      <c r="K332" s="55">
        <f>INDEX(Datenbasis!$B$2:$CA$422,MATCH(Zwischentabelle_Alter!$C332,Datenbasis!$B$2:$B$422),MATCH(Zwischentabelle_Alter!$B$9,Datenbasis!$B$2:$CA$2,0)+K$15)</f>
        <v>62</v>
      </c>
      <c r="L332" s="55">
        <f>INDEX(Datenbasis!$B$2:$CA$422,MATCH(Zwischentabelle_Alter!$C332,Datenbasis!$B$2:$B$422),MATCH(Zwischentabelle_Alter!$B$9,Datenbasis!$B$2:$CA$2,0)+L$15)</f>
        <v>9</v>
      </c>
    </row>
    <row r="333" spans="1:12" x14ac:dyDescent="0.2">
      <c r="A333" s="2"/>
      <c r="B333" s="2" t="s">
        <v>324</v>
      </c>
      <c r="C333" s="3" t="s">
        <v>323</v>
      </c>
      <c r="D333" s="55">
        <f t="array" ref="D333">INDEX(Datenbasis!$B$2:$CA$422,MATCH(Zwischentabelle_Alter!$C333,Datenbasis!$B$2:$B$422),MATCH(Zwischentabelle_Alter!$D$15,Datenbasis!$B$2:$CA$2,0))</f>
        <v>654</v>
      </c>
      <c r="E333" s="55">
        <f>INDEX(Datenbasis!$B$2:$CA$422,MATCH(Zwischentabelle_Alter!$C333,Datenbasis!$B$2:$B$422),MATCH(Zwischentabelle_Alter!$B$9,Datenbasis!$B$2:$CA$2,0)+E$15)</f>
        <v>24</v>
      </c>
      <c r="F333" s="55">
        <f>INDEX(Datenbasis!$B$2:$CA$422,MATCH(Zwischentabelle_Alter!$C333,Datenbasis!$B$2:$B$422),MATCH(Zwischentabelle_Alter!$B$9,Datenbasis!$B$2:$CA$2,0)+F$15)</f>
        <v>0</v>
      </c>
      <c r="G333" s="55">
        <f>INDEX(Datenbasis!$B$2:$CA$422,MATCH(Zwischentabelle_Alter!$C333,Datenbasis!$B$2:$B$422),MATCH(Zwischentabelle_Alter!$B$9,Datenbasis!$B$2:$CA$2,0)+G$15)</f>
        <v>0</v>
      </c>
      <c r="H333" s="55">
        <f>INDEX(Datenbasis!$B$2:$CA$422,MATCH(Zwischentabelle_Alter!$C333,Datenbasis!$B$2:$B$422),MATCH(Zwischentabelle_Alter!$B$9,Datenbasis!$B$2:$CA$2,0)+H$15)</f>
        <v>0</v>
      </c>
      <c r="I333" s="55">
        <f>INDEX(Datenbasis!$B$2:$CA$422,MATCH(Zwischentabelle_Alter!$C333,Datenbasis!$B$2:$B$422),MATCH(Zwischentabelle_Alter!$B$9,Datenbasis!$B$2:$CA$2,0)+I$15)</f>
        <v>0</v>
      </c>
      <c r="J333" s="55">
        <f>INDEX(Datenbasis!$B$2:$CA$422,MATCH(Zwischentabelle_Alter!$C333,Datenbasis!$B$2:$B$422),MATCH(Zwischentabelle_Alter!$B$9,Datenbasis!$B$2:$CA$2,0)+J$15)</f>
        <v>0</v>
      </c>
      <c r="K333" s="55">
        <f>INDEX(Datenbasis!$B$2:$CA$422,MATCH(Zwischentabelle_Alter!$C333,Datenbasis!$B$2:$B$422),MATCH(Zwischentabelle_Alter!$B$9,Datenbasis!$B$2:$CA$2,0)+K$15)</f>
        <v>11</v>
      </c>
      <c r="L333" s="55">
        <f>INDEX(Datenbasis!$B$2:$CA$422,MATCH(Zwischentabelle_Alter!$C333,Datenbasis!$B$2:$B$422),MATCH(Zwischentabelle_Alter!$B$9,Datenbasis!$B$2:$CA$2,0)+L$15)</f>
        <v>16</v>
      </c>
    </row>
    <row r="334" spans="1:12" x14ac:dyDescent="0.2">
      <c r="A334" s="2"/>
      <c r="B334" s="2" t="s">
        <v>741</v>
      </c>
      <c r="C334" s="3" t="s">
        <v>742</v>
      </c>
      <c r="D334" s="55">
        <f t="array" ref="D334">INDEX(Datenbasis!$B$2:$CA$422,MATCH(Zwischentabelle_Alter!$C334,Datenbasis!$B$2:$B$422),MATCH(Zwischentabelle_Alter!$D$15,Datenbasis!$B$2:$CA$2,0))</f>
        <v>713</v>
      </c>
      <c r="E334" s="55">
        <f>INDEX(Datenbasis!$B$2:$CA$422,MATCH(Zwischentabelle_Alter!$C334,Datenbasis!$B$2:$B$422),MATCH(Zwischentabelle_Alter!$B$9,Datenbasis!$B$2:$CA$2,0)+E$15)</f>
        <v>120</v>
      </c>
      <c r="F334" s="55">
        <f>INDEX(Datenbasis!$B$2:$CA$422,MATCH(Zwischentabelle_Alter!$C334,Datenbasis!$B$2:$B$422),MATCH(Zwischentabelle_Alter!$B$9,Datenbasis!$B$2:$CA$2,0)+F$15)</f>
        <v>0</v>
      </c>
      <c r="G334" s="55">
        <f>INDEX(Datenbasis!$B$2:$CA$422,MATCH(Zwischentabelle_Alter!$C334,Datenbasis!$B$2:$B$422),MATCH(Zwischentabelle_Alter!$B$9,Datenbasis!$B$2:$CA$2,0)+G$15)</f>
        <v>0</v>
      </c>
      <c r="H334" s="55">
        <f>INDEX(Datenbasis!$B$2:$CA$422,MATCH(Zwischentabelle_Alter!$C334,Datenbasis!$B$2:$B$422),MATCH(Zwischentabelle_Alter!$B$9,Datenbasis!$B$2:$CA$2,0)+H$15)</f>
        <v>0</v>
      </c>
      <c r="I334" s="55">
        <f>INDEX(Datenbasis!$B$2:$CA$422,MATCH(Zwischentabelle_Alter!$C334,Datenbasis!$B$2:$B$422),MATCH(Zwischentabelle_Alter!$B$9,Datenbasis!$B$2:$CA$2,0)+I$15)</f>
        <v>0</v>
      </c>
      <c r="J334" s="55">
        <f>INDEX(Datenbasis!$B$2:$CA$422,MATCH(Zwischentabelle_Alter!$C334,Datenbasis!$B$2:$B$422),MATCH(Zwischentabelle_Alter!$B$9,Datenbasis!$B$2:$CA$2,0)+J$15)</f>
        <v>4</v>
      </c>
      <c r="K334" s="55">
        <f>INDEX(Datenbasis!$B$2:$CA$422,MATCH(Zwischentabelle_Alter!$C334,Datenbasis!$B$2:$B$422),MATCH(Zwischentabelle_Alter!$B$9,Datenbasis!$B$2:$CA$2,0)+K$15)</f>
        <v>115</v>
      </c>
      <c r="L334" s="55">
        <f>INDEX(Datenbasis!$B$2:$CA$422,MATCH(Zwischentabelle_Alter!$C334,Datenbasis!$B$2:$B$422),MATCH(Zwischentabelle_Alter!$B$9,Datenbasis!$B$2:$CA$2,0)+L$15)</f>
        <v>13</v>
      </c>
    </row>
    <row r="335" spans="1:12" x14ac:dyDescent="0.2">
      <c r="A335" s="2"/>
      <c r="B335" s="2" t="s">
        <v>743</v>
      </c>
      <c r="C335" s="3" t="s">
        <v>744</v>
      </c>
      <c r="D335" s="55">
        <f t="array" ref="D335">INDEX(Datenbasis!$B$2:$CA$422,MATCH(Zwischentabelle_Alter!$C335,Datenbasis!$B$2:$B$422),MATCH(Zwischentabelle_Alter!$D$15,Datenbasis!$B$2:$CA$2,0))</f>
        <v>1427</v>
      </c>
      <c r="E335" s="55">
        <f>INDEX(Datenbasis!$B$2:$CA$422,MATCH(Zwischentabelle_Alter!$C335,Datenbasis!$B$2:$B$422),MATCH(Zwischentabelle_Alter!$B$9,Datenbasis!$B$2:$CA$2,0)+E$15)</f>
        <v>105</v>
      </c>
      <c r="F335" s="55">
        <f>INDEX(Datenbasis!$B$2:$CA$422,MATCH(Zwischentabelle_Alter!$C335,Datenbasis!$B$2:$B$422),MATCH(Zwischentabelle_Alter!$B$9,Datenbasis!$B$2:$CA$2,0)+F$15)</f>
        <v>0</v>
      </c>
      <c r="G335" s="55" t="str">
        <f>INDEX(Datenbasis!$B$2:$CA$422,MATCH(Zwischentabelle_Alter!$C335,Datenbasis!$B$2:$B$422),MATCH(Zwischentabelle_Alter!$B$9,Datenbasis!$B$2:$CA$2,0)+G$15)</f>
        <v>*</v>
      </c>
      <c r="H335" s="55">
        <f>INDEX(Datenbasis!$B$2:$CA$422,MATCH(Zwischentabelle_Alter!$C335,Datenbasis!$B$2:$B$422),MATCH(Zwischentabelle_Alter!$B$9,Datenbasis!$B$2:$CA$2,0)+H$15)</f>
        <v>0</v>
      </c>
      <c r="I335" s="55">
        <f>INDEX(Datenbasis!$B$2:$CA$422,MATCH(Zwischentabelle_Alter!$C335,Datenbasis!$B$2:$B$422),MATCH(Zwischentabelle_Alter!$B$9,Datenbasis!$B$2:$CA$2,0)+I$15)</f>
        <v>5</v>
      </c>
      <c r="J335" s="55">
        <f>INDEX(Datenbasis!$B$2:$CA$422,MATCH(Zwischentabelle_Alter!$C335,Datenbasis!$B$2:$B$422),MATCH(Zwischentabelle_Alter!$B$9,Datenbasis!$B$2:$CA$2,0)+J$15)</f>
        <v>6</v>
      </c>
      <c r="K335" s="55">
        <f>INDEX(Datenbasis!$B$2:$CA$422,MATCH(Zwischentabelle_Alter!$C335,Datenbasis!$B$2:$B$422),MATCH(Zwischentabelle_Alter!$B$9,Datenbasis!$B$2:$CA$2,0)+K$15)</f>
        <v>57</v>
      </c>
      <c r="L335" s="55">
        <f>INDEX(Datenbasis!$B$2:$CA$422,MATCH(Zwischentabelle_Alter!$C335,Datenbasis!$B$2:$B$422),MATCH(Zwischentabelle_Alter!$B$9,Datenbasis!$B$2:$CA$2,0)+L$15)</f>
        <v>43</v>
      </c>
    </row>
    <row r="336" spans="1:12" x14ac:dyDescent="0.2">
      <c r="A336" s="2"/>
      <c r="B336" s="2" t="s">
        <v>326</v>
      </c>
      <c r="C336" s="3" t="s">
        <v>325</v>
      </c>
      <c r="D336" s="55">
        <f t="array" ref="D336">INDEX(Datenbasis!$B$2:$CA$422,MATCH(Zwischentabelle_Alter!$C336,Datenbasis!$B$2:$B$422),MATCH(Zwischentabelle_Alter!$D$15,Datenbasis!$B$2:$CA$2,0))</f>
        <v>1019</v>
      </c>
      <c r="E336" s="55">
        <f>INDEX(Datenbasis!$B$2:$CA$422,MATCH(Zwischentabelle_Alter!$C336,Datenbasis!$B$2:$B$422),MATCH(Zwischentabelle_Alter!$B$9,Datenbasis!$B$2:$CA$2,0)+E$15)</f>
        <v>115</v>
      </c>
      <c r="F336" s="55">
        <f>INDEX(Datenbasis!$B$2:$CA$422,MATCH(Zwischentabelle_Alter!$C336,Datenbasis!$B$2:$B$422),MATCH(Zwischentabelle_Alter!$B$9,Datenbasis!$B$2:$CA$2,0)+F$15)</f>
        <v>0</v>
      </c>
      <c r="G336" s="55" t="str">
        <f>INDEX(Datenbasis!$B$2:$CA$422,MATCH(Zwischentabelle_Alter!$C336,Datenbasis!$B$2:$B$422),MATCH(Zwischentabelle_Alter!$B$9,Datenbasis!$B$2:$CA$2,0)+G$15)</f>
        <v>*</v>
      </c>
      <c r="H336" s="55">
        <f>INDEX(Datenbasis!$B$2:$CA$422,MATCH(Zwischentabelle_Alter!$C336,Datenbasis!$B$2:$B$422),MATCH(Zwischentabelle_Alter!$B$9,Datenbasis!$B$2:$CA$2,0)+H$15)</f>
        <v>0</v>
      </c>
      <c r="I336" s="55">
        <f>INDEX(Datenbasis!$B$2:$CA$422,MATCH(Zwischentabelle_Alter!$C336,Datenbasis!$B$2:$B$422),MATCH(Zwischentabelle_Alter!$B$9,Datenbasis!$B$2:$CA$2,0)+I$15)</f>
        <v>0</v>
      </c>
      <c r="J336" s="55">
        <f>INDEX(Datenbasis!$B$2:$CA$422,MATCH(Zwischentabelle_Alter!$C336,Datenbasis!$B$2:$B$422),MATCH(Zwischentabelle_Alter!$B$9,Datenbasis!$B$2:$CA$2,0)+J$15)</f>
        <v>3</v>
      </c>
      <c r="K336" s="55">
        <f>INDEX(Datenbasis!$B$2:$CA$422,MATCH(Zwischentabelle_Alter!$C336,Datenbasis!$B$2:$B$422),MATCH(Zwischentabelle_Alter!$B$9,Datenbasis!$B$2:$CA$2,0)+K$15)</f>
        <v>93</v>
      </c>
      <c r="L336" s="55">
        <f>INDEX(Datenbasis!$B$2:$CA$422,MATCH(Zwischentabelle_Alter!$C336,Datenbasis!$B$2:$B$422),MATCH(Zwischentabelle_Alter!$B$9,Datenbasis!$B$2:$CA$2,0)+L$15)</f>
        <v>27</v>
      </c>
    </row>
    <row r="337" spans="1:12" x14ac:dyDescent="0.2">
      <c r="A337" s="2"/>
      <c r="B337" s="2" t="s">
        <v>328</v>
      </c>
      <c r="C337" s="3" t="s">
        <v>327</v>
      </c>
      <c r="D337" s="55">
        <f t="array" ref="D337">INDEX(Datenbasis!$B$2:$CA$422,MATCH(Zwischentabelle_Alter!$C337,Datenbasis!$B$2:$B$422),MATCH(Zwischentabelle_Alter!$D$15,Datenbasis!$B$2:$CA$2,0))</f>
        <v>977</v>
      </c>
      <c r="E337" s="55">
        <f>INDEX(Datenbasis!$B$2:$CA$422,MATCH(Zwischentabelle_Alter!$C337,Datenbasis!$B$2:$B$422),MATCH(Zwischentabelle_Alter!$B$9,Datenbasis!$B$2:$CA$2,0)+E$15)</f>
        <v>130</v>
      </c>
      <c r="F337" s="55">
        <f>INDEX(Datenbasis!$B$2:$CA$422,MATCH(Zwischentabelle_Alter!$C337,Datenbasis!$B$2:$B$422),MATCH(Zwischentabelle_Alter!$B$9,Datenbasis!$B$2:$CA$2,0)+F$15)</f>
        <v>0</v>
      </c>
      <c r="G337" s="55">
        <f>INDEX(Datenbasis!$B$2:$CA$422,MATCH(Zwischentabelle_Alter!$C337,Datenbasis!$B$2:$B$422),MATCH(Zwischentabelle_Alter!$B$9,Datenbasis!$B$2:$CA$2,0)+G$15)</f>
        <v>6</v>
      </c>
      <c r="H337" s="55">
        <f>INDEX(Datenbasis!$B$2:$CA$422,MATCH(Zwischentabelle_Alter!$C337,Datenbasis!$B$2:$B$422),MATCH(Zwischentabelle_Alter!$B$9,Datenbasis!$B$2:$CA$2,0)+H$15)</f>
        <v>0</v>
      </c>
      <c r="I337" s="55">
        <f>INDEX(Datenbasis!$B$2:$CA$422,MATCH(Zwischentabelle_Alter!$C337,Datenbasis!$B$2:$B$422),MATCH(Zwischentabelle_Alter!$B$9,Datenbasis!$B$2:$CA$2,0)+I$15)</f>
        <v>0</v>
      </c>
      <c r="J337" s="55">
        <f>INDEX(Datenbasis!$B$2:$CA$422,MATCH(Zwischentabelle_Alter!$C337,Datenbasis!$B$2:$B$422),MATCH(Zwischentabelle_Alter!$B$9,Datenbasis!$B$2:$CA$2,0)+J$15)</f>
        <v>5</v>
      </c>
      <c r="K337" s="55">
        <f>INDEX(Datenbasis!$B$2:$CA$422,MATCH(Zwischentabelle_Alter!$C337,Datenbasis!$B$2:$B$422),MATCH(Zwischentabelle_Alter!$B$9,Datenbasis!$B$2:$CA$2,0)+K$15)</f>
        <v>113</v>
      </c>
      <c r="L337" s="55">
        <f>INDEX(Datenbasis!$B$2:$CA$422,MATCH(Zwischentabelle_Alter!$C337,Datenbasis!$B$2:$B$422),MATCH(Zwischentabelle_Alter!$B$9,Datenbasis!$B$2:$CA$2,0)+L$15)</f>
        <v>15</v>
      </c>
    </row>
    <row r="338" spans="1:12" x14ac:dyDescent="0.2">
      <c r="A338" s="2"/>
      <c r="B338" s="2" t="s">
        <v>330</v>
      </c>
      <c r="C338" s="3" t="s">
        <v>329</v>
      </c>
      <c r="D338" s="55">
        <f t="array" ref="D338">INDEX(Datenbasis!$B$2:$CA$422,MATCH(Zwischentabelle_Alter!$C338,Datenbasis!$B$2:$B$422),MATCH(Zwischentabelle_Alter!$D$15,Datenbasis!$B$2:$CA$2,0))</f>
        <v>1321</v>
      </c>
      <c r="E338" s="55">
        <f>INDEX(Datenbasis!$B$2:$CA$422,MATCH(Zwischentabelle_Alter!$C338,Datenbasis!$B$2:$B$422),MATCH(Zwischentabelle_Alter!$B$9,Datenbasis!$B$2:$CA$2,0)+E$15)</f>
        <v>179</v>
      </c>
      <c r="F338" s="55">
        <f>INDEX(Datenbasis!$B$2:$CA$422,MATCH(Zwischentabelle_Alter!$C338,Datenbasis!$B$2:$B$422),MATCH(Zwischentabelle_Alter!$B$9,Datenbasis!$B$2:$CA$2,0)+F$15)</f>
        <v>0</v>
      </c>
      <c r="G338" s="55">
        <f>INDEX(Datenbasis!$B$2:$CA$422,MATCH(Zwischentabelle_Alter!$C338,Datenbasis!$B$2:$B$422),MATCH(Zwischentabelle_Alter!$B$9,Datenbasis!$B$2:$CA$2,0)+G$15)</f>
        <v>3</v>
      </c>
      <c r="H338" s="55" t="str">
        <f>INDEX(Datenbasis!$B$2:$CA$422,MATCH(Zwischentabelle_Alter!$C338,Datenbasis!$B$2:$B$422),MATCH(Zwischentabelle_Alter!$B$9,Datenbasis!$B$2:$CA$2,0)+H$15)</f>
        <v>*</v>
      </c>
      <c r="I338" s="55" t="str">
        <f>INDEX(Datenbasis!$B$2:$CA$422,MATCH(Zwischentabelle_Alter!$C338,Datenbasis!$B$2:$B$422),MATCH(Zwischentabelle_Alter!$B$9,Datenbasis!$B$2:$CA$2,0)+I$15)</f>
        <v>*</v>
      </c>
      <c r="J338" s="55" t="str">
        <f>INDEX(Datenbasis!$B$2:$CA$422,MATCH(Zwischentabelle_Alter!$C338,Datenbasis!$B$2:$B$422),MATCH(Zwischentabelle_Alter!$B$9,Datenbasis!$B$2:$CA$2,0)+J$15)</f>
        <v>*</v>
      </c>
      <c r="K338" s="55">
        <f>INDEX(Datenbasis!$B$2:$CA$422,MATCH(Zwischentabelle_Alter!$C338,Datenbasis!$B$2:$B$422),MATCH(Zwischentabelle_Alter!$B$9,Datenbasis!$B$2:$CA$2,0)+K$15)</f>
        <v>169</v>
      </c>
      <c r="L338" s="55">
        <f>INDEX(Datenbasis!$B$2:$CA$422,MATCH(Zwischentabelle_Alter!$C338,Datenbasis!$B$2:$B$422),MATCH(Zwischentabelle_Alter!$B$9,Datenbasis!$B$2:$CA$2,0)+L$15)</f>
        <v>5</v>
      </c>
    </row>
    <row r="339" spans="1:12" x14ac:dyDescent="0.2">
      <c r="A339" s="2"/>
      <c r="B339" s="2" t="s">
        <v>332</v>
      </c>
      <c r="C339" s="3" t="s">
        <v>331</v>
      </c>
      <c r="D339" s="55">
        <f t="array" ref="D339">INDEX(Datenbasis!$B$2:$CA$422,MATCH(Zwischentabelle_Alter!$C339,Datenbasis!$B$2:$B$422),MATCH(Zwischentabelle_Alter!$D$15,Datenbasis!$B$2:$CA$2,0))</f>
        <v>6585</v>
      </c>
      <c r="E339" s="55">
        <f>INDEX(Datenbasis!$B$2:$CA$422,MATCH(Zwischentabelle_Alter!$C339,Datenbasis!$B$2:$B$422),MATCH(Zwischentabelle_Alter!$B$9,Datenbasis!$B$2:$CA$2,0)+E$15)</f>
        <v>772</v>
      </c>
      <c r="F339" s="55">
        <f>INDEX(Datenbasis!$B$2:$CA$422,MATCH(Zwischentabelle_Alter!$C339,Datenbasis!$B$2:$B$422),MATCH(Zwischentabelle_Alter!$B$9,Datenbasis!$B$2:$CA$2,0)+F$15)</f>
        <v>9</v>
      </c>
      <c r="G339" s="55">
        <f>INDEX(Datenbasis!$B$2:$CA$422,MATCH(Zwischentabelle_Alter!$C339,Datenbasis!$B$2:$B$422),MATCH(Zwischentabelle_Alter!$B$9,Datenbasis!$B$2:$CA$2,0)+G$15)</f>
        <v>3</v>
      </c>
      <c r="H339" s="55">
        <f>INDEX(Datenbasis!$B$2:$CA$422,MATCH(Zwischentabelle_Alter!$C339,Datenbasis!$B$2:$B$422),MATCH(Zwischentabelle_Alter!$B$9,Datenbasis!$B$2:$CA$2,0)+H$15)</f>
        <v>0</v>
      </c>
      <c r="I339" s="55">
        <f>INDEX(Datenbasis!$B$2:$CA$422,MATCH(Zwischentabelle_Alter!$C339,Datenbasis!$B$2:$B$422),MATCH(Zwischentabelle_Alter!$B$9,Datenbasis!$B$2:$CA$2,0)+I$15)</f>
        <v>3</v>
      </c>
      <c r="J339" s="55">
        <f>INDEX(Datenbasis!$B$2:$CA$422,MATCH(Zwischentabelle_Alter!$C339,Datenbasis!$B$2:$B$422),MATCH(Zwischentabelle_Alter!$B$9,Datenbasis!$B$2:$CA$2,0)+J$15)</f>
        <v>24</v>
      </c>
      <c r="K339" s="55">
        <f>INDEX(Datenbasis!$B$2:$CA$422,MATCH(Zwischentabelle_Alter!$C339,Datenbasis!$B$2:$B$422),MATCH(Zwischentabelle_Alter!$B$9,Datenbasis!$B$2:$CA$2,0)+K$15)</f>
        <v>733</v>
      </c>
      <c r="L339" s="55">
        <f>INDEX(Datenbasis!$B$2:$CA$422,MATCH(Zwischentabelle_Alter!$C339,Datenbasis!$B$2:$B$422),MATCH(Zwischentabelle_Alter!$B$9,Datenbasis!$B$2:$CA$2,0)+L$15)</f>
        <v>12</v>
      </c>
    </row>
    <row r="340" spans="1:12" x14ac:dyDescent="0.2">
      <c r="A340" s="2"/>
      <c r="B340" s="2" t="s">
        <v>334</v>
      </c>
      <c r="C340" s="3" t="s">
        <v>333</v>
      </c>
      <c r="D340" s="55">
        <f t="array" ref="D340">INDEX(Datenbasis!$B$2:$CA$422,MATCH(Zwischentabelle_Alter!$C340,Datenbasis!$B$2:$B$422),MATCH(Zwischentabelle_Alter!$D$15,Datenbasis!$B$2:$CA$2,0))</f>
        <v>715</v>
      </c>
      <c r="E340" s="55">
        <f>INDEX(Datenbasis!$B$2:$CA$422,MATCH(Zwischentabelle_Alter!$C340,Datenbasis!$B$2:$B$422),MATCH(Zwischentabelle_Alter!$B$9,Datenbasis!$B$2:$CA$2,0)+E$15)</f>
        <v>173</v>
      </c>
      <c r="F340" s="55">
        <f>INDEX(Datenbasis!$B$2:$CA$422,MATCH(Zwischentabelle_Alter!$C340,Datenbasis!$B$2:$B$422),MATCH(Zwischentabelle_Alter!$B$9,Datenbasis!$B$2:$CA$2,0)+F$15)</f>
        <v>0</v>
      </c>
      <c r="G340" s="55">
        <f>INDEX(Datenbasis!$B$2:$CA$422,MATCH(Zwischentabelle_Alter!$C340,Datenbasis!$B$2:$B$422),MATCH(Zwischentabelle_Alter!$B$9,Datenbasis!$B$2:$CA$2,0)+G$15)</f>
        <v>0</v>
      </c>
      <c r="H340" s="55">
        <f>INDEX(Datenbasis!$B$2:$CA$422,MATCH(Zwischentabelle_Alter!$C340,Datenbasis!$B$2:$B$422),MATCH(Zwischentabelle_Alter!$B$9,Datenbasis!$B$2:$CA$2,0)+H$15)</f>
        <v>0</v>
      </c>
      <c r="I340" s="55">
        <f>INDEX(Datenbasis!$B$2:$CA$422,MATCH(Zwischentabelle_Alter!$C340,Datenbasis!$B$2:$B$422),MATCH(Zwischentabelle_Alter!$B$9,Datenbasis!$B$2:$CA$2,0)+I$15)</f>
        <v>0</v>
      </c>
      <c r="J340" s="55" t="str">
        <f>INDEX(Datenbasis!$B$2:$CA$422,MATCH(Zwischentabelle_Alter!$C340,Datenbasis!$B$2:$B$422),MATCH(Zwischentabelle_Alter!$B$9,Datenbasis!$B$2:$CA$2,0)+J$15)</f>
        <v>*</v>
      </c>
      <c r="K340" s="55">
        <f>INDEX(Datenbasis!$B$2:$CA$422,MATCH(Zwischentabelle_Alter!$C340,Datenbasis!$B$2:$B$422),MATCH(Zwischentabelle_Alter!$B$9,Datenbasis!$B$2:$CA$2,0)+K$15)</f>
        <v>163</v>
      </c>
      <c r="L340" s="55">
        <f>INDEX(Datenbasis!$B$2:$CA$422,MATCH(Zwischentabelle_Alter!$C340,Datenbasis!$B$2:$B$422),MATCH(Zwischentabelle_Alter!$B$9,Datenbasis!$B$2:$CA$2,0)+L$15)</f>
        <v>17</v>
      </c>
    </row>
    <row r="341" spans="1:12" x14ac:dyDescent="0.2">
      <c r="A341" s="2"/>
      <c r="B341" s="2" t="s">
        <v>336</v>
      </c>
      <c r="C341" s="3" t="s">
        <v>335</v>
      </c>
      <c r="D341" s="55">
        <f t="array" ref="D341">INDEX(Datenbasis!$B$2:$CA$422,MATCH(Zwischentabelle_Alter!$C341,Datenbasis!$B$2:$B$422),MATCH(Zwischentabelle_Alter!$D$15,Datenbasis!$B$2:$CA$2,0))</f>
        <v>1032</v>
      </c>
      <c r="E341" s="55">
        <f>INDEX(Datenbasis!$B$2:$CA$422,MATCH(Zwischentabelle_Alter!$C341,Datenbasis!$B$2:$B$422),MATCH(Zwischentabelle_Alter!$B$9,Datenbasis!$B$2:$CA$2,0)+E$15)</f>
        <v>341</v>
      </c>
      <c r="F341" s="55">
        <f>INDEX(Datenbasis!$B$2:$CA$422,MATCH(Zwischentabelle_Alter!$C341,Datenbasis!$B$2:$B$422),MATCH(Zwischentabelle_Alter!$B$9,Datenbasis!$B$2:$CA$2,0)+F$15)</f>
        <v>0</v>
      </c>
      <c r="G341" s="55">
        <f>INDEX(Datenbasis!$B$2:$CA$422,MATCH(Zwischentabelle_Alter!$C341,Datenbasis!$B$2:$B$422),MATCH(Zwischentabelle_Alter!$B$9,Datenbasis!$B$2:$CA$2,0)+G$15)</f>
        <v>0</v>
      </c>
      <c r="H341" s="55">
        <f>INDEX(Datenbasis!$B$2:$CA$422,MATCH(Zwischentabelle_Alter!$C341,Datenbasis!$B$2:$B$422),MATCH(Zwischentabelle_Alter!$B$9,Datenbasis!$B$2:$CA$2,0)+H$15)</f>
        <v>0</v>
      </c>
      <c r="I341" s="55">
        <f>INDEX(Datenbasis!$B$2:$CA$422,MATCH(Zwischentabelle_Alter!$C341,Datenbasis!$B$2:$B$422),MATCH(Zwischentabelle_Alter!$B$9,Datenbasis!$B$2:$CA$2,0)+I$15)</f>
        <v>0</v>
      </c>
      <c r="J341" s="55">
        <f>INDEX(Datenbasis!$B$2:$CA$422,MATCH(Zwischentabelle_Alter!$C341,Datenbasis!$B$2:$B$422),MATCH(Zwischentabelle_Alter!$B$9,Datenbasis!$B$2:$CA$2,0)+J$15)</f>
        <v>8</v>
      </c>
      <c r="K341" s="55">
        <f>INDEX(Datenbasis!$B$2:$CA$422,MATCH(Zwischentabelle_Alter!$C341,Datenbasis!$B$2:$B$422),MATCH(Zwischentabelle_Alter!$B$9,Datenbasis!$B$2:$CA$2,0)+K$15)</f>
        <v>311</v>
      </c>
      <c r="L341" s="55">
        <f>INDEX(Datenbasis!$B$2:$CA$422,MATCH(Zwischentabelle_Alter!$C341,Datenbasis!$B$2:$B$422),MATCH(Zwischentabelle_Alter!$B$9,Datenbasis!$B$2:$CA$2,0)+L$15)</f>
        <v>63</v>
      </c>
    </row>
    <row r="342" spans="1:12" x14ac:dyDescent="0.2">
      <c r="A342" s="2"/>
      <c r="B342" s="2" t="s">
        <v>745</v>
      </c>
      <c r="C342" s="3" t="s">
        <v>746</v>
      </c>
      <c r="D342" s="55">
        <f t="array" ref="D342">INDEX(Datenbasis!$B$2:$CA$422,MATCH(Zwischentabelle_Alter!$C342,Datenbasis!$B$2:$B$422),MATCH(Zwischentabelle_Alter!$D$15,Datenbasis!$B$2:$CA$2,0))</f>
        <v>485</v>
      </c>
      <c r="E342" s="55" t="str">
        <f>INDEX(Datenbasis!$B$2:$CA$422,MATCH(Zwischentabelle_Alter!$C342,Datenbasis!$B$2:$B$422),MATCH(Zwischentabelle_Alter!$B$9,Datenbasis!$B$2:$CA$2,0)+E$15)</f>
        <v>*</v>
      </c>
      <c r="F342" s="55">
        <f>INDEX(Datenbasis!$B$2:$CA$422,MATCH(Zwischentabelle_Alter!$C342,Datenbasis!$B$2:$B$422),MATCH(Zwischentabelle_Alter!$B$9,Datenbasis!$B$2:$CA$2,0)+F$15)</f>
        <v>0</v>
      </c>
      <c r="G342" s="55">
        <f>INDEX(Datenbasis!$B$2:$CA$422,MATCH(Zwischentabelle_Alter!$C342,Datenbasis!$B$2:$B$422),MATCH(Zwischentabelle_Alter!$B$9,Datenbasis!$B$2:$CA$2,0)+G$15)</f>
        <v>0</v>
      </c>
      <c r="H342" s="55">
        <f>INDEX(Datenbasis!$B$2:$CA$422,MATCH(Zwischentabelle_Alter!$C342,Datenbasis!$B$2:$B$422),MATCH(Zwischentabelle_Alter!$B$9,Datenbasis!$B$2:$CA$2,0)+H$15)</f>
        <v>0</v>
      </c>
      <c r="I342" s="55">
        <f>INDEX(Datenbasis!$B$2:$CA$422,MATCH(Zwischentabelle_Alter!$C342,Datenbasis!$B$2:$B$422),MATCH(Zwischentabelle_Alter!$B$9,Datenbasis!$B$2:$CA$2,0)+I$15)</f>
        <v>0</v>
      </c>
      <c r="J342" s="55">
        <f>INDEX(Datenbasis!$B$2:$CA$422,MATCH(Zwischentabelle_Alter!$C342,Datenbasis!$B$2:$B$422),MATCH(Zwischentabelle_Alter!$B$9,Datenbasis!$B$2:$CA$2,0)+J$15)</f>
        <v>0</v>
      </c>
      <c r="K342" s="55" t="str">
        <f>INDEX(Datenbasis!$B$2:$CA$422,MATCH(Zwischentabelle_Alter!$C342,Datenbasis!$B$2:$B$422),MATCH(Zwischentabelle_Alter!$B$9,Datenbasis!$B$2:$CA$2,0)+K$15)</f>
        <v>*</v>
      </c>
      <c r="L342" s="55">
        <f>INDEX(Datenbasis!$B$2:$CA$422,MATCH(Zwischentabelle_Alter!$C342,Datenbasis!$B$2:$B$422),MATCH(Zwischentabelle_Alter!$B$9,Datenbasis!$B$2:$CA$2,0)+L$15)</f>
        <v>37</v>
      </c>
    </row>
    <row r="343" spans="1:12" x14ac:dyDescent="0.2">
      <c r="A343" s="2"/>
      <c r="B343" s="2" t="s">
        <v>338</v>
      </c>
      <c r="C343" s="3" t="s">
        <v>337</v>
      </c>
      <c r="D343" s="55">
        <f t="array" ref="D343">INDEX(Datenbasis!$B$2:$CA$422,MATCH(Zwischentabelle_Alter!$C343,Datenbasis!$B$2:$B$422),MATCH(Zwischentabelle_Alter!$D$15,Datenbasis!$B$2:$CA$2,0))</f>
        <v>969</v>
      </c>
      <c r="E343" s="55">
        <f>INDEX(Datenbasis!$B$2:$CA$422,MATCH(Zwischentabelle_Alter!$C343,Datenbasis!$B$2:$B$422),MATCH(Zwischentabelle_Alter!$B$9,Datenbasis!$B$2:$CA$2,0)+E$15)</f>
        <v>71</v>
      </c>
      <c r="F343" s="55">
        <f>INDEX(Datenbasis!$B$2:$CA$422,MATCH(Zwischentabelle_Alter!$C343,Datenbasis!$B$2:$B$422),MATCH(Zwischentabelle_Alter!$B$9,Datenbasis!$B$2:$CA$2,0)+F$15)</f>
        <v>0</v>
      </c>
      <c r="G343" s="55">
        <f>INDEX(Datenbasis!$B$2:$CA$422,MATCH(Zwischentabelle_Alter!$C343,Datenbasis!$B$2:$B$422),MATCH(Zwischentabelle_Alter!$B$9,Datenbasis!$B$2:$CA$2,0)+G$15)</f>
        <v>11</v>
      </c>
      <c r="H343" s="55">
        <f>INDEX(Datenbasis!$B$2:$CA$422,MATCH(Zwischentabelle_Alter!$C343,Datenbasis!$B$2:$B$422),MATCH(Zwischentabelle_Alter!$B$9,Datenbasis!$B$2:$CA$2,0)+H$15)</f>
        <v>0</v>
      </c>
      <c r="I343" s="55">
        <f>INDEX(Datenbasis!$B$2:$CA$422,MATCH(Zwischentabelle_Alter!$C343,Datenbasis!$B$2:$B$422),MATCH(Zwischentabelle_Alter!$B$9,Datenbasis!$B$2:$CA$2,0)+I$15)</f>
        <v>0</v>
      </c>
      <c r="J343" s="55" t="str">
        <f>INDEX(Datenbasis!$B$2:$CA$422,MATCH(Zwischentabelle_Alter!$C343,Datenbasis!$B$2:$B$422),MATCH(Zwischentabelle_Alter!$B$9,Datenbasis!$B$2:$CA$2,0)+J$15)</f>
        <v>*</v>
      </c>
      <c r="K343" s="55">
        <f>INDEX(Datenbasis!$B$2:$CA$422,MATCH(Zwischentabelle_Alter!$C343,Datenbasis!$B$2:$B$422),MATCH(Zwischentabelle_Alter!$B$9,Datenbasis!$B$2:$CA$2,0)+K$15)</f>
        <v>3</v>
      </c>
      <c r="L343" s="55">
        <f>INDEX(Datenbasis!$B$2:$CA$422,MATCH(Zwischentabelle_Alter!$C343,Datenbasis!$B$2:$B$422),MATCH(Zwischentabelle_Alter!$B$9,Datenbasis!$B$2:$CA$2,0)+L$15)</f>
        <v>62</v>
      </c>
    </row>
    <row r="344" spans="1:12" x14ac:dyDescent="0.2">
      <c r="A344" s="2"/>
      <c r="B344" s="2" t="s">
        <v>747</v>
      </c>
      <c r="C344" s="3" t="s">
        <v>748</v>
      </c>
      <c r="D344" s="55">
        <f t="array" ref="D344">INDEX(Datenbasis!$B$2:$CA$422,MATCH(Zwischentabelle_Alter!$C344,Datenbasis!$B$2:$B$422),MATCH(Zwischentabelle_Alter!$D$15,Datenbasis!$B$2:$CA$2,0))</f>
        <v>2611</v>
      </c>
      <c r="E344" s="55">
        <f>INDEX(Datenbasis!$B$2:$CA$422,MATCH(Zwischentabelle_Alter!$C344,Datenbasis!$B$2:$B$422),MATCH(Zwischentabelle_Alter!$B$9,Datenbasis!$B$2:$CA$2,0)+E$15)</f>
        <v>605</v>
      </c>
      <c r="F344" s="55">
        <f>INDEX(Datenbasis!$B$2:$CA$422,MATCH(Zwischentabelle_Alter!$C344,Datenbasis!$B$2:$B$422),MATCH(Zwischentabelle_Alter!$B$9,Datenbasis!$B$2:$CA$2,0)+F$15)</f>
        <v>0</v>
      </c>
      <c r="G344" s="55">
        <f>INDEX(Datenbasis!$B$2:$CA$422,MATCH(Zwischentabelle_Alter!$C344,Datenbasis!$B$2:$B$422),MATCH(Zwischentabelle_Alter!$B$9,Datenbasis!$B$2:$CA$2,0)+G$15)</f>
        <v>0</v>
      </c>
      <c r="H344" s="55">
        <f>INDEX(Datenbasis!$B$2:$CA$422,MATCH(Zwischentabelle_Alter!$C344,Datenbasis!$B$2:$B$422),MATCH(Zwischentabelle_Alter!$B$9,Datenbasis!$B$2:$CA$2,0)+H$15)</f>
        <v>0</v>
      </c>
      <c r="I344" s="55" t="str">
        <f>INDEX(Datenbasis!$B$2:$CA$422,MATCH(Zwischentabelle_Alter!$C344,Datenbasis!$B$2:$B$422),MATCH(Zwischentabelle_Alter!$B$9,Datenbasis!$B$2:$CA$2,0)+I$15)</f>
        <v>*</v>
      </c>
      <c r="J344" s="55">
        <f>INDEX(Datenbasis!$B$2:$CA$422,MATCH(Zwischentabelle_Alter!$C344,Datenbasis!$B$2:$B$422),MATCH(Zwischentabelle_Alter!$B$9,Datenbasis!$B$2:$CA$2,0)+J$15)</f>
        <v>3</v>
      </c>
      <c r="K344" s="55">
        <f>INDEX(Datenbasis!$B$2:$CA$422,MATCH(Zwischentabelle_Alter!$C344,Datenbasis!$B$2:$B$422),MATCH(Zwischentabelle_Alter!$B$9,Datenbasis!$B$2:$CA$2,0)+K$15)</f>
        <v>549</v>
      </c>
      <c r="L344" s="55">
        <f>INDEX(Datenbasis!$B$2:$CA$422,MATCH(Zwischentabelle_Alter!$C344,Datenbasis!$B$2:$B$422),MATCH(Zwischentabelle_Alter!$B$9,Datenbasis!$B$2:$CA$2,0)+L$15)</f>
        <v>115</v>
      </c>
    </row>
    <row r="345" spans="1:12" x14ac:dyDescent="0.2">
      <c r="A345" s="2"/>
      <c r="B345" s="2" t="s">
        <v>749</v>
      </c>
      <c r="C345" s="3" t="s">
        <v>750</v>
      </c>
      <c r="D345" s="55">
        <f t="array" ref="D345">INDEX(Datenbasis!$B$2:$CA$422,MATCH(Zwischentabelle_Alter!$C345,Datenbasis!$B$2:$B$422),MATCH(Zwischentabelle_Alter!$D$15,Datenbasis!$B$2:$CA$2,0))</f>
        <v>1072</v>
      </c>
      <c r="E345" s="55">
        <f>INDEX(Datenbasis!$B$2:$CA$422,MATCH(Zwischentabelle_Alter!$C345,Datenbasis!$B$2:$B$422),MATCH(Zwischentabelle_Alter!$B$9,Datenbasis!$B$2:$CA$2,0)+E$15)</f>
        <v>101</v>
      </c>
      <c r="F345" s="55" t="str">
        <f>INDEX(Datenbasis!$B$2:$CA$422,MATCH(Zwischentabelle_Alter!$C345,Datenbasis!$B$2:$B$422),MATCH(Zwischentabelle_Alter!$B$9,Datenbasis!$B$2:$CA$2,0)+F$15)</f>
        <v>*</v>
      </c>
      <c r="G345" s="55" t="str">
        <f>INDEX(Datenbasis!$B$2:$CA$422,MATCH(Zwischentabelle_Alter!$C345,Datenbasis!$B$2:$B$422),MATCH(Zwischentabelle_Alter!$B$9,Datenbasis!$B$2:$CA$2,0)+G$15)</f>
        <v>*</v>
      </c>
      <c r="H345" s="55">
        <f>INDEX(Datenbasis!$B$2:$CA$422,MATCH(Zwischentabelle_Alter!$C345,Datenbasis!$B$2:$B$422),MATCH(Zwischentabelle_Alter!$B$9,Datenbasis!$B$2:$CA$2,0)+H$15)</f>
        <v>0</v>
      </c>
      <c r="I345" s="55">
        <f>INDEX(Datenbasis!$B$2:$CA$422,MATCH(Zwischentabelle_Alter!$C345,Datenbasis!$B$2:$B$422),MATCH(Zwischentabelle_Alter!$B$9,Datenbasis!$B$2:$CA$2,0)+I$15)</f>
        <v>0</v>
      </c>
      <c r="J345" s="55">
        <f>INDEX(Datenbasis!$B$2:$CA$422,MATCH(Zwischentabelle_Alter!$C345,Datenbasis!$B$2:$B$422),MATCH(Zwischentabelle_Alter!$B$9,Datenbasis!$B$2:$CA$2,0)+J$15)</f>
        <v>0</v>
      </c>
      <c r="K345" s="55">
        <f>INDEX(Datenbasis!$B$2:$CA$422,MATCH(Zwischentabelle_Alter!$C345,Datenbasis!$B$2:$B$422),MATCH(Zwischentabelle_Alter!$B$9,Datenbasis!$B$2:$CA$2,0)+K$15)</f>
        <v>83</v>
      </c>
      <c r="L345" s="55">
        <f>INDEX(Datenbasis!$B$2:$CA$422,MATCH(Zwischentabelle_Alter!$C345,Datenbasis!$B$2:$B$422),MATCH(Zwischentabelle_Alter!$B$9,Datenbasis!$B$2:$CA$2,0)+L$15)</f>
        <v>17</v>
      </c>
    </row>
    <row r="346" spans="1:12" x14ac:dyDescent="0.2">
      <c r="A346" s="2"/>
      <c r="B346" s="2" t="s">
        <v>340</v>
      </c>
      <c r="C346" s="3" t="s">
        <v>339</v>
      </c>
      <c r="D346" s="55">
        <f t="array" ref="D346">INDEX(Datenbasis!$B$2:$CA$422,MATCH(Zwischentabelle_Alter!$C346,Datenbasis!$B$2:$B$422),MATCH(Zwischentabelle_Alter!$D$15,Datenbasis!$B$2:$CA$2,0))</f>
        <v>813</v>
      </c>
      <c r="E346" s="55">
        <f>INDEX(Datenbasis!$B$2:$CA$422,MATCH(Zwischentabelle_Alter!$C346,Datenbasis!$B$2:$B$422),MATCH(Zwischentabelle_Alter!$B$9,Datenbasis!$B$2:$CA$2,0)+E$15)</f>
        <v>38</v>
      </c>
      <c r="F346" s="55">
        <f>INDEX(Datenbasis!$B$2:$CA$422,MATCH(Zwischentabelle_Alter!$C346,Datenbasis!$B$2:$B$422),MATCH(Zwischentabelle_Alter!$B$9,Datenbasis!$B$2:$CA$2,0)+F$15)</f>
        <v>0</v>
      </c>
      <c r="G346" s="55">
        <f>INDEX(Datenbasis!$B$2:$CA$422,MATCH(Zwischentabelle_Alter!$C346,Datenbasis!$B$2:$B$422),MATCH(Zwischentabelle_Alter!$B$9,Datenbasis!$B$2:$CA$2,0)+G$15)</f>
        <v>0</v>
      </c>
      <c r="H346" s="55">
        <f>INDEX(Datenbasis!$B$2:$CA$422,MATCH(Zwischentabelle_Alter!$C346,Datenbasis!$B$2:$B$422),MATCH(Zwischentabelle_Alter!$B$9,Datenbasis!$B$2:$CA$2,0)+H$15)</f>
        <v>0</v>
      </c>
      <c r="I346" s="55">
        <f>INDEX(Datenbasis!$B$2:$CA$422,MATCH(Zwischentabelle_Alter!$C346,Datenbasis!$B$2:$B$422),MATCH(Zwischentabelle_Alter!$B$9,Datenbasis!$B$2:$CA$2,0)+I$15)</f>
        <v>0</v>
      </c>
      <c r="J346" s="55" t="str">
        <f>INDEX(Datenbasis!$B$2:$CA$422,MATCH(Zwischentabelle_Alter!$C346,Datenbasis!$B$2:$B$422),MATCH(Zwischentabelle_Alter!$B$9,Datenbasis!$B$2:$CA$2,0)+J$15)</f>
        <v>*</v>
      </c>
      <c r="K346" s="55" t="str">
        <f>INDEX(Datenbasis!$B$2:$CA$422,MATCH(Zwischentabelle_Alter!$C346,Datenbasis!$B$2:$B$422),MATCH(Zwischentabelle_Alter!$B$9,Datenbasis!$B$2:$CA$2,0)+K$15)</f>
        <v>*</v>
      </c>
      <c r="L346" s="55">
        <f>INDEX(Datenbasis!$B$2:$CA$422,MATCH(Zwischentabelle_Alter!$C346,Datenbasis!$B$2:$B$422),MATCH(Zwischentabelle_Alter!$B$9,Datenbasis!$B$2:$CA$2,0)+L$15)</f>
        <v>32</v>
      </c>
    </row>
    <row r="347" spans="1:12" x14ac:dyDescent="0.2">
      <c r="A347" s="2"/>
      <c r="B347" s="2" t="s">
        <v>424</v>
      </c>
      <c r="C347" s="3" t="s">
        <v>423</v>
      </c>
      <c r="D347" s="55">
        <f t="array" ref="D347">INDEX(Datenbasis!$B$2:$CA$422,MATCH(Zwischentabelle_Alter!$C347,Datenbasis!$B$2:$B$422),MATCH(Zwischentabelle_Alter!$D$15,Datenbasis!$B$2:$CA$2,0))</f>
        <v>1728</v>
      </c>
      <c r="E347" s="55">
        <f>INDEX(Datenbasis!$B$2:$CA$422,MATCH(Zwischentabelle_Alter!$C347,Datenbasis!$B$2:$B$422),MATCH(Zwischentabelle_Alter!$B$9,Datenbasis!$B$2:$CA$2,0)+E$15)</f>
        <v>118</v>
      </c>
      <c r="F347" s="55">
        <f>INDEX(Datenbasis!$B$2:$CA$422,MATCH(Zwischentabelle_Alter!$C347,Datenbasis!$B$2:$B$422),MATCH(Zwischentabelle_Alter!$B$9,Datenbasis!$B$2:$CA$2,0)+F$15)</f>
        <v>0</v>
      </c>
      <c r="G347" s="55" t="str">
        <f>INDEX(Datenbasis!$B$2:$CA$422,MATCH(Zwischentabelle_Alter!$C347,Datenbasis!$B$2:$B$422),MATCH(Zwischentabelle_Alter!$B$9,Datenbasis!$B$2:$CA$2,0)+G$15)</f>
        <v>*</v>
      </c>
      <c r="H347" s="55">
        <f>INDEX(Datenbasis!$B$2:$CA$422,MATCH(Zwischentabelle_Alter!$C347,Datenbasis!$B$2:$B$422),MATCH(Zwischentabelle_Alter!$B$9,Datenbasis!$B$2:$CA$2,0)+H$15)</f>
        <v>0</v>
      </c>
      <c r="I347" s="55" t="str">
        <f>INDEX(Datenbasis!$B$2:$CA$422,MATCH(Zwischentabelle_Alter!$C347,Datenbasis!$B$2:$B$422),MATCH(Zwischentabelle_Alter!$B$9,Datenbasis!$B$2:$CA$2,0)+I$15)</f>
        <v>*</v>
      </c>
      <c r="J347" s="55">
        <f>INDEX(Datenbasis!$B$2:$CA$422,MATCH(Zwischentabelle_Alter!$C347,Datenbasis!$B$2:$B$422),MATCH(Zwischentabelle_Alter!$B$9,Datenbasis!$B$2:$CA$2,0)+J$15)</f>
        <v>8</v>
      </c>
      <c r="K347" s="55">
        <f>INDEX(Datenbasis!$B$2:$CA$422,MATCH(Zwischentabelle_Alter!$C347,Datenbasis!$B$2:$B$422),MATCH(Zwischentabelle_Alter!$B$9,Datenbasis!$B$2:$CA$2,0)+K$15)</f>
        <v>106</v>
      </c>
      <c r="L347" s="55">
        <f>INDEX(Datenbasis!$B$2:$CA$422,MATCH(Zwischentabelle_Alter!$C347,Datenbasis!$B$2:$B$422),MATCH(Zwischentabelle_Alter!$B$9,Datenbasis!$B$2:$CA$2,0)+L$15)</f>
        <v>3</v>
      </c>
    </row>
    <row r="348" spans="1:12" x14ac:dyDescent="0.2">
      <c r="A348" s="2"/>
      <c r="B348" s="2" t="s">
        <v>342</v>
      </c>
      <c r="C348" s="3" t="s">
        <v>341</v>
      </c>
      <c r="D348" s="55">
        <f t="array" ref="D348">INDEX(Datenbasis!$B$2:$CA$422,MATCH(Zwischentabelle_Alter!$C348,Datenbasis!$B$2:$B$422),MATCH(Zwischentabelle_Alter!$D$15,Datenbasis!$B$2:$CA$2,0))</f>
        <v>719</v>
      </c>
      <c r="E348" s="55">
        <f>INDEX(Datenbasis!$B$2:$CA$422,MATCH(Zwischentabelle_Alter!$C348,Datenbasis!$B$2:$B$422),MATCH(Zwischentabelle_Alter!$B$9,Datenbasis!$B$2:$CA$2,0)+E$15)</f>
        <v>49</v>
      </c>
      <c r="F348" s="55">
        <f>INDEX(Datenbasis!$B$2:$CA$422,MATCH(Zwischentabelle_Alter!$C348,Datenbasis!$B$2:$B$422),MATCH(Zwischentabelle_Alter!$B$9,Datenbasis!$B$2:$CA$2,0)+F$15)</f>
        <v>0</v>
      </c>
      <c r="G348" s="55">
        <f>INDEX(Datenbasis!$B$2:$CA$422,MATCH(Zwischentabelle_Alter!$C348,Datenbasis!$B$2:$B$422),MATCH(Zwischentabelle_Alter!$B$9,Datenbasis!$B$2:$CA$2,0)+G$15)</f>
        <v>0</v>
      </c>
      <c r="H348" s="55">
        <f>INDEX(Datenbasis!$B$2:$CA$422,MATCH(Zwischentabelle_Alter!$C348,Datenbasis!$B$2:$B$422),MATCH(Zwischentabelle_Alter!$B$9,Datenbasis!$B$2:$CA$2,0)+H$15)</f>
        <v>0</v>
      </c>
      <c r="I348" s="55">
        <f>INDEX(Datenbasis!$B$2:$CA$422,MATCH(Zwischentabelle_Alter!$C348,Datenbasis!$B$2:$B$422),MATCH(Zwischentabelle_Alter!$B$9,Datenbasis!$B$2:$CA$2,0)+I$15)</f>
        <v>0</v>
      </c>
      <c r="J348" s="55">
        <f>INDEX(Datenbasis!$B$2:$CA$422,MATCH(Zwischentabelle_Alter!$C348,Datenbasis!$B$2:$B$422),MATCH(Zwischentabelle_Alter!$B$9,Datenbasis!$B$2:$CA$2,0)+J$15)</f>
        <v>0</v>
      </c>
      <c r="K348" s="55">
        <f>INDEX(Datenbasis!$B$2:$CA$422,MATCH(Zwischentabelle_Alter!$C348,Datenbasis!$B$2:$B$422),MATCH(Zwischentabelle_Alter!$B$9,Datenbasis!$B$2:$CA$2,0)+K$15)</f>
        <v>46</v>
      </c>
      <c r="L348" s="55">
        <f>INDEX(Datenbasis!$B$2:$CA$422,MATCH(Zwischentabelle_Alter!$C348,Datenbasis!$B$2:$B$422),MATCH(Zwischentabelle_Alter!$B$9,Datenbasis!$B$2:$CA$2,0)+L$15)</f>
        <v>6</v>
      </c>
    </row>
    <row r="349" spans="1:12" x14ac:dyDescent="0.2">
      <c r="A349" s="2"/>
      <c r="B349" s="2" t="s">
        <v>344</v>
      </c>
      <c r="C349" s="3" t="s">
        <v>343</v>
      </c>
      <c r="D349" s="55">
        <f t="array" ref="D349">INDEX(Datenbasis!$B$2:$CA$422,MATCH(Zwischentabelle_Alter!$C349,Datenbasis!$B$2:$B$422),MATCH(Zwischentabelle_Alter!$D$15,Datenbasis!$B$2:$CA$2,0))</f>
        <v>987</v>
      </c>
      <c r="E349" s="55">
        <f>INDEX(Datenbasis!$B$2:$CA$422,MATCH(Zwischentabelle_Alter!$C349,Datenbasis!$B$2:$B$422),MATCH(Zwischentabelle_Alter!$B$9,Datenbasis!$B$2:$CA$2,0)+E$15)</f>
        <v>19</v>
      </c>
      <c r="F349" s="55">
        <f>INDEX(Datenbasis!$B$2:$CA$422,MATCH(Zwischentabelle_Alter!$C349,Datenbasis!$B$2:$B$422),MATCH(Zwischentabelle_Alter!$B$9,Datenbasis!$B$2:$CA$2,0)+F$15)</f>
        <v>0</v>
      </c>
      <c r="G349" s="55">
        <f>INDEX(Datenbasis!$B$2:$CA$422,MATCH(Zwischentabelle_Alter!$C349,Datenbasis!$B$2:$B$422),MATCH(Zwischentabelle_Alter!$B$9,Datenbasis!$B$2:$CA$2,0)+G$15)</f>
        <v>4</v>
      </c>
      <c r="H349" s="55">
        <f>INDEX(Datenbasis!$B$2:$CA$422,MATCH(Zwischentabelle_Alter!$C349,Datenbasis!$B$2:$B$422),MATCH(Zwischentabelle_Alter!$B$9,Datenbasis!$B$2:$CA$2,0)+H$15)</f>
        <v>0</v>
      </c>
      <c r="I349" s="55">
        <f>INDEX(Datenbasis!$B$2:$CA$422,MATCH(Zwischentabelle_Alter!$C349,Datenbasis!$B$2:$B$422),MATCH(Zwischentabelle_Alter!$B$9,Datenbasis!$B$2:$CA$2,0)+I$15)</f>
        <v>0</v>
      </c>
      <c r="J349" s="55" t="str">
        <f>INDEX(Datenbasis!$B$2:$CA$422,MATCH(Zwischentabelle_Alter!$C349,Datenbasis!$B$2:$B$422),MATCH(Zwischentabelle_Alter!$B$9,Datenbasis!$B$2:$CA$2,0)+J$15)</f>
        <v>*</v>
      </c>
      <c r="K349" s="55" t="str">
        <f>INDEX(Datenbasis!$B$2:$CA$422,MATCH(Zwischentabelle_Alter!$C349,Datenbasis!$B$2:$B$422),MATCH(Zwischentabelle_Alter!$B$9,Datenbasis!$B$2:$CA$2,0)+K$15)</f>
        <v>*</v>
      </c>
      <c r="L349" s="55">
        <f>INDEX(Datenbasis!$B$2:$CA$422,MATCH(Zwischentabelle_Alter!$C349,Datenbasis!$B$2:$B$422),MATCH(Zwischentabelle_Alter!$B$9,Datenbasis!$B$2:$CA$2,0)+L$15)</f>
        <v>12</v>
      </c>
    </row>
    <row r="350" spans="1:12" x14ac:dyDescent="0.2">
      <c r="A350" s="2"/>
      <c r="B350" s="2" t="s">
        <v>751</v>
      </c>
      <c r="C350" s="3" t="s">
        <v>752</v>
      </c>
      <c r="D350" s="55">
        <f t="array" ref="D350">INDEX(Datenbasis!$B$2:$CA$422,MATCH(Zwischentabelle_Alter!$C350,Datenbasis!$B$2:$B$422),MATCH(Zwischentabelle_Alter!$D$15,Datenbasis!$B$2:$CA$2,0))</f>
        <v>643</v>
      </c>
      <c r="E350" s="55">
        <f>INDEX(Datenbasis!$B$2:$CA$422,MATCH(Zwischentabelle_Alter!$C350,Datenbasis!$B$2:$B$422),MATCH(Zwischentabelle_Alter!$B$9,Datenbasis!$B$2:$CA$2,0)+E$15)</f>
        <v>71</v>
      </c>
      <c r="F350" s="55">
        <f>INDEX(Datenbasis!$B$2:$CA$422,MATCH(Zwischentabelle_Alter!$C350,Datenbasis!$B$2:$B$422),MATCH(Zwischentabelle_Alter!$B$9,Datenbasis!$B$2:$CA$2,0)+F$15)</f>
        <v>0</v>
      </c>
      <c r="G350" s="55">
        <f>INDEX(Datenbasis!$B$2:$CA$422,MATCH(Zwischentabelle_Alter!$C350,Datenbasis!$B$2:$B$422),MATCH(Zwischentabelle_Alter!$B$9,Datenbasis!$B$2:$CA$2,0)+G$15)</f>
        <v>0</v>
      </c>
      <c r="H350" s="55">
        <f>INDEX(Datenbasis!$B$2:$CA$422,MATCH(Zwischentabelle_Alter!$C350,Datenbasis!$B$2:$B$422),MATCH(Zwischentabelle_Alter!$B$9,Datenbasis!$B$2:$CA$2,0)+H$15)</f>
        <v>0</v>
      </c>
      <c r="I350" s="55">
        <f>INDEX(Datenbasis!$B$2:$CA$422,MATCH(Zwischentabelle_Alter!$C350,Datenbasis!$B$2:$B$422),MATCH(Zwischentabelle_Alter!$B$9,Datenbasis!$B$2:$CA$2,0)+I$15)</f>
        <v>0</v>
      </c>
      <c r="J350" s="55" t="str">
        <f>INDEX(Datenbasis!$B$2:$CA$422,MATCH(Zwischentabelle_Alter!$C350,Datenbasis!$B$2:$B$422),MATCH(Zwischentabelle_Alter!$B$9,Datenbasis!$B$2:$CA$2,0)+J$15)</f>
        <v>*</v>
      </c>
      <c r="K350" s="55">
        <f>INDEX(Datenbasis!$B$2:$CA$422,MATCH(Zwischentabelle_Alter!$C350,Datenbasis!$B$2:$B$422),MATCH(Zwischentabelle_Alter!$B$9,Datenbasis!$B$2:$CA$2,0)+K$15)</f>
        <v>62</v>
      </c>
      <c r="L350" s="55" t="str">
        <f>INDEX(Datenbasis!$B$2:$CA$422,MATCH(Zwischentabelle_Alter!$C350,Datenbasis!$B$2:$B$422),MATCH(Zwischentabelle_Alter!$B$9,Datenbasis!$B$2:$CA$2,0)+L$15)</f>
        <v>*</v>
      </c>
    </row>
    <row r="351" spans="1:12" x14ac:dyDescent="0.2">
      <c r="A351" s="2"/>
      <c r="B351" s="2" t="s">
        <v>346</v>
      </c>
      <c r="C351" s="3" t="s">
        <v>345</v>
      </c>
      <c r="D351" s="55">
        <f t="array" ref="D351">INDEX(Datenbasis!$B$2:$CA$422,MATCH(Zwischentabelle_Alter!$C351,Datenbasis!$B$2:$B$422),MATCH(Zwischentabelle_Alter!$D$15,Datenbasis!$B$2:$CA$2,0))</f>
        <v>680</v>
      </c>
      <c r="E351" s="55">
        <f>INDEX(Datenbasis!$B$2:$CA$422,MATCH(Zwischentabelle_Alter!$C351,Datenbasis!$B$2:$B$422),MATCH(Zwischentabelle_Alter!$B$9,Datenbasis!$B$2:$CA$2,0)+E$15)</f>
        <v>34</v>
      </c>
      <c r="F351" s="55" t="str">
        <f>INDEX(Datenbasis!$B$2:$CA$422,MATCH(Zwischentabelle_Alter!$C351,Datenbasis!$B$2:$B$422),MATCH(Zwischentabelle_Alter!$B$9,Datenbasis!$B$2:$CA$2,0)+F$15)</f>
        <v>*</v>
      </c>
      <c r="G351" s="55" t="str">
        <f>INDEX(Datenbasis!$B$2:$CA$422,MATCH(Zwischentabelle_Alter!$C351,Datenbasis!$B$2:$B$422),MATCH(Zwischentabelle_Alter!$B$9,Datenbasis!$B$2:$CA$2,0)+G$15)</f>
        <v>*</v>
      </c>
      <c r="H351" s="55">
        <f>INDEX(Datenbasis!$B$2:$CA$422,MATCH(Zwischentabelle_Alter!$C351,Datenbasis!$B$2:$B$422),MATCH(Zwischentabelle_Alter!$B$9,Datenbasis!$B$2:$CA$2,0)+H$15)</f>
        <v>0</v>
      </c>
      <c r="I351" s="55">
        <f>INDEX(Datenbasis!$B$2:$CA$422,MATCH(Zwischentabelle_Alter!$C351,Datenbasis!$B$2:$B$422),MATCH(Zwischentabelle_Alter!$B$9,Datenbasis!$B$2:$CA$2,0)+I$15)</f>
        <v>0</v>
      </c>
      <c r="J351" s="55" t="str">
        <f>INDEX(Datenbasis!$B$2:$CA$422,MATCH(Zwischentabelle_Alter!$C351,Datenbasis!$B$2:$B$422),MATCH(Zwischentabelle_Alter!$B$9,Datenbasis!$B$2:$CA$2,0)+J$15)</f>
        <v>*</v>
      </c>
      <c r="K351" s="55">
        <f>INDEX(Datenbasis!$B$2:$CA$422,MATCH(Zwischentabelle_Alter!$C351,Datenbasis!$B$2:$B$422),MATCH(Zwischentabelle_Alter!$B$9,Datenbasis!$B$2:$CA$2,0)+K$15)</f>
        <v>25</v>
      </c>
      <c r="L351" s="55">
        <f>INDEX(Datenbasis!$B$2:$CA$422,MATCH(Zwischentabelle_Alter!$C351,Datenbasis!$B$2:$B$422),MATCH(Zwischentabelle_Alter!$B$9,Datenbasis!$B$2:$CA$2,0)+L$15)</f>
        <v>7</v>
      </c>
    </row>
    <row r="352" spans="1:12" x14ac:dyDescent="0.2">
      <c r="A352" s="2"/>
      <c r="B352" s="2" t="s">
        <v>348</v>
      </c>
      <c r="C352" s="3" t="s">
        <v>347</v>
      </c>
      <c r="D352" s="55">
        <f t="array" ref="D352">INDEX(Datenbasis!$B$2:$CA$422,MATCH(Zwischentabelle_Alter!$C352,Datenbasis!$B$2:$B$422),MATCH(Zwischentabelle_Alter!$D$15,Datenbasis!$B$2:$CA$2,0))</f>
        <v>1009</v>
      </c>
      <c r="E352" s="55">
        <f>INDEX(Datenbasis!$B$2:$CA$422,MATCH(Zwischentabelle_Alter!$C352,Datenbasis!$B$2:$B$422),MATCH(Zwischentabelle_Alter!$B$9,Datenbasis!$B$2:$CA$2,0)+E$15)</f>
        <v>99</v>
      </c>
      <c r="F352" s="55">
        <f>INDEX(Datenbasis!$B$2:$CA$422,MATCH(Zwischentabelle_Alter!$C352,Datenbasis!$B$2:$B$422),MATCH(Zwischentabelle_Alter!$B$9,Datenbasis!$B$2:$CA$2,0)+F$15)</f>
        <v>0</v>
      </c>
      <c r="G352" s="55">
        <f>INDEX(Datenbasis!$B$2:$CA$422,MATCH(Zwischentabelle_Alter!$C352,Datenbasis!$B$2:$B$422),MATCH(Zwischentabelle_Alter!$B$9,Datenbasis!$B$2:$CA$2,0)+G$15)</f>
        <v>0</v>
      </c>
      <c r="H352" s="55" t="str">
        <f>INDEX(Datenbasis!$B$2:$CA$422,MATCH(Zwischentabelle_Alter!$C352,Datenbasis!$B$2:$B$422),MATCH(Zwischentabelle_Alter!$B$9,Datenbasis!$B$2:$CA$2,0)+H$15)</f>
        <v>*</v>
      </c>
      <c r="I352" s="55">
        <f>INDEX(Datenbasis!$B$2:$CA$422,MATCH(Zwischentabelle_Alter!$C352,Datenbasis!$B$2:$B$422),MATCH(Zwischentabelle_Alter!$B$9,Datenbasis!$B$2:$CA$2,0)+I$15)</f>
        <v>0</v>
      </c>
      <c r="J352" s="55">
        <f>INDEX(Datenbasis!$B$2:$CA$422,MATCH(Zwischentabelle_Alter!$C352,Datenbasis!$B$2:$B$422),MATCH(Zwischentabelle_Alter!$B$9,Datenbasis!$B$2:$CA$2,0)+J$15)</f>
        <v>0</v>
      </c>
      <c r="K352" s="55">
        <f>INDEX(Datenbasis!$B$2:$CA$422,MATCH(Zwischentabelle_Alter!$C352,Datenbasis!$B$2:$B$422),MATCH(Zwischentabelle_Alter!$B$9,Datenbasis!$B$2:$CA$2,0)+K$15)</f>
        <v>59</v>
      </c>
      <c r="L352" s="55">
        <f>INDEX(Datenbasis!$B$2:$CA$422,MATCH(Zwischentabelle_Alter!$C352,Datenbasis!$B$2:$B$422),MATCH(Zwischentabelle_Alter!$B$9,Datenbasis!$B$2:$CA$2,0)+L$15)</f>
        <v>44</v>
      </c>
    </row>
    <row r="353" spans="1:12" x14ac:dyDescent="0.2">
      <c r="A353" s="2"/>
      <c r="B353" s="2" t="s">
        <v>753</v>
      </c>
      <c r="C353" s="3" t="s">
        <v>754</v>
      </c>
      <c r="D353" s="55">
        <f t="array" ref="D353">INDEX(Datenbasis!$B$2:$CA$422,MATCH(Zwischentabelle_Alter!$C353,Datenbasis!$B$2:$B$422),MATCH(Zwischentabelle_Alter!$D$15,Datenbasis!$B$2:$CA$2,0))</f>
        <v>17517</v>
      </c>
      <c r="E353" s="55" t="str">
        <f>INDEX(Datenbasis!$B$2:$CA$422,MATCH(Zwischentabelle_Alter!$C353,Datenbasis!$B$2:$B$422),MATCH(Zwischentabelle_Alter!$B$9,Datenbasis!$B$2:$CA$2,0)+E$15)</f>
        <v>.</v>
      </c>
      <c r="F353" s="55" t="str">
        <f>INDEX(Datenbasis!$B$2:$CA$422,MATCH(Zwischentabelle_Alter!$C353,Datenbasis!$B$2:$B$422),MATCH(Zwischentabelle_Alter!$B$9,Datenbasis!$B$2:$CA$2,0)+F$15)</f>
        <v>.</v>
      </c>
      <c r="G353" s="55" t="str">
        <f>INDEX(Datenbasis!$B$2:$CA$422,MATCH(Zwischentabelle_Alter!$C353,Datenbasis!$B$2:$B$422),MATCH(Zwischentabelle_Alter!$B$9,Datenbasis!$B$2:$CA$2,0)+G$15)</f>
        <v>.</v>
      </c>
      <c r="H353" s="55" t="str">
        <f>INDEX(Datenbasis!$B$2:$CA$422,MATCH(Zwischentabelle_Alter!$C353,Datenbasis!$B$2:$B$422),MATCH(Zwischentabelle_Alter!$B$9,Datenbasis!$B$2:$CA$2,0)+H$15)</f>
        <v>.</v>
      </c>
      <c r="I353" s="55" t="str">
        <f>INDEX(Datenbasis!$B$2:$CA$422,MATCH(Zwischentabelle_Alter!$C353,Datenbasis!$B$2:$B$422),MATCH(Zwischentabelle_Alter!$B$9,Datenbasis!$B$2:$CA$2,0)+I$15)</f>
        <v>.</v>
      </c>
      <c r="J353" s="55" t="str">
        <f>INDEX(Datenbasis!$B$2:$CA$422,MATCH(Zwischentabelle_Alter!$C353,Datenbasis!$B$2:$B$422),MATCH(Zwischentabelle_Alter!$B$9,Datenbasis!$B$2:$CA$2,0)+J$15)</f>
        <v>.</v>
      </c>
      <c r="K353" s="55" t="str">
        <f>INDEX(Datenbasis!$B$2:$CA$422,MATCH(Zwischentabelle_Alter!$C353,Datenbasis!$B$2:$B$422),MATCH(Zwischentabelle_Alter!$B$9,Datenbasis!$B$2:$CA$2,0)+K$15)</f>
        <v>.</v>
      </c>
      <c r="L353" s="55" t="str">
        <f>INDEX(Datenbasis!$B$2:$CA$422,MATCH(Zwischentabelle_Alter!$C353,Datenbasis!$B$2:$B$422),MATCH(Zwischentabelle_Alter!$B$9,Datenbasis!$B$2:$CA$2,0)+L$15)</f>
        <v>.</v>
      </c>
    </row>
    <row r="354" spans="1:12" x14ac:dyDescent="0.2">
      <c r="A354" s="2"/>
      <c r="B354" s="2" t="s">
        <v>350</v>
      </c>
      <c r="C354" s="3" t="s">
        <v>349</v>
      </c>
      <c r="D354" s="55">
        <f t="array" ref="D354">INDEX(Datenbasis!$B$2:$CA$422,MATCH(Zwischentabelle_Alter!$C354,Datenbasis!$B$2:$B$422),MATCH(Zwischentabelle_Alter!$D$15,Datenbasis!$B$2:$CA$2,0))</f>
        <v>2036</v>
      </c>
      <c r="E354" s="55">
        <f>INDEX(Datenbasis!$B$2:$CA$422,MATCH(Zwischentabelle_Alter!$C354,Datenbasis!$B$2:$B$422),MATCH(Zwischentabelle_Alter!$B$9,Datenbasis!$B$2:$CA$2,0)+E$15)</f>
        <v>643</v>
      </c>
      <c r="F354" s="55">
        <f>INDEX(Datenbasis!$B$2:$CA$422,MATCH(Zwischentabelle_Alter!$C354,Datenbasis!$B$2:$B$422),MATCH(Zwischentabelle_Alter!$B$9,Datenbasis!$B$2:$CA$2,0)+F$15)</f>
        <v>0</v>
      </c>
      <c r="G354" s="55" t="str">
        <f>INDEX(Datenbasis!$B$2:$CA$422,MATCH(Zwischentabelle_Alter!$C354,Datenbasis!$B$2:$B$422),MATCH(Zwischentabelle_Alter!$B$9,Datenbasis!$B$2:$CA$2,0)+G$15)</f>
        <v>*</v>
      </c>
      <c r="H354" s="55">
        <f>INDEX(Datenbasis!$B$2:$CA$422,MATCH(Zwischentabelle_Alter!$C354,Datenbasis!$B$2:$B$422),MATCH(Zwischentabelle_Alter!$B$9,Datenbasis!$B$2:$CA$2,0)+H$15)</f>
        <v>0</v>
      </c>
      <c r="I354" s="55">
        <f>INDEX(Datenbasis!$B$2:$CA$422,MATCH(Zwischentabelle_Alter!$C354,Datenbasis!$B$2:$B$422),MATCH(Zwischentabelle_Alter!$B$9,Datenbasis!$B$2:$CA$2,0)+I$15)</f>
        <v>193</v>
      </c>
      <c r="J354" s="55">
        <f>INDEX(Datenbasis!$B$2:$CA$422,MATCH(Zwischentabelle_Alter!$C354,Datenbasis!$B$2:$B$422),MATCH(Zwischentabelle_Alter!$B$9,Datenbasis!$B$2:$CA$2,0)+J$15)</f>
        <v>30</v>
      </c>
      <c r="K354" s="55">
        <f>INDEX(Datenbasis!$B$2:$CA$422,MATCH(Zwischentabelle_Alter!$C354,Datenbasis!$B$2:$B$422),MATCH(Zwischentabelle_Alter!$B$9,Datenbasis!$B$2:$CA$2,0)+K$15)</f>
        <v>460</v>
      </c>
      <c r="L354" s="55">
        <f>INDEX(Datenbasis!$B$2:$CA$422,MATCH(Zwischentabelle_Alter!$C354,Datenbasis!$B$2:$B$422),MATCH(Zwischentabelle_Alter!$B$9,Datenbasis!$B$2:$CA$2,0)+L$15)</f>
        <v>44</v>
      </c>
    </row>
    <row r="355" spans="1:12" x14ac:dyDescent="0.2">
      <c r="A355" s="2"/>
      <c r="B355" s="2" t="s">
        <v>352</v>
      </c>
      <c r="C355" s="3" t="s">
        <v>351</v>
      </c>
      <c r="D355" s="55">
        <f t="array" ref="D355">INDEX(Datenbasis!$B$2:$CA$422,MATCH(Zwischentabelle_Alter!$C355,Datenbasis!$B$2:$B$422),MATCH(Zwischentabelle_Alter!$D$15,Datenbasis!$B$2:$CA$2,0))</f>
        <v>5192</v>
      </c>
      <c r="E355" s="55">
        <f>INDEX(Datenbasis!$B$2:$CA$422,MATCH(Zwischentabelle_Alter!$C355,Datenbasis!$B$2:$B$422),MATCH(Zwischentabelle_Alter!$B$9,Datenbasis!$B$2:$CA$2,0)+E$15)</f>
        <v>674</v>
      </c>
      <c r="F355" s="55">
        <f>INDEX(Datenbasis!$B$2:$CA$422,MATCH(Zwischentabelle_Alter!$C355,Datenbasis!$B$2:$B$422),MATCH(Zwischentabelle_Alter!$B$9,Datenbasis!$B$2:$CA$2,0)+F$15)</f>
        <v>0</v>
      </c>
      <c r="G355" s="55">
        <f>INDEX(Datenbasis!$B$2:$CA$422,MATCH(Zwischentabelle_Alter!$C355,Datenbasis!$B$2:$B$422),MATCH(Zwischentabelle_Alter!$B$9,Datenbasis!$B$2:$CA$2,0)+G$15)</f>
        <v>0</v>
      </c>
      <c r="H355" s="55">
        <f>INDEX(Datenbasis!$B$2:$CA$422,MATCH(Zwischentabelle_Alter!$C355,Datenbasis!$B$2:$B$422),MATCH(Zwischentabelle_Alter!$B$9,Datenbasis!$B$2:$CA$2,0)+H$15)</f>
        <v>0</v>
      </c>
      <c r="I355" s="55">
        <f>INDEX(Datenbasis!$B$2:$CA$422,MATCH(Zwischentabelle_Alter!$C355,Datenbasis!$B$2:$B$422),MATCH(Zwischentabelle_Alter!$B$9,Datenbasis!$B$2:$CA$2,0)+I$15)</f>
        <v>160</v>
      </c>
      <c r="J355" s="55">
        <f>INDEX(Datenbasis!$B$2:$CA$422,MATCH(Zwischentabelle_Alter!$C355,Datenbasis!$B$2:$B$422),MATCH(Zwischentabelle_Alter!$B$9,Datenbasis!$B$2:$CA$2,0)+J$15)</f>
        <v>55</v>
      </c>
      <c r="K355" s="55">
        <f>INDEX(Datenbasis!$B$2:$CA$422,MATCH(Zwischentabelle_Alter!$C355,Datenbasis!$B$2:$B$422),MATCH(Zwischentabelle_Alter!$B$9,Datenbasis!$B$2:$CA$2,0)+K$15)</f>
        <v>401</v>
      </c>
      <c r="L355" s="55">
        <f>INDEX(Datenbasis!$B$2:$CA$422,MATCH(Zwischentabelle_Alter!$C355,Datenbasis!$B$2:$B$422),MATCH(Zwischentabelle_Alter!$B$9,Datenbasis!$B$2:$CA$2,0)+L$15)</f>
        <v>121</v>
      </c>
    </row>
    <row r="356" spans="1:12" x14ac:dyDescent="0.2">
      <c r="A356" s="2"/>
      <c r="B356" s="2" t="s">
        <v>354</v>
      </c>
      <c r="C356" s="3" t="s">
        <v>353</v>
      </c>
      <c r="D356" s="55">
        <f t="array" ref="D356">INDEX(Datenbasis!$B$2:$CA$422,MATCH(Zwischentabelle_Alter!$C356,Datenbasis!$B$2:$B$422),MATCH(Zwischentabelle_Alter!$D$15,Datenbasis!$B$2:$CA$2,0))</f>
        <v>4910</v>
      </c>
      <c r="E356" s="55">
        <f>INDEX(Datenbasis!$B$2:$CA$422,MATCH(Zwischentabelle_Alter!$C356,Datenbasis!$B$2:$B$422),MATCH(Zwischentabelle_Alter!$B$9,Datenbasis!$B$2:$CA$2,0)+E$15)</f>
        <v>1037</v>
      </c>
      <c r="F356" s="55">
        <f>INDEX(Datenbasis!$B$2:$CA$422,MATCH(Zwischentabelle_Alter!$C356,Datenbasis!$B$2:$B$422),MATCH(Zwischentabelle_Alter!$B$9,Datenbasis!$B$2:$CA$2,0)+F$15)</f>
        <v>9</v>
      </c>
      <c r="G356" s="55">
        <f>INDEX(Datenbasis!$B$2:$CA$422,MATCH(Zwischentabelle_Alter!$C356,Datenbasis!$B$2:$B$422),MATCH(Zwischentabelle_Alter!$B$9,Datenbasis!$B$2:$CA$2,0)+G$15)</f>
        <v>42</v>
      </c>
      <c r="H356" s="55">
        <f>INDEX(Datenbasis!$B$2:$CA$422,MATCH(Zwischentabelle_Alter!$C356,Datenbasis!$B$2:$B$422),MATCH(Zwischentabelle_Alter!$B$9,Datenbasis!$B$2:$CA$2,0)+H$15)</f>
        <v>0</v>
      </c>
      <c r="I356" s="55">
        <f>INDEX(Datenbasis!$B$2:$CA$422,MATCH(Zwischentabelle_Alter!$C356,Datenbasis!$B$2:$B$422),MATCH(Zwischentabelle_Alter!$B$9,Datenbasis!$B$2:$CA$2,0)+I$15)</f>
        <v>270</v>
      </c>
      <c r="J356" s="55">
        <f>INDEX(Datenbasis!$B$2:$CA$422,MATCH(Zwischentabelle_Alter!$C356,Datenbasis!$B$2:$B$422),MATCH(Zwischentabelle_Alter!$B$9,Datenbasis!$B$2:$CA$2,0)+J$15)</f>
        <v>48</v>
      </c>
      <c r="K356" s="55">
        <f>INDEX(Datenbasis!$B$2:$CA$422,MATCH(Zwischentabelle_Alter!$C356,Datenbasis!$B$2:$B$422),MATCH(Zwischentabelle_Alter!$B$9,Datenbasis!$B$2:$CA$2,0)+K$15)</f>
        <v>663</v>
      </c>
      <c r="L356" s="55">
        <f>INDEX(Datenbasis!$B$2:$CA$422,MATCH(Zwischentabelle_Alter!$C356,Datenbasis!$B$2:$B$422),MATCH(Zwischentabelle_Alter!$B$9,Datenbasis!$B$2:$CA$2,0)+L$15)</f>
        <v>138</v>
      </c>
    </row>
    <row r="357" spans="1:12" x14ac:dyDescent="0.2">
      <c r="A357" s="2"/>
      <c r="B357" s="2" t="s">
        <v>356</v>
      </c>
      <c r="C357" s="3" t="s">
        <v>355</v>
      </c>
      <c r="D357" s="55">
        <f t="array" ref="D357">INDEX(Datenbasis!$B$2:$CA$422,MATCH(Zwischentabelle_Alter!$C357,Datenbasis!$B$2:$B$422),MATCH(Zwischentabelle_Alter!$D$15,Datenbasis!$B$2:$CA$2,0))</f>
        <v>3327</v>
      </c>
      <c r="E357" s="55">
        <f>INDEX(Datenbasis!$B$2:$CA$422,MATCH(Zwischentabelle_Alter!$C357,Datenbasis!$B$2:$B$422),MATCH(Zwischentabelle_Alter!$B$9,Datenbasis!$B$2:$CA$2,0)+E$15)</f>
        <v>921</v>
      </c>
      <c r="F357" s="55">
        <f>INDEX(Datenbasis!$B$2:$CA$422,MATCH(Zwischentabelle_Alter!$C357,Datenbasis!$B$2:$B$422),MATCH(Zwischentabelle_Alter!$B$9,Datenbasis!$B$2:$CA$2,0)+F$15)</f>
        <v>0</v>
      </c>
      <c r="G357" s="55">
        <f>INDEX(Datenbasis!$B$2:$CA$422,MATCH(Zwischentabelle_Alter!$C357,Datenbasis!$B$2:$B$422),MATCH(Zwischentabelle_Alter!$B$9,Datenbasis!$B$2:$CA$2,0)+G$15)</f>
        <v>5</v>
      </c>
      <c r="H357" s="55">
        <f>INDEX(Datenbasis!$B$2:$CA$422,MATCH(Zwischentabelle_Alter!$C357,Datenbasis!$B$2:$B$422),MATCH(Zwischentabelle_Alter!$B$9,Datenbasis!$B$2:$CA$2,0)+H$15)</f>
        <v>0</v>
      </c>
      <c r="I357" s="55">
        <f>INDEX(Datenbasis!$B$2:$CA$422,MATCH(Zwischentabelle_Alter!$C357,Datenbasis!$B$2:$B$422),MATCH(Zwischentabelle_Alter!$B$9,Datenbasis!$B$2:$CA$2,0)+I$15)</f>
        <v>286</v>
      </c>
      <c r="J357" s="55">
        <f>INDEX(Datenbasis!$B$2:$CA$422,MATCH(Zwischentabelle_Alter!$C357,Datenbasis!$B$2:$B$422),MATCH(Zwischentabelle_Alter!$B$9,Datenbasis!$B$2:$CA$2,0)+J$15)</f>
        <v>22</v>
      </c>
      <c r="K357" s="55">
        <f>INDEX(Datenbasis!$B$2:$CA$422,MATCH(Zwischentabelle_Alter!$C357,Datenbasis!$B$2:$B$422),MATCH(Zwischentabelle_Alter!$B$9,Datenbasis!$B$2:$CA$2,0)+K$15)</f>
        <v>641</v>
      </c>
      <c r="L357" s="55">
        <f>INDEX(Datenbasis!$B$2:$CA$422,MATCH(Zwischentabelle_Alter!$C357,Datenbasis!$B$2:$B$422),MATCH(Zwischentabelle_Alter!$B$9,Datenbasis!$B$2:$CA$2,0)+L$15)</f>
        <v>149</v>
      </c>
    </row>
    <row r="358" spans="1:12" x14ac:dyDescent="0.2">
      <c r="A358" s="2"/>
      <c r="B358" s="2" t="s">
        <v>358</v>
      </c>
      <c r="C358" s="3" t="s">
        <v>357</v>
      </c>
      <c r="D358" s="55">
        <f t="array" ref="D358">INDEX(Datenbasis!$B$2:$CA$422,MATCH(Zwischentabelle_Alter!$C358,Datenbasis!$B$2:$B$422),MATCH(Zwischentabelle_Alter!$D$15,Datenbasis!$B$2:$CA$2,0))</f>
        <v>1508</v>
      </c>
      <c r="E358" s="55">
        <f>INDEX(Datenbasis!$B$2:$CA$422,MATCH(Zwischentabelle_Alter!$C358,Datenbasis!$B$2:$B$422),MATCH(Zwischentabelle_Alter!$B$9,Datenbasis!$B$2:$CA$2,0)+E$15)</f>
        <v>508</v>
      </c>
      <c r="F358" s="55">
        <f>INDEX(Datenbasis!$B$2:$CA$422,MATCH(Zwischentabelle_Alter!$C358,Datenbasis!$B$2:$B$422),MATCH(Zwischentabelle_Alter!$B$9,Datenbasis!$B$2:$CA$2,0)+F$15)</f>
        <v>0</v>
      </c>
      <c r="G358" s="55">
        <f>INDEX(Datenbasis!$B$2:$CA$422,MATCH(Zwischentabelle_Alter!$C358,Datenbasis!$B$2:$B$422),MATCH(Zwischentabelle_Alter!$B$9,Datenbasis!$B$2:$CA$2,0)+G$15)</f>
        <v>0</v>
      </c>
      <c r="H358" s="55">
        <f>INDEX(Datenbasis!$B$2:$CA$422,MATCH(Zwischentabelle_Alter!$C358,Datenbasis!$B$2:$B$422),MATCH(Zwischentabelle_Alter!$B$9,Datenbasis!$B$2:$CA$2,0)+H$15)</f>
        <v>0</v>
      </c>
      <c r="I358" s="55">
        <f>INDEX(Datenbasis!$B$2:$CA$422,MATCH(Zwischentabelle_Alter!$C358,Datenbasis!$B$2:$B$422),MATCH(Zwischentabelle_Alter!$B$9,Datenbasis!$B$2:$CA$2,0)+I$15)</f>
        <v>274</v>
      </c>
      <c r="J358" s="55">
        <f>INDEX(Datenbasis!$B$2:$CA$422,MATCH(Zwischentabelle_Alter!$C358,Datenbasis!$B$2:$B$422),MATCH(Zwischentabelle_Alter!$B$9,Datenbasis!$B$2:$CA$2,0)+J$15)</f>
        <v>31</v>
      </c>
      <c r="K358" s="55">
        <f>INDEX(Datenbasis!$B$2:$CA$422,MATCH(Zwischentabelle_Alter!$C358,Datenbasis!$B$2:$B$422),MATCH(Zwischentabelle_Alter!$B$9,Datenbasis!$B$2:$CA$2,0)+K$15)</f>
        <v>211</v>
      </c>
      <c r="L358" s="55">
        <f>INDEX(Datenbasis!$B$2:$CA$422,MATCH(Zwischentabelle_Alter!$C358,Datenbasis!$B$2:$B$422),MATCH(Zwischentabelle_Alter!$B$9,Datenbasis!$B$2:$CA$2,0)+L$15)</f>
        <v>30</v>
      </c>
    </row>
    <row r="359" spans="1:12" x14ac:dyDescent="0.2">
      <c r="A359" s="2"/>
      <c r="B359" s="2" t="s">
        <v>360</v>
      </c>
      <c r="C359" s="3" t="s">
        <v>359</v>
      </c>
      <c r="D359" s="55">
        <f t="array" ref="D359">INDEX(Datenbasis!$B$2:$CA$422,MATCH(Zwischentabelle_Alter!$C359,Datenbasis!$B$2:$B$422),MATCH(Zwischentabelle_Alter!$D$15,Datenbasis!$B$2:$CA$2,0))</f>
        <v>201770</v>
      </c>
      <c r="E359" s="55">
        <f>INDEX(Datenbasis!$B$2:$CA$422,MATCH(Zwischentabelle_Alter!$C359,Datenbasis!$B$2:$B$422),MATCH(Zwischentabelle_Alter!$B$9,Datenbasis!$B$2:$CA$2,0)+E$15)</f>
        <v>89998</v>
      </c>
      <c r="F359" s="55">
        <f>INDEX(Datenbasis!$B$2:$CA$422,MATCH(Zwischentabelle_Alter!$C359,Datenbasis!$B$2:$B$422),MATCH(Zwischentabelle_Alter!$B$9,Datenbasis!$B$2:$CA$2,0)+F$15)</f>
        <v>4827</v>
      </c>
      <c r="G359" s="55">
        <f>INDEX(Datenbasis!$B$2:$CA$422,MATCH(Zwischentabelle_Alter!$C359,Datenbasis!$B$2:$B$422),MATCH(Zwischentabelle_Alter!$B$9,Datenbasis!$B$2:$CA$2,0)+G$15)</f>
        <v>892</v>
      </c>
      <c r="H359" s="55">
        <f>INDEX(Datenbasis!$B$2:$CA$422,MATCH(Zwischentabelle_Alter!$C359,Datenbasis!$B$2:$B$422),MATCH(Zwischentabelle_Alter!$B$9,Datenbasis!$B$2:$CA$2,0)+H$15)</f>
        <v>14</v>
      </c>
      <c r="I359" s="55">
        <f>INDEX(Datenbasis!$B$2:$CA$422,MATCH(Zwischentabelle_Alter!$C359,Datenbasis!$B$2:$B$422),MATCH(Zwischentabelle_Alter!$B$9,Datenbasis!$B$2:$CA$2,0)+I$15)</f>
        <v>131</v>
      </c>
      <c r="J359" s="55">
        <f>INDEX(Datenbasis!$B$2:$CA$422,MATCH(Zwischentabelle_Alter!$C359,Datenbasis!$B$2:$B$422),MATCH(Zwischentabelle_Alter!$B$9,Datenbasis!$B$2:$CA$2,0)+J$15)</f>
        <v>68687</v>
      </c>
      <c r="K359" s="55">
        <f>INDEX(Datenbasis!$B$2:$CA$422,MATCH(Zwischentabelle_Alter!$C359,Datenbasis!$B$2:$B$422),MATCH(Zwischentabelle_Alter!$B$9,Datenbasis!$B$2:$CA$2,0)+K$15)</f>
        <v>49302</v>
      </c>
      <c r="L359" s="55">
        <f>INDEX(Datenbasis!$B$2:$CA$422,MATCH(Zwischentabelle_Alter!$C359,Datenbasis!$B$2:$B$422),MATCH(Zwischentabelle_Alter!$B$9,Datenbasis!$B$2:$CA$2,0)+L$15)</f>
        <v>10104</v>
      </c>
    </row>
    <row r="360" spans="1:12" x14ac:dyDescent="0.2">
      <c r="A360" s="2"/>
      <c r="B360" s="2" t="s">
        <v>1</v>
      </c>
      <c r="C360" s="3" t="s">
        <v>0</v>
      </c>
      <c r="D360" s="55">
        <f t="array" ref="D360">INDEX(Datenbasis!$B$2:$CA$422,MATCH(Zwischentabelle_Alter!$C360,Datenbasis!$B$2:$B$422),MATCH(Zwischentabelle_Alter!$D$15,Datenbasis!$B$2:$CA$2,0))</f>
        <v>2947</v>
      </c>
      <c r="E360" s="55">
        <f>INDEX(Datenbasis!$B$2:$CA$422,MATCH(Zwischentabelle_Alter!$C360,Datenbasis!$B$2:$B$422),MATCH(Zwischentabelle_Alter!$B$9,Datenbasis!$B$2:$CA$2,0)+E$15)</f>
        <v>745</v>
      </c>
      <c r="F360" s="55">
        <f>INDEX(Datenbasis!$B$2:$CA$422,MATCH(Zwischentabelle_Alter!$C360,Datenbasis!$B$2:$B$422),MATCH(Zwischentabelle_Alter!$B$9,Datenbasis!$B$2:$CA$2,0)+F$15)</f>
        <v>0</v>
      </c>
      <c r="G360" s="55">
        <f>INDEX(Datenbasis!$B$2:$CA$422,MATCH(Zwischentabelle_Alter!$C360,Datenbasis!$B$2:$B$422),MATCH(Zwischentabelle_Alter!$B$9,Datenbasis!$B$2:$CA$2,0)+G$15)</f>
        <v>15</v>
      </c>
      <c r="H360" s="55">
        <f>INDEX(Datenbasis!$B$2:$CA$422,MATCH(Zwischentabelle_Alter!$C360,Datenbasis!$B$2:$B$422),MATCH(Zwischentabelle_Alter!$B$9,Datenbasis!$B$2:$CA$2,0)+H$15)</f>
        <v>0</v>
      </c>
      <c r="I360" s="55">
        <f>INDEX(Datenbasis!$B$2:$CA$422,MATCH(Zwischentabelle_Alter!$C360,Datenbasis!$B$2:$B$422),MATCH(Zwischentabelle_Alter!$B$9,Datenbasis!$B$2:$CA$2,0)+I$15)</f>
        <v>0</v>
      </c>
      <c r="J360" s="55">
        <f>INDEX(Datenbasis!$B$2:$CA$422,MATCH(Zwischentabelle_Alter!$C360,Datenbasis!$B$2:$B$422),MATCH(Zwischentabelle_Alter!$B$9,Datenbasis!$B$2:$CA$2,0)+J$15)</f>
        <v>63</v>
      </c>
      <c r="K360" s="55">
        <f>INDEX(Datenbasis!$B$2:$CA$422,MATCH(Zwischentabelle_Alter!$C360,Datenbasis!$B$2:$B$422),MATCH(Zwischentabelle_Alter!$B$9,Datenbasis!$B$2:$CA$2,0)+K$15)</f>
        <v>604</v>
      </c>
      <c r="L360" s="55">
        <f>INDEX(Datenbasis!$B$2:$CA$422,MATCH(Zwischentabelle_Alter!$C360,Datenbasis!$B$2:$B$422),MATCH(Zwischentabelle_Alter!$B$9,Datenbasis!$B$2:$CA$2,0)+L$15)</f>
        <v>170</v>
      </c>
    </row>
    <row r="361" spans="1:12" x14ac:dyDescent="0.2">
      <c r="A361" s="2"/>
      <c r="B361" s="2" t="s">
        <v>3</v>
      </c>
      <c r="C361" s="3" t="s">
        <v>2</v>
      </c>
      <c r="D361" s="55">
        <f t="array" ref="D361">INDEX(Datenbasis!$B$2:$CA$422,MATCH(Zwischentabelle_Alter!$C361,Datenbasis!$B$2:$B$422),MATCH(Zwischentabelle_Alter!$D$15,Datenbasis!$B$2:$CA$2,0))</f>
        <v>4237</v>
      </c>
      <c r="E361" s="55">
        <f>INDEX(Datenbasis!$B$2:$CA$422,MATCH(Zwischentabelle_Alter!$C361,Datenbasis!$B$2:$B$422),MATCH(Zwischentabelle_Alter!$B$9,Datenbasis!$B$2:$CA$2,0)+E$15)</f>
        <v>269</v>
      </c>
      <c r="F361" s="55" t="str">
        <f>INDEX(Datenbasis!$B$2:$CA$422,MATCH(Zwischentabelle_Alter!$C361,Datenbasis!$B$2:$B$422),MATCH(Zwischentabelle_Alter!$B$9,Datenbasis!$B$2:$CA$2,0)+F$15)</f>
        <v>*</v>
      </c>
      <c r="G361" s="55">
        <f>INDEX(Datenbasis!$B$2:$CA$422,MATCH(Zwischentabelle_Alter!$C361,Datenbasis!$B$2:$B$422),MATCH(Zwischentabelle_Alter!$B$9,Datenbasis!$B$2:$CA$2,0)+G$15)</f>
        <v>0</v>
      </c>
      <c r="H361" s="55">
        <f>INDEX(Datenbasis!$B$2:$CA$422,MATCH(Zwischentabelle_Alter!$C361,Datenbasis!$B$2:$B$422),MATCH(Zwischentabelle_Alter!$B$9,Datenbasis!$B$2:$CA$2,0)+H$15)</f>
        <v>0</v>
      </c>
      <c r="I361" s="55" t="str">
        <f>INDEX(Datenbasis!$B$2:$CA$422,MATCH(Zwischentabelle_Alter!$C361,Datenbasis!$B$2:$B$422),MATCH(Zwischentabelle_Alter!$B$9,Datenbasis!$B$2:$CA$2,0)+I$15)</f>
        <v>*</v>
      </c>
      <c r="J361" s="55">
        <f>INDEX(Datenbasis!$B$2:$CA$422,MATCH(Zwischentabelle_Alter!$C361,Datenbasis!$B$2:$B$422),MATCH(Zwischentabelle_Alter!$B$9,Datenbasis!$B$2:$CA$2,0)+J$15)</f>
        <v>59</v>
      </c>
      <c r="K361" s="55">
        <f>INDEX(Datenbasis!$B$2:$CA$422,MATCH(Zwischentabelle_Alter!$C361,Datenbasis!$B$2:$B$422),MATCH(Zwischentabelle_Alter!$B$9,Datenbasis!$B$2:$CA$2,0)+K$15)</f>
        <v>66</v>
      </c>
      <c r="L361" s="55">
        <f>INDEX(Datenbasis!$B$2:$CA$422,MATCH(Zwischentabelle_Alter!$C361,Datenbasis!$B$2:$B$422),MATCH(Zwischentabelle_Alter!$B$9,Datenbasis!$B$2:$CA$2,0)+L$15)</f>
        <v>148</v>
      </c>
    </row>
    <row r="362" spans="1:12" x14ac:dyDescent="0.2">
      <c r="A362" s="2"/>
      <c r="B362" s="2" t="s">
        <v>755</v>
      </c>
      <c r="C362" s="3" t="s">
        <v>756</v>
      </c>
      <c r="D362" s="55">
        <f t="array" ref="D362">INDEX(Datenbasis!$B$2:$CA$422,MATCH(Zwischentabelle_Alter!$C362,Datenbasis!$B$2:$B$422),MATCH(Zwischentabelle_Alter!$D$15,Datenbasis!$B$2:$CA$2,0))</f>
        <v>2459</v>
      </c>
      <c r="E362" s="55">
        <f>INDEX(Datenbasis!$B$2:$CA$422,MATCH(Zwischentabelle_Alter!$C362,Datenbasis!$B$2:$B$422),MATCH(Zwischentabelle_Alter!$B$9,Datenbasis!$B$2:$CA$2,0)+E$15)</f>
        <v>720</v>
      </c>
      <c r="F362" s="55" t="str">
        <f>INDEX(Datenbasis!$B$2:$CA$422,MATCH(Zwischentabelle_Alter!$C362,Datenbasis!$B$2:$B$422),MATCH(Zwischentabelle_Alter!$B$9,Datenbasis!$B$2:$CA$2,0)+F$15)</f>
        <v>*</v>
      </c>
      <c r="G362" s="55">
        <f>INDEX(Datenbasis!$B$2:$CA$422,MATCH(Zwischentabelle_Alter!$C362,Datenbasis!$B$2:$B$422),MATCH(Zwischentabelle_Alter!$B$9,Datenbasis!$B$2:$CA$2,0)+G$15)</f>
        <v>8</v>
      </c>
      <c r="H362" s="55">
        <f>INDEX(Datenbasis!$B$2:$CA$422,MATCH(Zwischentabelle_Alter!$C362,Datenbasis!$B$2:$B$422),MATCH(Zwischentabelle_Alter!$B$9,Datenbasis!$B$2:$CA$2,0)+H$15)</f>
        <v>0</v>
      </c>
      <c r="I362" s="55">
        <f>INDEX(Datenbasis!$B$2:$CA$422,MATCH(Zwischentabelle_Alter!$C362,Datenbasis!$B$2:$B$422),MATCH(Zwischentabelle_Alter!$B$9,Datenbasis!$B$2:$CA$2,0)+I$15)</f>
        <v>0</v>
      </c>
      <c r="J362" s="55">
        <f>INDEX(Datenbasis!$B$2:$CA$422,MATCH(Zwischentabelle_Alter!$C362,Datenbasis!$B$2:$B$422),MATCH(Zwischentabelle_Alter!$B$9,Datenbasis!$B$2:$CA$2,0)+J$15)</f>
        <v>81</v>
      </c>
      <c r="K362" s="55">
        <f>INDEX(Datenbasis!$B$2:$CA$422,MATCH(Zwischentabelle_Alter!$C362,Datenbasis!$B$2:$B$422),MATCH(Zwischentabelle_Alter!$B$9,Datenbasis!$B$2:$CA$2,0)+K$15)</f>
        <v>611</v>
      </c>
      <c r="L362" s="55">
        <f>INDEX(Datenbasis!$B$2:$CA$422,MATCH(Zwischentabelle_Alter!$C362,Datenbasis!$B$2:$B$422),MATCH(Zwischentabelle_Alter!$B$9,Datenbasis!$B$2:$CA$2,0)+L$15)</f>
        <v>110</v>
      </c>
    </row>
    <row r="363" spans="1:12" x14ac:dyDescent="0.2">
      <c r="A363" s="2"/>
      <c r="B363" s="2" t="s">
        <v>5</v>
      </c>
      <c r="C363" s="3" t="s">
        <v>4</v>
      </c>
      <c r="D363" s="55">
        <f t="array" ref="D363">INDEX(Datenbasis!$B$2:$CA$422,MATCH(Zwischentabelle_Alter!$C363,Datenbasis!$B$2:$B$422),MATCH(Zwischentabelle_Alter!$D$15,Datenbasis!$B$2:$CA$2,0))</f>
        <v>5153</v>
      </c>
      <c r="E363" s="55">
        <f>INDEX(Datenbasis!$B$2:$CA$422,MATCH(Zwischentabelle_Alter!$C363,Datenbasis!$B$2:$B$422),MATCH(Zwischentabelle_Alter!$B$9,Datenbasis!$B$2:$CA$2,0)+E$15)</f>
        <v>1138</v>
      </c>
      <c r="F363" s="55">
        <f>INDEX(Datenbasis!$B$2:$CA$422,MATCH(Zwischentabelle_Alter!$C363,Datenbasis!$B$2:$B$422),MATCH(Zwischentabelle_Alter!$B$9,Datenbasis!$B$2:$CA$2,0)+F$15)</f>
        <v>6</v>
      </c>
      <c r="G363" s="55">
        <f>INDEX(Datenbasis!$B$2:$CA$422,MATCH(Zwischentabelle_Alter!$C363,Datenbasis!$B$2:$B$422),MATCH(Zwischentabelle_Alter!$B$9,Datenbasis!$B$2:$CA$2,0)+G$15)</f>
        <v>18</v>
      </c>
      <c r="H363" s="55">
        <f>INDEX(Datenbasis!$B$2:$CA$422,MATCH(Zwischentabelle_Alter!$C363,Datenbasis!$B$2:$B$422),MATCH(Zwischentabelle_Alter!$B$9,Datenbasis!$B$2:$CA$2,0)+H$15)</f>
        <v>0</v>
      </c>
      <c r="I363" s="55">
        <f>INDEX(Datenbasis!$B$2:$CA$422,MATCH(Zwischentabelle_Alter!$C363,Datenbasis!$B$2:$B$422),MATCH(Zwischentabelle_Alter!$B$9,Datenbasis!$B$2:$CA$2,0)+I$15)</f>
        <v>152</v>
      </c>
      <c r="J363" s="55">
        <f>INDEX(Datenbasis!$B$2:$CA$422,MATCH(Zwischentabelle_Alter!$C363,Datenbasis!$B$2:$B$422),MATCH(Zwischentabelle_Alter!$B$9,Datenbasis!$B$2:$CA$2,0)+J$15)</f>
        <v>20</v>
      </c>
      <c r="K363" s="55">
        <f>INDEX(Datenbasis!$B$2:$CA$422,MATCH(Zwischentabelle_Alter!$C363,Datenbasis!$B$2:$B$422),MATCH(Zwischentabelle_Alter!$B$9,Datenbasis!$B$2:$CA$2,0)+K$15)</f>
        <v>843</v>
      </c>
      <c r="L363" s="55">
        <f>INDEX(Datenbasis!$B$2:$CA$422,MATCH(Zwischentabelle_Alter!$C363,Datenbasis!$B$2:$B$422),MATCH(Zwischentabelle_Alter!$B$9,Datenbasis!$B$2:$CA$2,0)+L$15)</f>
        <v>256</v>
      </c>
    </row>
    <row r="364" spans="1:12" x14ac:dyDescent="0.2">
      <c r="A364" s="2"/>
      <c r="B364" s="2" t="s">
        <v>757</v>
      </c>
      <c r="C364" s="3" t="s">
        <v>758</v>
      </c>
      <c r="D364" s="55">
        <f t="array" ref="D364">INDEX(Datenbasis!$B$2:$CA$422,MATCH(Zwischentabelle_Alter!$C364,Datenbasis!$B$2:$B$422),MATCH(Zwischentabelle_Alter!$D$15,Datenbasis!$B$2:$CA$2,0))</f>
        <v>3854</v>
      </c>
      <c r="E364" s="55">
        <f>INDEX(Datenbasis!$B$2:$CA$422,MATCH(Zwischentabelle_Alter!$C364,Datenbasis!$B$2:$B$422),MATCH(Zwischentabelle_Alter!$B$9,Datenbasis!$B$2:$CA$2,0)+E$15)</f>
        <v>788</v>
      </c>
      <c r="F364" s="55">
        <f>INDEX(Datenbasis!$B$2:$CA$422,MATCH(Zwischentabelle_Alter!$C364,Datenbasis!$B$2:$B$422),MATCH(Zwischentabelle_Alter!$B$9,Datenbasis!$B$2:$CA$2,0)+F$15)</f>
        <v>0</v>
      </c>
      <c r="G364" s="55">
        <f>INDEX(Datenbasis!$B$2:$CA$422,MATCH(Zwischentabelle_Alter!$C364,Datenbasis!$B$2:$B$422),MATCH(Zwischentabelle_Alter!$B$9,Datenbasis!$B$2:$CA$2,0)+G$15)</f>
        <v>15</v>
      </c>
      <c r="H364" s="55">
        <f>INDEX(Datenbasis!$B$2:$CA$422,MATCH(Zwischentabelle_Alter!$C364,Datenbasis!$B$2:$B$422),MATCH(Zwischentabelle_Alter!$B$9,Datenbasis!$B$2:$CA$2,0)+H$15)</f>
        <v>0</v>
      </c>
      <c r="I364" s="55">
        <f>INDEX(Datenbasis!$B$2:$CA$422,MATCH(Zwischentabelle_Alter!$C364,Datenbasis!$B$2:$B$422),MATCH(Zwischentabelle_Alter!$B$9,Datenbasis!$B$2:$CA$2,0)+I$15)</f>
        <v>0</v>
      </c>
      <c r="J364" s="55">
        <f>INDEX(Datenbasis!$B$2:$CA$422,MATCH(Zwischentabelle_Alter!$C364,Datenbasis!$B$2:$B$422),MATCH(Zwischentabelle_Alter!$B$9,Datenbasis!$B$2:$CA$2,0)+J$15)</f>
        <v>56</v>
      </c>
      <c r="K364" s="55">
        <f>INDEX(Datenbasis!$B$2:$CA$422,MATCH(Zwischentabelle_Alter!$C364,Datenbasis!$B$2:$B$422),MATCH(Zwischentabelle_Alter!$B$9,Datenbasis!$B$2:$CA$2,0)+K$15)</f>
        <v>650</v>
      </c>
      <c r="L364" s="55">
        <f>INDEX(Datenbasis!$B$2:$CA$422,MATCH(Zwischentabelle_Alter!$C364,Datenbasis!$B$2:$B$422),MATCH(Zwischentabelle_Alter!$B$9,Datenbasis!$B$2:$CA$2,0)+L$15)</f>
        <v>148</v>
      </c>
    </row>
    <row r="365" spans="1:12" x14ac:dyDescent="0.2">
      <c r="A365" s="2"/>
      <c r="B365" s="2" t="s">
        <v>362</v>
      </c>
      <c r="C365" s="3" t="s">
        <v>361</v>
      </c>
      <c r="D365" s="55">
        <f t="array" ref="D365">INDEX(Datenbasis!$B$2:$CA$422,MATCH(Zwischentabelle_Alter!$C365,Datenbasis!$B$2:$B$422),MATCH(Zwischentabelle_Alter!$D$15,Datenbasis!$B$2:$CA$2,0))</f>
        <v>2878</v>
      </c>
      <c r="E365" s="55">
        <f>INDEX(Datenbasis!$B$2:$CA$422,MATCH(Zwischentabelle_Alter!$C365,Datenbasis!$B$2:$B$422),MATCH(Zwischentabelle_Alter!$B$9,Datenbasis!$B$2:$CA$2,0)+E$15)</f>
        <v>617</v>
      </c>
      <c r="F365" s="55">
        <f>INDEX(Datenbasis!$B$2:$CA$422,MATCH(Zwischentabelle_Alter!$C365,Datenbasis!$B$2:$B$422),MATCH(Zwischentabelle_Alter!$B$9,Datenbasis!$B$2:$CA$2,0)+F$15)</f>
        <v>0</v>
      </c>
      <c r="G365" s="55" t="str">
        <f>INDEX(Datenbasis!$B$2:$CA$422,MATCH(Zwischentabelle_Alter!$C365,Datenbasis!$B$2:$B$422),MATCH(Zwischentabelle_Alter!$B$9,Datenbasis!$B$2:$CA$2,0)+G$15)</f>
        <v>*</v>
      </c>
      <c r="H365" s="55">
        <f>INDEX(Datenbasis!$B$2:$CA$422,MATCH(Zwischentabelle_Alter!$C365,Datenbasis!$B$2:$B$422),MATCH(Zwischentabelle_Alter!$B$9,Datenbasis!$B$2:$CA$2,0)+H$15)</f>
        <v>0</v>
      </c>
      <c r="I365" s="55" t="str">
        <f>INDEX(Datenbasis!$B$2:$CA$422,MATCH(Zwischentabelle_Alter!$C365,Datenbasis!$B$2:$B$422),MATCH(Zwischentabelle_Alter!$B$9,Datenbasis!$B$2:$CA$2,0)+I$15)</f>
        <v>*</v>
      </c>
      <c r="J365" s="55">
        <f>INDEX(Datenbasis!$B$2:$CA$422,MATCH(Zwischentabelle_Alter!$C365,Datenbasis!$B$2:$B$422),MATCH(Zwischentabelle_Alter!$B$9,Datenbasis!$B$2:$CA$2,0)+J$15)</f>
        <v>89</v>
      </c>
      <c r="K365" s="55">
        <f>INDEX(Datenbasis!$B$2:$CA$422,MATCH(Zwischentabelle_Alter!$C365,Datenbasis!$B$2:$B$422),MATCH(Zwischentabelle_Alter!$B$9,Datenbasis!$B$2:$CA$2,0)+K$15)</f>
        <v>515</v>
      </c>
      <c r="L365" s="55">
        <f>INDEX(Datenbasis!$B$2:$CA$422,MATCH(Zwischentabelle_Alter!$C365,Datenbasis!$B$2:$B$422),MATCH(Zwischentabelle_Alter!$B$9,Datenbasis!$B$2:$CA$2,0)+L$15)</f>
        <v>84</v>
      </c>
    </row>
    <row r="366" spans="1:12" x14ac:dyDescent="0.2">
      <c r="A366" s="2"/>
      <c r="B366" s="2" t="s">
        <v>759</v>
      </c>
      <c r="C366" s="3" t="s">
        <v>760</v>
      </c>
      <c r="D366" s="55">
        <f t="array" ref="D366">INDEX(Datenbasis!$B$2:$CA$422,MATCH(Zwischentabelle_Alter!$C366,Datenbasis!$B$2:$B$422),MATCH(Zwischentabelle_Alter!$D$15,Datenbasis!$B$2:$CA$2,0))</f>
        <v>2246</v>
      </c>
      <c r="E366" s="55">
        <f>INDEX(Datenbasis!$B$2:$CA$422,MATCH(Zwischentabelle_Alter!$C366,Datenbasis!$B$2:$B$422),MATCH(Zwischentabelle_Alter!$B$9,Datenbasis!$B$2:$CA$2,0)+E$15)</f>
        <v>718</v>
      </c>
      <c r="F366" s="55" t="str">
        <f>INDEX(Datenbasis!$B$2:$CA$422,MATCH(Zwischentabelle_Alter!$C366,Datenbasis!$B$2:$B$422),MATCH(Zwischentabelle_Alter!$B$9,Datenbasis!$B$2:$CA$2,0)+F$15)</f>
        <v>*</v>
      </c>
      <c r="G366" s="55">
        <f>INDEX(Datenbasis!$B$2:$CA$422,MATCH(Zwischentabelle_Alter!$C366,Datenbasis!$B$2:$B$422),MATCH(Zwischentabelle_Alter!$B$9,Datenbasis!$B$2:$CA$2,0)+G$15)</f>
        <v>14</v>
      </c>
      <c r="H366" s="55">
        <f>INDEX(Datenbasis!$B$2:$CA$422,MATCH(Zwischentabelle_Alter!$C366,Datenbasis!$B$2:$B$422),MATCH(Zwischentabelle_Alter!$B$9,Datenbasis!$B$2:$CA$2,0)+H$15)</f>
        <v>0</v>
      </c>
      <c r="I366" s="55" t="str">
        <f>INDEX(Datenbasis!$B$2:$CA$422,MATCH(Zwischentabelle_Alter!$C366,Datenbasis!$B$2:$B$422),MATCH(Zwischentabelle_Alter!$B$9,Datenbasis!$B$2:$CA$2,0)+I$15)</f>
        <v>*</v>
      </c>
      <c r="J366" s="55">
        <f>INDEX(Datenbasis!$B$2:$CA$422,MATCH(Zwischentabelle_Alter!$C366,Datenbasis!$B$2:$B$422),MATCH(Zwischentabelle_Alter!$B$9,Datenbasis!$B$2:$CA$2,0)+J$15)</f>
        <v>36</v>
      </c>
      <c r="K366" s="55">
        <f>INDEX(Datenbasis!$B$2:$CA$422,MATCH(Zwischentabelle_Alter!$C366,Datenbasis!$B$2:$B$422),MATCH(Zwischentabelle_Alter!$B$9,Datenbasis!$B$2:$CA$2,0)+K$15)</f>
        <v>639</v>
      </c>
      <c r="L366" s="55">
        <f>INDEX(Datenbasis!$B$2:$CA$422,MATCH(Zwischentabelle_Alter!$C366,Datenbasis!$B$2:$B$422),MATCH(Zwischentabelle_Alter!$B$9,Datenbasis!$B$2:$CA$2,0)+L$15)</f>
        <v>102</v>
      </c>
    </row>
    <row r="367" spans="1:12" x14ac:dyDescent="0.2">
      <c r="A367" s="2"/>
      <c r="B367" s="2" t="s">
        <v>7</v>
      </c>
      <c r="C367" s="3" t="s">
        <v>6</v>
      </c>
      <c r="D367" s="55">
        <f t="array" ref="D367">INDEX(Datenbasis!$B$2:$CA$422,MATCH(Zwischentabelle_Alter!$C367,Datenbasis!$B$2:$B$422),MATCH(Zwischentabelle_Alter!$D$15,Datenbasis!$B$2:$CA$2,0))</f>
        <v>3007</v>
      </c>
      <c r="E367" s="55">
        <f>INDEX(Datenbasis!$B$2:$CA$422,MATCH(Zwischentabelle_Alter!$C367,Datenbasis!$B$2:$B$422),MATCH(Zwischentabelle_Alter!$B$9,Datenbasis!$B$2:$CA$2,0)+E$15)</f>
        <v>355</v>
      </c>
      <c r="F367" s="55">
        <f>INDEX(Datenbasis!$B$2:$CA$422,MATCH(Zwischentabelle_Alter!$C367,Datenbasis!$B$2:$B$422),MATCH(Zwischentabelle_Alter!$B$9,Datenbasis!$B$2:$CA$2,0)+F$15)</f>
        <v>0</v>
      </c>
      <c r="G367" s="55">
        <f>INDEX(Datenbasis!$B$2:$CA$422,MATCH(Zwischentabelle_Alter!$C367,Datenbasis!$B$2:$B$422),MATCH(Zwischentabelle_Alter!$B$9,Datenbasis!$B$2:$CA$2,0)+G$15)</f>
        <v>18</v>
      </c>
      <c r="H367" s="55">
        <f>INDEX(Datenbasis!$B$2:$CA$422,MATCH(Zwischentabelle_Alter!$C367,Datenbasis!$B$2:$B$422),MATCH(Zwischentabelle_Alter!$B$9,Datenbasis!$B$2:$CA$2,0)+H$15)</f>
        <v>0</v>
      </c>
      <c r="I367" s="55" t="str">
        <f>INDEX(Datenbasis!$B$2:$CA$422,MATCH(Zwischentabelle_Alter!$C367,Datenbasis!$B$2:$B$422),MATCH(Zwischentabelle_Alter!$B$9,Datenbasis!$B$2:$CA$2,0)+I$15)</f>
        <v>*</v>
      </c>
      <c r="J367" s="55">
        <f>INDEX(Datenbasis!$B$2:$CA$422,MATCH(Zwischentabelle_Alter!$C367,Datenbasis!$B$2:$B$422),MATCH(Zwischentabelle_Alter!$B$9,Datenbasis!$B$2:$CA$2,0)+J$15)</f>
        <v>3</v>
      </c>
      <c r="K367" s="55">
        <f>INDEX(Datenbasis!$B$2:$CA$422,MATCH(Zwischentabelle_Alter!$C367,Datenbasis!$B$2:$B$422),MATCH(Zwischentabelle_Alter!$B$9,Datenbasis!$B$2:$CA$2,0)+K$15)</f>
        <v>237</v>
      </c>
      <c r="L367" s="55">
        <f>INDEX(Datenbasis!$B$2:$CA$422,MATCH(Zwischentabelle_Alter!$C367,Datenbasis!$B$2:$B$422),MATCH(Zwischentabelle_Alter!$B$9,Datenbasis!$B$2:$CA$2,0)+L$15)</f>
        <v>112</v>
      </c>
    </row>
    <row r="368" spans="1:12" x14ac:dyDescent="0.2">
      <c r="A368" s="2"/>
      <c r="B368" s="2" t="s">
        <v>364</v>
      </c>
      <c r="C368" s="3" t="s">
        <v>363</v>
      </c>
      <c r="D368" s="55">
        <f t="array" ref="D368">INDEX(Datenbasis!$B$2:$CA$422,MATCH(Zwischentabelle_Alter!$C368,Datenbasis!$B$2:$B$422),MATCH(Zwischentabelle_Alter!$D$15,Datenbasis!$B$2:$CA$2,0))</f>
        <v>3552</v>
      </c>
      <c r="E368" s="55" t="str">
        <f>INDEX(Datenbasis!$B$2:$CA$422,MATCH(Zwischentabelle_Alter!$C368,Datenbasis!$B$2:$B$422),MATCH(Zwischentabelle_Alter!$B$9,Datenbasis!$B$2:$CA$2,0)+E$15)</f>
        <v>.</v>
      </c>
      <c r="F368" s="55" t="str">
        <f>INDEX(Datenbasis!$B$2:$CA$422,MATCH(Zwischentabelle_Alter!$C368,Datenbasis!$B$2:$B$422),MATCH(Zwischentabelle_Alter!$B$9,Datenbasis!$B$2:$CA$2,0)+F$15)</f>
        <v>.</v>
      </c>
      <c r="G368" s="55" t="str">
        <f>INDEX(Datenbasis!$B$2:$CA$422,MATCH(Zwischentabelle_Alter!$C368,Datenbasis!$B$2:$B$422),MATCH(Zwischentabelle_Alter!$B$9,Datenbasis!$B$2:$CA$2,0)+G$15)</f>
        <v>.</v>
      </c>
      <c r="H368" s="55" t="str">
        <f>INDEX(Datenbasis!$B$2:$CA$422,MATCH(Zwischentabelle_Alter!$C368,Datenbasis!$B$2:$B$422),MATCH(Zwischentabelle_Alter!$B$9,Datenbasis!$B$2:$CA$2,0)+H$15)</f>
        <v>.</v>
      </c>
      <c r="I368" s="55" t="str">
        <f>INDEX(Datenbasis!$B$2:$CA$422,MATCH(Zwischentabelle_Alter!$C368,Datenbasis!$B$2:$B$422),MATCH(Zwischentabelle_Alter!$B$9,Datenbasis!$B$2:$CA$2,0)+I$15)</f>
        <v>.</v>
      </c>
      <c r="J368" s="55" t="str">
        <f>INDEX(Datenbasis!$B$2:$CA$422,MATCH(Zwischentabelle_Alter!$C368,Datenbasis!$B$2:$B$422),MATCH(Zwischentabelle_Alter!$B$9,Datenbasis!$B$2:$CA$2,0)+J$15)</f>
        <v>.</v>
      </c>
      <c r="K368" s="55" t="str">
        <f>INDEX(Datenbasis!$B$2:$CA$422,MATCH(Zwischentabelle_Alter!$C368,Datenbasis!$B$2:$B$422),MATCH(Zwischentabelle_Alter!$B$9,Datenbasis!$B$2:$CA$2,0)+K$15)</f>
        <v>.</v>
      </c>
      <c r="L368" s="55" t="str">
        <f>INDEX(Datenbasis!$B$2:$CA$422,MATCH(Zwischentabelle_Alter!$C368,Datenbasis!$B$2:$B$422),MATCH(Zwischentabelle_Alter!$B$9,Datenbasis!$B$2:$CA$2,0)+L$15)</f>
        <v>.</v>
      </c>
    </row>
    <row r="369" spans="1:12" x14ac:dyDescent="0.2">
      <c r="A369" s="2"/>
      <c r="B369" s="2" t="s">
        <v>9</v>
      </c>
      <c r="C369" s="3" t="s">
        <v>8</v>
      </c>
      <c r="D369" s="55">
        <f t="array" ref="D369">INDEX(Datenbasis!$B$2:$CA$422,MATCH(Zwischentabelle_Alter!$C369,Datenbasis!$B$2:$B$422),MATCH(Zwischentabelle_Alter!$D$15,Datenbasis!$B$2:$CA$2,0))</f>
        <v>3604</v>
      </c>
      <c r="E369" s="55">
        <f>INDEX(Datenbasis!$B$2:$CA$422,MATCH(Zwischentabelle_Alter!$C369,Datenbasis!$B$2:$B$422),MATCH(Zwischentabelle_Alter!$B$9,Datenbasis!$B$2:$CA$2,0)+E$15)</f>
        <v>1469</v>
      </c>
      <c r="F369" s="55">
        <f>INDEX(Datenbasis!$B$2:$CA$422,MATCH(Zwischentabelle_Alter!$C369,Datenbasis!$B$2:$B$422),MATCH(Zwischentabelle_Alter!$B$9,Datenbasis!$B$2:$CA$2,0)+F$15)</f>
        <v>0</v>
      </c>
      <c r="G369" s="55">
        <f>INDEX(Datenbasis!$B$2:$CA$422,MATCH(Zwischentabelle_Alter!$C369,Datenbasis!$B$2:$B$422),MATCH(Zwischentabelle_Alter!$B$9,Datenbasis!$B$2:$CA$2,0)+G$15)</f>
        <v>0</v>
      </c>
      <c r="H369" s="55">
        <f>INDEX(Datenbasis!$B$2:$CA$422,MATCH(Zwischentabelle_Alter!$C369,Datenbasis!$B$2:$B$422),MATCH(Zwischentabelle_Alter!$B$9,Datenbasis!$B$2:$CA$2,0)+H$15)</f>
        <v>0</v>
      </c>
      <c r="I369" s="55">
        <f>INDEX(Datenbasis!$B$2:$CA$422,MATCH(Zwischentabelle_Alter!$C369,Datenbasis!$B$2:$B$422),MATCH(Zwischentabelle_Alter!$B$9,Datenbasis!$B$2:$CA$2,0)+I$15)</f>
        <v>277</v>
      </c>
      <c r="J369" s="55">
        <f>INDEX(Datenbasis!$B$2:$CA$422,MATCH(Zwischentabelle_Alter!$C369,Datenbasis!$B$2:$B$422),MATCH(Zwischentabelle_Alter!$B$9,Datenbasis!$B$2:$CA$2,0)+J$15)</f>
        <v>70</v>
      </c>
      <c r="K369" s="55">
        <f>INDEX(Datenbasis!$B$2:$CA$422,MATCH(Zwischentabelle_Alter!$C369,Datenbasis!$B$2:$B$422),MATCH(Zwischentabelle_Alter!$B$9,Datenbasis!$B$2:$CA$2,0)+K$15)</f>
        <v>679</v>
      </c>
      <c r="L369" s="55">
        <f>INDEX(Datenbasis!$B$2:$CA$422,MATCH(Zwischentabelle_Alter!$C369,Datenbasis!$B$2:$B$422),MATCH(Zwischentabelle_Alter!$B$9,Datenbasis!$B$2:$CA$2,0)+L$15)</f>
        <v>1347</v>
      </c>
    </row>
    <row r="370" spans="1:12" x14ac:dyDescent="0.2">
      <c r="A370" s="2"/>
      <c r="B370" s="2" t="s">
        <v>761</v>
      </c>
      <c r="C370" s="3" t="s">
        <v>762</v>
      </c>
      <c r="D370" s="55">
        <f t="array" ref="D370">INDEX(Datenbasis!$B$2:$CA$422,MATCH(Zwischentabelle_Alter!$C370,Datenbasis!$B$2:$B$422),MATCH(Zwischentabelle_Alter!$D$15,Datenbasis!$B$2:$CA$2,0))</f>
        <v>2698</v>
      </c>
      <c r="E370" s="55">
        <f>INDEX(Datenbasis!$B$2:$CA$422,MATCH(Zwischentabelle_Alter!$C370,Datenbasis!$B$2:$B$422),MATCH(Zwischentabelle_Alter!$B$9,Datenbasis!$B$2:$CA$2,0)+E$15)</f>
        <v>960</v>
      </c>
      <c r="F370" s="55">
        <f>INDEX(Datenbasis!$B$2:$CA$422,MATCH(Zwischentabelle_Alter!$C370,Datenbasis!$B$2:$B$422),MATCH(Zwischentabelle_Alter!$B$9,Datenbasis!$B$2:$CA$2,0)+F$15)</f>
        <v>67</v>
      </c>
      <c r="G370" s="55">
        <f>INDEX(Datenbasis!$B$2:$CA$422,MATCH(Zwischentabelle_Alter!$C370,Datenbasis!$B$2:$B$422),MATCH(Zwischentabelle_Alter!$B$9,Datenbasis!$B$2:$CA$2,0)+G$15)</f>
        <v>59</v>
      </c>
      <c r="H370" s="55">
        <f>INDEX(Datenbasis!$B$2:$CA$422,MATCH(Zwischentabelle_Alter!$C370,Datenbasis!$B$2:$B$422),MATCH(Zwischentabelle_Alter!$B$9,Datenbasis!$B$2:$CA$2,0)+H$15)</f>
        <v>0</v>
      </c>
      <c r="I370" s="55">
        <f>INDEX(Datenbasis!$B$2:$CA$422,MATCH(Zwischentabelle_Alter!$C370,Datenbasis!$B$2:$B$422),MATCH(Zwischentabelle_Alter!$B$9,Datenbasis!$B$2:$CA$2,0)+I$15)</f>
        <v>0</v>
      </c>
      <c r="J370" s="55">
        <f>INDEX(Datenbasis!$B$2:$CA$422,MATCH(Zwischentabelle_Alter!$C370,Datenbasis!$B$2:$B$422),MATCH(Zwischentabelle_Alter!$B$9,Datenbasis!$B$2:$CA$2,0)+J$15)</f>
        <v>32</v>
      </c>
      <c r="K370" s="55">
        <f>INDEX(Datenbasis!$B$2:$CA$422,MATCH(Zwischentabelle_Alter!$C370,Datenbasis!$B$2:$B$422),MATCH(Zwischentabelle_Alter!$B$9,Datenbasis!$B$2:$CA$2,0)+K$15)</f>
        <v>821</v>
      </c>
      <c r="L370" s="55">
        <f>INDEX(Datenbasis!$B$2:$CA$422,MATCH(Zwischentabelle_Alter!$C370,Datenbasis!$B$2:$B$422),MATCH(Zwischentabelle_Alter!$B$9,Datenbasis!$B$2:$CA$2,0)+L$15)</f>
        <v>194</v>
      </c>
    </row>
    <row r="371" spans="1:12" x14ac:dyDescent="0.2">
      <c r="A371" s="2"/>
      <c r="B371" s="2" t="s">
        <v>11</v>
      </c>
      <c r="C371" s="3" t="s">
        <v>10</v>
      </c>
      <c r="D371" s="55">
        <f t="array" ref="D371">INDEX(Datenbasis!$B$2:$CA$422,MATCH(Zwischentabelle_Alter!$C371,Datenbasis!$B$2:$B$422),MATCH(Zwischentabelle_Alter!$D$15,Datenbasis!$B$2:$CA$2,0))</f>
        <v>3766</v>
      </c>
      <c r="E371" s="55">
        <f>INDEX(Datenbasis!$B$2:$CA$422,MATCH(Zwischentabelle_Alter!$C371,Datenbasis!$B$2:$B$422),MATCH(Zwischentabelle_Alter!$B$9,Datenbasis!$B$2:$CA$2,0)+E$15)</f>
        <v>398</v>
      </c>
      <c r="F371" s="55">
        <f>INDEX(Datenbasis!$B$2:$CA$422,MATCH(Zwischentabelle_Alter!$C371,Datenbasis!$B$2:$B$422),MATCH(Zwischentabelle_Alter!$B$9,Datenbasis!$B$2:$CA$2,0)+F$15)</f>
        <v>5</v>
      </c>
      <c r="G371" s="55">
        <f>INDEX(Datenbasis!$B$2:$CA$422,MATCH(Zwischentabelle_Alter!$C371,Datenbasis!$B$2:$B$422),MATCH(Zwischentabelle_Alter!$B$9,Datenbasis!$B$2:$CA$2,0)+G$15)</f>
        <v>28</v>
      </c>
      <c r="H371" s="55">
        <f>INDEX(Datenbasis!$B$2:$CA$422,MATCH(Zwischentabelle_Alter!$C371,Datenbasis!$B$2:$B$422),MATCH(Zwischentabelle_Alter!$B$9,Datenbasis!$B$2:$CA$2,0)+H$15)</f>
        <v>0</v>
      </c>
      <c r="I371" s="55">
        <f>INDEX(Datenbasis!$B$2:$CA$422,MATCH(Zwischentabelle_Alter!$C371,Datenbasis!$B$2:$B$422),MATCH(Zwischentabelle_Alter!$B$9,Datenbasis!$B$2:$CA$2,0)+I$15)</f>
        <v>3</v>
      </c>
      <c r="J371" s="55">
        <f>INDEX(Datenbasis!$B$2:$CA$422,MATCH(Zwischentabelle_Alter!$C371,Datenbasis!$B$2:$B$422),MATCH(Zwischentabelle_Alter!$B$9,Datenbasis!$B$2:$CA$2,0)+J$15)</f>
        <v>26</v>
      </c>
      <c r="K371" s="55">
        <f>INDEX(Datenbasis!$B$2:$CA$422,MATCH(Zwischentabelle_Alter!$C371,Datenbasis!$B$2:$B$422),MATCH(Zwischentabelle_Alter!$B$9,Datenbasis!$B$2:$CA$2,0)+K$15)</f>
        <v>212</v>
      </c>
      <c r="L371" s="55">
        <f>INDEX(Datenbasis!$B$2:$CA$422,MATCH(Zwischentabelle_Alter!$C371,Datenbasis!$B$2:$B$422),MATCH(Zwischentabelle_Alter!$B$9,Datenbasis!$B$2:$CA$2,0)+L$15)</f>
        <v>197</v>
      </c>
    </row>
    <row r="372" spans="1:12" x14ac:dyDescent="0.2">
      <c r="A372" s="2"/>
      <c r="B372" s="2" t="s">
        <v>13</v>
      </c>
      <c r="C372" s="3" t="s">
        <v>12</v>
      </c>
      <c r="D372" s="55">
        <f t="array" ref="D372">INDEX(Datenbasis!$B$2:$CA$422,MATCH(Zwischentabelle_Alter!$C372,Datenbasis!$B$2:$B$422),MATCH(Zwischentabelle_Alter!$D$15,Datenbasis!$B$2:$CA$2,0))</f>
        <v>2068</v>
      </c>
      <c r="E372" s="55">
        <f>INDEX(Datenbasis!$B$2:$CA$422,MATCH(Zwischentabelle_Alter!$C372,Datenbasis!$B$2:$B$422),MATCH(Zwischentabelle_Alter!$B$9,Datenbasis!$B$2:$CA$2,0)+E$15)</f>
        <v>89</v>
      </c>
      <c r="F372" s="55">
        <f>INDEX(Datenbasis!$B$2:$CA$422,MATCH(Zwischentabelle_Alter!$C372,Datenbasis!$B$2:$B$422),MATCH(Zwischentabelle_Alter!$B$9,Datenbasis!$B$2:$CA$2,0)+F$15)</f>
        <v>0</v>
      </c>
      <c r="G372" s="55">
        <f>INDEX(Datenbasis!$B$2:$CA$422,MATCH(Zwischentabelle_Alter!$C372,Datenbasis!$B$2:$B$422),MATCH(Zwischentabelle_Alter!$B$9,Datenbasis!$B$2:$CA$2,0)+G$15)</f>
        <v>6</v>
      </c>
      <c r="H372" s="55">
        <f>INDEX(Datenbasis!$B$2:$CA$422,MATCH(Zwischentabelle_Alter!$C372,Datenbasis!$B$2:$B$422),MATCH(Zwischentabelle_Alter!$B$9,Datenbasis!$B$2:$CA$2,0)+H$15)</f>
        <v>0</v>
      </c>
      <c r="I372" s="55">
        <f>INDEX(Datenbasis!$B$2:$CA$422,MATCH(Zwischentabelle_Alter!$C372,Datenbasis!$B$2:$B$422),MATCH(Zwischentabelle_Alter!$B$9,Datenbasis!$B$2:$CA$2,0)+I$15)</f>
        <v>4</v>
      </c>
      <c r="J372" s="55">
        <f>INDEX(Datenbasis!$B$2:$CA$422,MATCH(Zwischentabelle_Alter!$C372,Datenbasis!$B$2:$B$422),MATCH(Zwischentabelle_Alter!$B$9,Datenbasis!$B$2:$CA$2,0)+J$15)</f>
        <v>39</v>
      </c>
      <c r="K372" s="55">
        <f>INDEX(Datenbasis!$B$2:$CA$422,MATCH(Zwischentabelle_Alter!$C372,Datenbasis!$B$2:$B$422),MATCH(Zwischentabelle_Alter!$B$9,Datenbasis!$B$2:$CA$2,0)+K$15)</f>
        <v>3</v>
      </c>
      <c r="L372" s="55">
        <f>INDEX(Datenbasis!$B$2:$CA$422,MATCH(Zwischentabelle_Alter!$C372,Datenbasis!$B$2:$B$422),MATCH(Zwischentabelle_Alter!$B$9,Datenbasis!$B$2:$CA$2,0)+L$15)</f>
        <v>39</v>
      </c>
    </row>
    <row r="373" spans="1:12" x14ac:dyDescent="0.2">
      <c r="A373" s="2"/>
      <c r="B373" s="2" t="s">
        <v>15</v>
      </c>
      <c r="C373" s="3" t="s">
        <v>14</v>
      </c>
      <c r="D373" s="55">
        <f t="array" ref="D373">INDEX(Datenbasis!$B$2:$CA$422,MATCH(Zwischentabelle_Alter!$C373,Datenbasis!$B$2:$B$422),MATCH(Zwischentabelle_Alter!$D$15,Datenbasis!$B$2:$CA$2,0))</f>
        <v>2198</v>
      </c>
      <c r="E373" s="55">
        <f>INDEX(Datenbasis!$B$2:$CA$422,MATCH(Zwischentabelle_Alter!$C373,Datenbasis!$B$2:$B$422),MATCH(Zwischentabelle_Alter!$B$9,Datenbasis!$B$2:$CA$2,0)+E$15)</f>
        <v>351</v>
      </c>
      <c r="F373" s="55" t="str">
        <f>INDEX(Datenbasis!$B$2:$CA$422,MATCH(Zwischentabelle_Alter!$C373,Datenbasis!$B$2:$B$422),MATCH(Zwischentabelle_Alter!$B$9,Datenbasis!$B$2:$CA$2,0)+F$15)</f>
        <v>*</v>
      </c>
      <c r="G373" s="55" t="str">
        <f>INDEX(Datenbasis!$B$2:$CA$422,MATCH(Zwischentabelle_Alter!$C373,Datenbasis!$B$2:$B$422),MATCH(Zwischentabelle_Alter!$B$9,Datenbasis!$B$2:$CA$2,0)+G$15)</f>
        <v>*</v>
      </c>
      <c r="H373" s="55">
        <f>INDEX(Datenbasis!$B$2:$CA$422,MATCH(Zwischentabelle_Alter!$C373,Datenbasis!$B$2:$B$422),MATCH(Zwischentabelle_Alter!$B$9,Datenbasis!$B$2:$CA$2,0)+H$15)</f>
        <v>0</v>
      </c>
      <c r="I373" s="55" t="str">
        <f>INDEX(Datenbasis!$B$2:$CA$422,MATCH(Zwischentabelle_Alter!$C373,Datenbasis!$B$2:$B$422),MATCH(Zwischentabelle_Alter!$B$9,Datenbasis!$B$2:$CA$2,0)+I$15)</f>
        <v>*</v>
      </c>
      <c r="J373" s="55">
        <f>INDEX(Datenbasis!$B$2:$CA$422,MATCH(Zwischentabelle_Alter!$C373,Datenbasis!$B$2:$B$422),MATCH(Zwischentabelle_Alter!$B$9,Datenbasis!$B$2:$CA$2,0)+J$15)</f>
        <v>34</v>
      </c>
      <c r="K373" s="55">
        <f>INDEX(Datenbasis!$B$2:$CA$422,MATCH(Zwischentabelle_Alter!$C373,Datenbasis!$B$2:$B$422),MATCH(Zwischentabelle_Alter!$B$9,Datenbasis!$B$2:$CA$2,0)+K$15)</f>
        <v>296</v>
      </c>
      <c r="L373" s="55">
        <f>INDEX(Datenbasis!$B$2:$CA$422,MATCH(Zwischentabelle_Alter!$C373,Datenbasis!$B$2:$B$422),MATCH(Zwischentabelle_Alter!$B$9,Datenbasis!$B$2:$CA$2,0)+L$15)</f>
        <v>42</v>
      </c>
    </row>
    <row r="374" spans="1:12" x14ac:dyDescent="0.2">
      <c r="A374" s="2"/>
      <c r="B374" s="2" t="s">
        <v>763</v>
      </c>
      <c r="C374" s="3" t="s">
        <v>764</v>
      </c>
      <c r="D374" s="55">
        <f t="array" ref="D374">INDEX(Datenbasis!$B$2:$CA$422,MATCH(Zwischentabelle_Alter!$C374,Datenbasis!$B$2:$B$422),MATCH(Zwischentabelle_Alter!$D$15,Datenbasis!$B$2:$CA$2,0))</f>
        <v>2374</v>
      </c>
      <c r="E374" s="55">
        <f>INDEX(Datenbasis!$B$2:$CA$422,MATCH(Zwischentabelle_Alter!$C374,Datenbasis!$B$2:$B$422),MATCH(Zwischentabelle_Alter!$B$9,Datenbasis!$B$2:$CA$2,0)+E$15)</f>
        <v>1000</v>
      </c>
      <c r="F374" s="55" t="str">
        <f>INDEX(Datenbasis!$B$2:$CA$422,MATCH(Zwischentabelle_Alter!$C374,Datenbasis!$B$2:$B$422),MATCH(Zwischentabelle_Alter!$B$9,Datenbasis!$B$2:$CA$2,0)+F$15)</f>
        <v>*</v>
      </c>
      <c r="G374" s="55">
        <f>INDEX(Datenbasis!$B$2:$CA$422,MATCH(Zwischentabelle_Alter!$C374,Datenbasis!$B$2:$B$422),MATCH(Zwischentabelle_Alter!$B$9,Datenbasis!$B$2:$CA$2,0)+G$15)</f>
        <v>4</v>
      </c>
      <c r="H374" s="55">
        <f>INDEX(Datenbasis!$B$2:$CA$422,MATCH(Zwischentabelle_Alter!$C374,Datenbasis!$B$2:$B$422),MATCH(Zwischentabelle_Alter!$B$9,Datenbasis!$B$2:$CA$2,0)+H$15)</f>
        <v>0</v>
      </c>
      <c r="I374" s="55">
        <f>INDEX(Datenbasis!$B$2:$CA$422,MATCH(Zwischentabelle_Alter!$C374,Datenbasis!$B$2:$B$422),MATCH(Zwischentabelle_Alter!$B$9,Datenbasis!$B$2:$CA$2,0)+I$15)</f>
        <v>0</v>
      </c>
      <c r="J374" s="55">
        <f>INDEX(Datenbasis!$B$2:$CA$422,MATCH(Zwischentabelle_Alter!$C374,Datenbasis!$B$2:$B$422),MATCH(Zwischentabelle_Alter!$B$9,Datenbasis!$B$2:$CA$2,0)+J$15)</f>
        <v>6</v>
      </c>
      <c r="K374" s="55">
        <f>INDEX(Datenbasis!$B$2:$CA$422,MATCH(Zwischentabelle_Alter!$C374,Datenbasis!$B$2:$B$422),MATCH(Zwischentabelle_Alter!$B$9,Datenbasis!$B$2:$CA$2,0)+K$15)</f>
        <v>975</v>
      </c>
      <c r="L374" s="55">
        <f>INDEX(Datenbasis!$B$2:$CA$422,MATCH(Zwischentabelle_Alter!$C374,Datenbasis!$B$2:$B$422),MATCH(Zwischentabelle_Alter!$B$9,Datenbasis!$B$2:$CA$2,0)+L$15)</f>
        <v>66</v>
      </c>
    </row>
    <row r="375" spans="1:12" x14ac:dyDescent="0.2">
      <c r="A375" s="2"/>
      <c r="B375" s="2" t="s">
        <v>765</v>
      </c>
      <c r="C375" s="3" t="s">
        <v>766</v>
      </c>
      <c r="D375" s="55">
        <f t="array" ref="D375">INDEX(Datenbasis!$B$2:$CA$422,MATCH(Zwischentabelle_Alter!$C375,Datenbasis!$B$2:$B$422),MATCH(Zwischentabelle_Alter!$D$15,Datenbasis!$B$2:$CA$2,0))</f>
        <v>2080</v>
      </c>
      <c r="E375" s="55">
        <f>INDEX(Datenbasis!$B$2:$CA$422,MATCH(Zwischentabelle_Alter!$C375,Datenbasis!$B$2:$B$422),MATCH(Zwischentabelle_Alter!$B$9,Datenbasis!$B$2:$CA$2,0)+E$15)</f>
        <v>973</v>
      </c>
      <c r="F375" s="55">
        <f>INDEX(Datenbasis!$B$2:$CA$422,MATCH(Zwischentabelle_Alter!$C375,Datenbasis!$B$2:$B$422),MATCH(Zwischentabelle_Alter!$B$9,Datenbasis!$B$2:$CA$2,0)+F$15)</f>
        <v>0</v>
      </c>
      <c r="G375" s="55" t="str">
        <f>INDEX(Datenbasis!$B$2:$CA$422,MATCH(Zwischentabelle_Alter!$C375,Datenbasis!$B$2:$B$422),MATCH(Zwischentabelle_Alter!$B$9,Datenbasis!$B$2:$CA$2,0)+G$15)</f>
        <v>*</v>
      </c>
      <c r="H375" s="55">
        <f>INDEX(Datenbasis!$B$2:$CA$422,MATCH(Zwischentabelle_Alter!$C375,Datenbasis!$B$2:$B$422),MATCH(Zwischentabelle_Alter!$B$9,Datenbasis!$B$2:$CA$2,0)+H$15)</f>
        <v>0</v>
      </c>
      <c r="I375" s="55">
        <f>INDEX(Datenbasis!$B$2:$CA$422,MATCH(Zwischentabelle_Alter!$C375,Datenbasis!$B$2:$B$422),MATCH(Zwischentabelle_Alter!$B$9,Datenbasis!$B$2:$CA$2,0)+I$15)</f>
        <v>0</v>
      </c>
      <c r="J375" s="55">
        <f>INDEX(Datenbasis!$B$2:$CA$422,MATCH(Zwischentabelle_Alter!$C375,Datenbasis!$B$2:$B$422),MATCH(Zwischentabelle_Alter!$B$9,Datenbasis!$B$2:$CA$2,0)+J$15)</f>
        <v>16</v>
      </c>
      <c r="K375" s="55">
        <f>INDEX(Datenbasis!$B$2:$CA$422,MATCH(Zwischentabelle_Alter!$C375,Datenbasis!$B$2:$B$422),MATCH(Zwischentabelle_Alter!$B$9,Datenbasis!$B$2:$CA$2,0)+K$15)</f>
        <v>920</v>
      </c>
      <c r="L375" s="55">
        <f>INDEX(Datenbasis!$B$2:$CA$422,MATCH(Zwischentabelle_Alter!$C375,Datenbasis!$B$2:$B$422),MATCH(Zwischentabelle_Alter!$B$9,Datenbasis!$B$2:$CA$2,0)+L$15)</f>
        <v>171</v>
      </c>
    </row>
    <row r="376" spans="1:12" x14ac:dyDescent="0.2">
      <c r="A376" s="2"/>
      <c r="B376" s="2" t="s">
        <v>767</v>
      </c>
      <c r="C376" s="3" t="s">
        <v>768</v>
      </c>
      <c r="D376" s="55">
        <f t="array" ref="D376">INDEX(Datenbasis!$B$2:$CA$422,MATCH(Zwischentabelle_Alter!$C376,Datenbasis!$B$2:$B$422),MATCH(Zwischentabelle_Alter!$D$15,Datenbasis!$B$2:$CA$2,0))</f>
        <v>2868</v>
      </c>
      <c r="E376" s="55">
        <f>INDEX(Datenbasis!$B$2:$CA$422,MATCH(Zwischentabelle_Alter!$C376,Datenbasis!$B$2:$B$422),MATCH(Zwischentabelle_Alter!$B$9,Datenbasis!$B$2:$CA$2,0)+E$15)</f>
        <v>533</v>
      </c>
      <c r="F376" s="55">
        <f>INDEX(Datenbasis!$B$2:$CA$422,MATCH(Zwischentabelle_Alter!$C376,Datenbasis!$B$2:$B$422),MATCH(Zwischentabelle_Alter!$B$9,Datenbasis!$B$2:$CA$2,0)+F$15)</f>
        <v>7</v>
      </c>
      <c r="G376" s="55">
        <f>INDEX(Datenbasis!$B$2:$CA$422,MATCH(Zwischentabelle_Alter!$C376,Datenbasis!$B$2:$B$422),MATCH(Zwischentabelle_Alter!$B$9,Datenbasis!$B$2:$CA$2,0)+G$15)</f>
        <v>24</v>
      </c>
      <c r="H376" s="55">
        <f>INDEX(Datenbasis!$B$2:$CA$422,MATCH(Zwischentabelle_Alter!$C376,Datenbasis!$B$2:$B$422),MATCH(Zwischentabelle_Alter!$B$9,Datenbasis!$B$2:$CA$2,0)+H$15)</f>
        <v>0</v>
      </c>
      <c r="I376" s="55">
        <f>INDEX(Datenbasis!$B$2:$CA$422,MATCH(Zwischentabelle_Alter!$C376,Datenbasis!$B$2:$B$422),MATCH(Zwischentabelle_Alter!$B$9,Datenbasis!$B$2:$CA$2,0)+I$15)</f>
        <v>10</v>
      </c>
      <c r="J376" s="55">
        <f>INDEX(Datenbasis!$B$2:$CA$422,MATCH(Zwischentabelle_Alter!$C376,Datenbasis!$B$2:$B$422),MATCH(Zwischentabelle_Alter!$B$9,Datenbasis!$B$2:$CA$2,0)+J$15)</f>
        <v>48</v>
      </c>
      <c r="K376" s="55">
        <f>INDEX(Datenbasis!$B$2:$CA$422,MATCH(Zwischentabelle_Alter!$C376,Datenbasis!$B$2:$B$422),MATCH(Zwischentabelle_Alter!$B$9,Datenbasis!$B$2:$CA$2,0)+K$15)</f>
        <v>417</v>
      </c>
      <c r="L376" s="55">
        <f>INDEX(Datenbasis!$B$2:$CA$422,MATCH(Zwischentabelle_Alter!$C376,Datenbasis!$B$2:$B$422),MATCH(Zwischentabelle_Alter!$B$9,Datenbasis!$B$2:$CA$2,0)+L$15)</f>
        <v>161</v>
      </c>
    </row>
    <row r="377" spans="1:12" x14ac:dyDescent="0.2">
      <c r="A377" s="2"/>
      <c r="B377" s="2" t="s">
        <v>17</v>
      </c>
      <c r="C377" s="3" t="s">
        <v>16</v>
      </c>
      <c r="D377" s="55">
        <f t="array" ref="D377">INDEX(Datenbasis!$B$2:$CA$422,MATCH(Zwischentabelle_Alter!$C377,Datenbasis!$B$2:$B$422),MATCH(Zwischentabelle_Alter!$D$15,Datenbasis!$B$2:$CA$2,0))</f>
        <v>4109</v>
      </c>
      <c r="E377" s="55">
        <f>INDEX(Datenbasis!$B$2:$CA$422,MATCH(Zwischentabelle_Alter!$C377,Datenbasis!$B$2:$B$422),MATCH(Zwischentabelle_Alter!$B$9,Datenbasis!$B$2:$CA$2,0)+E$15)</f>
        <v>1136</v>
      </c>
      <c r="F377" s="55">
        <f>INDEX(Datenbasis!$B$2:$CA$422,MATCH(Zwischentabelle_Alter!$C377,Datenbasis!$B$2:$B$422),MATCH(Zwischentabelle_Alter!$B$9,Datenbasis!$B$2:$CA$2,0)+F$15)</f>
        <v>14</v>
      </c>
      <c r="G377" s="55">
        <f>INDEX(Datenbasis!$B$2:$CA$422,MATCH(Zwischentabelle_Alter!$C377,Datenbasis!$B$2:$B$422),MATCH(Zwischentabelle_Alter!$B$9,Datenbasis!$B$2:$CA$2,0)+G$15)</f>
        <v>33</v>
      </c>
      <c r="H377" s="55">
        <f>INDEX(Datenbasis!$B$2:$CA$422,MATCH(Zwischentabelle_Alter!$C377,Datenbasis!$B$2:$B$422),MATCH(Zwischentabelle_Alter!$B$9,Datenbasis!$B$2:$CA$2,0)+H$15)</f>
        <v>0</v>
      </c>
      <c r="I377" s="55">
        <f>INDEX(Datenbasis!$B$2:$CA$422,MATCH(Zwischentabelle_Alter!$C377,Datenbasis!$B$2:$B$422),MATCH(Zwischentabelle_Alter!$B$9,Datenbasis!$B$2:$CA$2,0)+I$15)</f>
        <v>0</v>
      </c>
      <c r="J377" s="55">
        <f>INDEX(Datenbasis!$B$2:$CA$422,MATCH(Zwischentabelle_Alter!$C377,Datenbasis!$B$2:$B$422),MATCH(Zwischentabelle_Alter!$B$9,Datenbasis!$B$2:$CA$2,0)+J$15)</f>
        <v>29</v>
      </c>
      <c r="K377" s="55">
        <f>INDEX(Datenbasis!$B$2:$CA$422,MATCH(Zwischentabelle_Alter!$C377,Datenbasis!$B$2:$B$422),MATCH(Zwischentabelle_Alter!$B$9,Datenbasis!$B$2:$CA$2,0)+K$15)</f>
        <v>961</v>
      </c>
      <c r="L377" s="55">
        <f>INDEX(Datenbasis!$B$2:$CA$422,MATCH(Zwischentabelle_Alter!$C377,Datenbasis!$B$2:$B$422),MATCH(Zwischentabelle_Alter!$B$9,Datenbasis!$B$2:$CA$2,0)+L$15)</f>
        <v>197</v>
      </c>
    </row>
    <row r="378" spans="1:12" x14ac:dyDescent="0.2">
      <c r="A378" s="2"/>
      <c r="B378" s="2" t="s">
        <v>769</v>
      </c>
      <c r="C378" s="3" t="s">
        <v>770</v>
      </c>
      <c r="D378" s="55">
        <f t="array" ref="D378">INDEX(Datenbasis!$B$2:$CA$422,MATCH(Zwischentabelle_Alter!$C378,Datenbasis!$B$2:$B$422),MATCH(Zwischentabelle_Alter!$D$15,Datenbasis!$B$2:$CA$2,0))</f>
        <v>6626</v>
      </c>
      <c r="E378" s="55">
        <f>INDEX(Datenbasis!$B$2:$CA$422,MATCH(Zwischentabelle_Alter!$C378,Datenbasis!$B$2:$B$422),MATCH(Zwischentabelle_Alter!$B$9,Datenbasis!$B$2:$CA$2,0)+E$15)</f>
        <v>2624</v>
      </c>
      <c r="F378" s="55">
        <f>INDEX(Datenbasis!$B$2:$CA$422,MATCH(Zwischentabelle_Alter!$C378,Datenbasis!$B$2:$B$422),MATCH(Zwischentabelle_Alter!$B$9,Datenbasis!$B$2:$CA$2,0)+F$15)</f>
        <v>0</v>
      </c>
      <c r="G378" s="55">
        <f>INDEX(Datenbasis!$B$2:$CA$422,MATCH(Zwischentabelle_Alter!$C378,Datenbasis!$B$2:$B$422),MATCH(Zwischentabelle_Alter!$B$9,Datenbasis!$B$2:$CA$2,0)+G$15)</f>
        <v>17</v>
      </c>
      <c r="H378" s="55">
        <f>INDEX(Datenbasis!$B$2:$CA$422,MATCH(Zwischentabelle_Alter!$C378,Datenbasis!$B$2:$B$422),MATCH(Zwischentabelle_Alter!$B$9,Datenbasis!$B$2:$CA$2,0)+H$15)</f>
        <v>0</v>
      </c>
      <c r="I378" s="55">
        <f>INDEX(Datenbasis!$B$2:$CA$422,MATCH(Zwischentabelle_Alter!$C378,Datenbasis!$B$2:$B$422),MATCH(Zwischentabelle_Alter!$B$9,Datenbasis!$B$2:$CA$2,0)+I$15)</f>
        <v>0</v>
      </c>
      <c r="J378" s="55">
        <f>INDEX(Datenbasis!$B$2:$CA$422,MATCH(Zwischentabelle_Alter!$C378,Datenbasis!$B$2:$B$422),MATCH(Zwischentabelle_Alter!$B$9,Datenbasis!$B$2:$CA$2,0)+J$15)</f>
        <v>96</v>
      </c>
      <c r="K378" s="55">
        <f>INDEX(Datenbasis!$B$2:$CA$422,MATCH(Zwischentabelle_Alter!$C378,Datenbasis!$B$2:$B$422),MATCH(Zwischentabelle_Alter!$B$9,Datenbasis!$B$2:$CA$2,0)+K$15)</f>
        <v>2337</v>
      </c>
      <c r="L378" s="55">
        <f>INDEX(Datenbasis!$B$2:$CA$422,MATCH(Zwischentabelle_Alter!$C378,Datenbasis!$B$2:$B$422),MATCH(Zwischentabelle_Alter!$B$9,Datenbasis!$B$2:$CA$2,0)+L$15)</f>
        <v>1133</v>
      </c>
    </row>
    <row r="379" spans="1:12" x14ac:dyDescent="0.2">
      <c r="A379" s="2"/>
      <c r="B379" s="2" t="s">
        <v>19</v>
      </c>
      <c r="C379" s="3" t="s">
        <v>18</v>
      </c>
      <c r="D379" s="55">
        <f t="array" ref="D379">INDEX(Datenbasis!$B$2:$CA$422,MATCH(Zwischentabelle_Alter!$C379,Datenbasis!$B$2:$B$422),MATCH(Zwischentabelle_Alter!$D$15,Datenbasis!$B$2:$CA$2,0))</f>
        <v>4641</v>
      </c>
      <c r="E379" s="55">
        <f>INDEX(Datenbasis!$B$2:$CA$422,MATCH(Zwischentabelle_Alter!$C379,Datenbasis!$B$2:$B$422),MATCH(Zwischentabelle_Alter!$B$9,Datenbasis!$B$2:$CA$2,0)+E$15)</f>
        <v>1683</v>
      </c>
      <c r="F379" s="55">
        <f>INDEX(Datenbasis!$B$2:$CA$422,MATCH(Zwischentabelle_Alter!$C379,Datenbasis!$B$2:$B$422),MATCH(Zwischentabelle_Alter!$B$9,Datenbasis!$B$2:$CA$2,0)+F$15)</f>
        <v>1662</v>
      </c>
      <c r="G379" s="55">
        <f>INDEX(Datenbasis!$B$2:$CA$422,MATCH(Zwischentabelle_Alter!$C379,Datenbasis!$B$2:$B$422),MATCH(Zwischentabelle_Alter!$B$9,Datenbasis!$B$2:$CA$2,0)+G$15)</f>
        <v>20</v>
      </c>
      <c r="H379" s="55">
        <f>INDEX(Datenbasis!$B$2:$CA$422,MATCH(Zwischentabelle_Alter!$C379,Datenbasis!$B$2:$B$422),MATCH(Zwischentabelle_Alter!$B$9,Datenbasis!$B$2:$CA$2,0)+H$15)</f>
        <v>0</v>
      </c>
      <c r="I379" s="55">
        <f>INDEX(Datenbasis!$B$2:$CA$422,MATCH(Zwischentabelle_Alter!$C379,Datenbasis!$B$2:$B$422),MATCH(Zwischentabelle_Alter!$B$9,Datenbasis!$B$2:$CA$2,0)+I$15)</f>
        <v>12</v>
      </c>
      <c r="J379" s="55">
        <f>INDEX(Datenbasis!$B$2:$CA$422,MATCH(Zwischentabelle_Alter!$C379,Datenbasis!$B$2:$B$422),MATCH(Zwischentabelle_Alter!$B$9,Datenbasis!$B$2:$CA$2,0)+J$15)</f>
        <v>83</v>
      </c>
      <c r="K379" s="55">
        <f>INDEX(Datenbasis!$B$2:$CA$422,MATCH(Zwischentabelle_Alter!$C379,Datenbasis!$B$2:$B$422),MATCH(Zwischentabelle_Alter!$B$9,Datenbasis!$B$2:$CA$2,0)+K$15)</f>
        <v>1661</v>
      </c>
      <c r="L379" s="55">
        <f>INDEX(Datenbasis!$B$2:$CA$422,MATCH(Zwischentabelle_Alter!$C379,Datenbasis!$B$2:$B$422),MATCH(Zwischentabelle_Alter!$B$9,Datenbasis!$B$2:$CA$2,0)+L$15)</f>
        <v>1628</v>
      </c>
    </row>
    <row r="380" spans="1:12" x14ac:dyDescent="0.2">
      <c r="A380" s="2"/>
      <c r="B380" s="2" t="s">
        <v>771</v>
      </c>
      <c r="C380" s="3" t="s">
        <v>772</v>
      </c>
      <c r="D380" s="55">
        <f t="array" ref="D380">INDEX(Datenbasis!$B$2:$CA$422,MATCH(Zwischentabelle_Alter!$C380,Datenbasis!$B$2:$B$422),MATCH(Zwischentabelle_Alter!$D$15,Datenbasis!$B$2:$CA$2,0))</f>
        <v>7476</v>
      </c>
      <c r="E380" s="55">
        <f>INDEX(Datenbasis!$B$2:$CA$422,MATCH(Zwischentabelle_Alter!$C380,Datenbasis!$B$2:$B$422),MATCH(Zwischentabelle_Alter!$B$9,Datenbasis!$B$2:$CA$2,0)+E$15)</f>
        <v>3327</v>
      </c>
      <c r="F380" s="55">
        <f>INDEX(Datenbasis!$B$2:$CA$422,MATCH(Zwischentabelle_Alter!$C380,Datenbasis!$B$2:$B$422),MATCH(Zwischentabelle_Alter!$B$9,Datenbasis!$B$2:$CA$2,0)+F$15)</f>
        <v>398</v>
      </c>
      <c r="G380" s="55">
        <f>INDEX(Datenbasis!$B$2:$CA$422,MATCH(Zwischentabelle_Alter!$C380,Datenbasis!$B$2:$B$422),MATCH(Zwischentabelle_Alter!$B$9,Datenbasis!$B$2:$CA$2,0)+G$15)</f>
        <v>6</v>
      </c>
      <c r="H380" s="55">
        <f>INDEX(Datenbasis!$B$2:$CA$422,MATCH(Zwischentabelle_Alter!$C380,Datenbasis!$B$2:$B$422),MATCH(Zwischentabelle_Alter!$B$9,Datenbasis!$B$2:$CA$2,0)+H$15)</f>
        <v>0</v>
      </c>
      <c r="I380" s="55" t="str">
        <f>INDEX(Datenbasis!$B$2:$CA$422,MATCH(Zwischentabelle_Alter!$C380,Datenbasis!$B$2:$B$422),MATCH(Zwischentabelle_Alter!$B$9,Datenbasis!$B$2:$CA$2,0)+I$15)</f>
        <v>*</v>
      </c>
      <c r="J380" s="55">
        <f>INDEX(Datenbasis!$B$2:$CA$422,MATCH(Zwischentabelle_Alter!$C380,Datenbasis!$B$2:$B$422),MATCH(Zwischentabelle_Alter!$B$9,Datenbasis!$B$2:$CA$2,0)+J$15)</f>
        <v>26</v>
      </c>
      <c r="K380" s="55">
        <f>INDEX(Datenbasis!$B$2:$CA$422,MATCH(Zwischentabelle_Alter!$C380,Datenbasis!$B$2:$B$422),MATCH(Zwischentabelle_Alter!$B$9,Datenbasis!$B$2:$CA$2,0)+K$15)</f>
        <v>2920</v>
      </c>
      <c r="L380" s="55">
        <f>INDEX(Datenbasis!$B$2:$CA$422,MATCH(Zwischentabelle_Alter!$C380,Datenbasis!$B$2:$B$422),MATCH(Zwischentabelle_Alter!$B$9,Datenbasis!$B$2:$CA$2,0)+L$15)</f>
        <v>2597</v>
      </c>
    </row>
    <row r="381" spans="1:12" x14ac:dyDescent="0.2">
      <c r="A381" s="2"/>
      <c r="B381" s="2" t="s">
        <v>366</v>
      </c>
      <c r="C381" s="3" t="s">
        <v>365</v>
      </c>
      <c r="D381" s="55">
        <f t="array" ref="D381">INDEX(Datenbasis!$B$2:$CA$422,MATCH(Zwischentabelle_Alter!$C381,Datenbasis!$B$2:$B$422),MATCH(Zwischentabelle_Alter!$D$15,Datenbasis!$B$2:$CA$2,0))</f>
        <v>3948</v>
      </c>
      <c r="E381" s="55">
        <f>INDEX(Datenbasis!$B$2:$CA$422,MATCH(Zwischentabelle_Alter!$C381,Datenbasis!$B$2:$B$422),MATCH(Zwischentabelle_Alter!$B$9,Datenbasis!$B$2:$CA$2,0)+E$15)</f>
        <v>1055</v>
      </c>
      <c r="F381" s="55">
        <f>INDEX(Datenbasis!$B$2:$CA$422,MATCH(Zwischentabelle_Alter!$C381,Datenbasis!$B$2:$B$422),MATCH(Zwischentabelle_Alter!$B$9,Datenbasis!$B$2:$CA$2,0)+F$15)</f>
        <v>0</v>
      </c>
      <c r="G381" s="55">
        <f>INDEX(Datenbasis!$B$2:$CA$422,MATCH(Zwischentabelle_Alter!$C381,Datenbasis!$B$2:$B$422),MATCH(Zwischentabelle_Alter!$B$9,Datenbasis!$B$2:$CA$2,0)+G$15)</f>
        <v>10</v>
      </c>
      <c r="H381" s="55">
        <f>INDEX(Datenbasis!$B$2:$CA$422,MATCH(Zwischentabelle_Alter!$C381,Datenbasis!$B$2:$B$422),MATCH(Zwischentabelle_Alter!$B$9,Datenbasis!$B$2:$CA$2,0)+H$15)</f>
        <v>0</v>
      </c>
      <c r="I381" s="55">
        <f>INDEX(Datenbasis!$B$2:$CA$422,MATCH(Zwischentabelle_Alter!$C381,Datenbasis!$B$2:$B$422),MATCH(Zwischentabelle_Alter!$B$9,Datenbasis!$B$2:$CA$2,0)+I$15)</f>
        <v>0</v>
      </c>
      <c r="J381" s="55">
        <f>INDEX(Datenbasis!$B$2:$CA$422,MATCH(Zwischentabelle_Alter!$C381,Datenbasis!$B$2:$B$422),MATCH(Zwischentabelle_Alter!$B$9,Datenbasis!$B$2:$CA$2,0)+J$15)</f>
        <v>53</v>
      </c>
      <c r="K381" s="55">
        <f>INDEX(Datenbasis!$B$2:$CA$422,MATCH(Zwischentabelle_Alter!$C381,Datenbasis!$B$2:$B$422),MATCH(Zwischentabelle_Alter!$B$9,Datenbasis!$B$2:$CA$2,0)+K$15)</f>
        <v>940</v>
      </c>
      <c r="L381" s="55">
        <f>INDEX(Datenbasis!$B$2:$CA$422,MATCH(Zwischentabelle_Alter!$C381,Datenbasis!$B$2:$B$422),MATCH(Zwischentabelle_Alter!$B$9,Datenbasis!$B$2:$CA$2,0)+L$15)</f>
        <v>209</v>
      </c>
    </row>
    <row r="382" spans="1:12" x14ac:dyDescent="0.2">
      <c r="A382" s="2"/>
      <c r="B382" s="2" t="s">
        <v>368</v>
      </c>
      <c r="C382" s="3" t="s">
        <v>367</v>
      </c>
      <c r="D382" s="55">
        <f t="array" ref="D382">INDEX(Datenbasis!$B$2:$CA$422,MATCH(Zwischentabelle_Alter!$C382,Datenbasis!$B$2:$B$422),MATCH(Zwischentabelle_Alter!$D$15,Datenbasis!$B$2:$CA$2,0))</f>
        <v>5733</v>
      </c>
      <c r="E382" s="55" t="str">
        <f>INDEX(Datenbasis!$B$2:$CA$422,MATCH(Zwischentabelle_Alter!$C382,Datenbasis!$B$2:$B$422),MATCH(Zwischentabelle_Alter!$B$9,Datenbasis!$B$2:$CA$2,0)+E$15)</f>
        <v>.</v>
      </c>
      <c r="F382" s="55" t="str">
        <f>INDEX(Datenbasis!$B$2:$CA$422,MATCH(Zwischentabelle_Alter!$C382,Datenbasis!$B$2:$B$422),MATCH(Zwischentabelle_Alter!$B$9,Datenbasis!$B$2:$CA$2,0)+F$15)</f>
        <v>.</v>
      </c>
      <c r="G382" s="55" t="str">
        <f>INDEX(Datenbasis!$B$2:$CA$422,MATCH(Zwischentabelle_Alter!$C382,Datenbasis!$B$2:$B$422),MATCH(Zwischentabelle_Alter!$B$9,Datenbasis!$B$2:$CA$2,0)+G$15)</f>
        <v>.</v>
      </c>
      <c r="H382" s="55" t="str">
        <f>INDEX(Datenbasis!$B$2:$CA$422,MATCH(Zwischentabelle_Alter!$C382,Datenbasis!$B$2:$B$422),MATCH(Zwischentabelle_Alter!$B$9,Datenbasis!$B$2:$CA$2,0)+H$15)</f>
        <v>.</v>
      </c>
      <c r="I382" s="55" t="str">
        <f>INDEX(Datenbasis!$B$2:$CA$422,MATCH(Zwischentabelle_Alter!$C382,Datenbasis!$B$2:$B$422),MATCH(Zwischentabelle_Alter!$B$9,Datenbasis!$B$2:$CA$2,0)+I$15)</f>
        <v>.</v>
      </c>
      <c r="J382" s="55" t="str">
        <f>INDEX(Datenbasis!$B$2:$CA$422,MATCH(Zwischentabelle_Alter!$C382,Datenbasis!$B$2:$B$422),MATCH(Zwischentabelle_Alter!$B$9,Datenbasis!$B$2:$CA$2,0)+J$15)</f>
        <v>.</v>
      </c>
      <c r="K382" s="55" t="str">
        <f>INDEX(Datenbasis!$B$2:$CA$422,MATCH(Zwischentabelle_Alter!$C382,Datenbasis!$B$2:$B$422),MATCH(Zwischentabelle_Alter!$B$9,Datenbasis!$B$2:$CA$2,0)+K$15)</f>
        <v>.</v>
      </c>
      <c r="L382" s="55" t="str">
        <f>INDEX(Datenbasis!$B$2:$CA$422,MATCH(Zwischentabelle_Alter!$C382,Datenbasis!$B$2:$B$422),MATCH(Zwischentabelle_Alter!$B$9,Datenbasis!$B$2:$CA$2,0)+L$15)</f>
        <v>.</v>
      </c>
    </row>
    <row r="383" spans="1:12" x14ac:dyDescent="0.2">
      <c r="A383" s="2"/>
      <c r="B383" s="2" t="s">
        <v>773</v>
      </c>
      <c r="C383" s="3" t="s">
        <v>774</v>
      </c>
      <c r="D383" s="55">
        <f t="array" ref="D383">INDEX(Datenbasis!$B$2:$CA$422,MATCH(Zwischentabelle_Alter!$C383,Datenbasis!$B$2:$B$422),MATCH(Zwischentabelle_Alter!$D$15,Datenbasis!$B$2:$CA$2,0))</f>
        <v>3285</v>
      </c>
      <c r="E383" s="55">
        <f>INDEX(Datenbasis!$B$2:$CA$422,MATCH(Zwischentabelle_Alter!$C383,Datenbasis!$B$2:$B$422),MATCH(Zwischentabelle_Alter!$B$9,Datenbasis!$B$2:$CA$2,0)+E$15)</f>
        <v>1585</v>
      </c>
      <c r="F383" s="55">
        <f>INDEX(Datenbasis!$B$2:$CA$422,MATCH(Zwischentabelle_Alter!$C383,Datenbasis!$B$2:$B$422),MATCH(Zwischentabelle_Alter!$B$9,Datenbasis!$B$2:$CA$2,0)+F$15)</f>
        <v>150</v>
      </c>
      <c r="G383" s="55">
        <f>INDEX(Datenbasis!$B$2:$CA$422,MATCH(Zwischentabelle_Alter!$C383,Datenbasis!$B$2:$B$422),MATCH(Zwischentabelle_Alter!$B$9,Datenbasis!$B$2:$CA$2,0)+G$15)</f>
        <v>3</v>
      </c>
      <c r="H383" s="55">
        <f>INDEX(Datenbasis!$B$2:$CA$422,MATCH(Zwischentabelle_Alter!$C383,Datenbasis!$B$2:$B$422),MATCH(Zwischentabelle_Alter!$B$9,Datenbasis!$B$2:$CA$2,0)+H$15)</f>
        <v>0</v>
      </c>
      <c r="I383" s="55">
        <f>INDEX(Datenbasis!$B$2:$CA$422,MATCH(Zwischentabelle_Alter!$C383,Datenbasis!$B$2:$B$422),MATCH(Zwischentabelle_Alter!$B$9,Datenbasis!$B$2:$CA$2,0)+I$15)</f>
        <v>15</v>
      </c>
      <c r="J383" s="55">
        <f>INDEX(Datenbasis!$B$2:$CA$422,MATCH(Zwischentabelle_Alter!$C383,Datenbasis!$B$2:$B$422),MATCH(Zwischentabelle_Alter!$B$9,Datenbasis!$B$2:$CA$2,0)+J$15)</f>
        <v>120</v>
      </c>
      <c r="K383" s="55">
        <f>INDEX(Datenbasis!$B$2:$CA$422,MATCH(Zwischentabelle_Alter!$C383,Datenbasis!$B$2:$B$422),MATCH(Zwischentabelle_Alter!$B$9,Datenbasis!$B$2:$CA$2,0)+K$15)</f>
        <v>1558</v>
      </c>
      <c r="L383" s="55">
        <f>INDEX(Datenbasis!$B$2:$CA$422,MATCH(Zwischentabelle_Alter!$C383,Datenbasis!$B$2:$B$422),MATCH(Zwischentabelle_Alter!$B$9,Datenbasis!$B$2:$CA$2,0)+L$15)</f>
        <v>1544</v>
      </c>
    </row>
    <row r="384" spans="1:12" x14ac:dyDescent="0.2">
      <c r="A384" s="2"/>
      <c r="B384" s="2" t="s">
        <v>21</v>
      </c>
      <c r="C384" s="3" t="s">
        <v>20</v>
      </c>
      <c r="D384" s="55">
        <f t="array" ref="D384">INDEX(Datenbasis!$B$2:$CA$422,MATCH(Zwischentabelle_Alter!$C384,Datenbasis!$B$2:$B$422),MATCH(Zwischentabelle_Alter!$D$15,Datenbasis!$B$2:$CA$2,0))</f>
        <v>6410</v>
      </c>
      <c r="E384" s="55">
        <f>INDEX(Datenbasis!$B$2:$CA$422,MATCH(Zwischentabelle_Alter!$C384,Datenbasis!$B$2:$B$422),MATCH(Zwischentabelle_Alter!$B$9,Datenbasis!$B$2:$CA$2,0)+E$15)</f>
        <v>1492</v>
      </c>
      <c r="F384" s="55">
        <f>INDEX(Datenbasis!$B$2:$CA$422,MATCH(Zwischentabelle_Alter!$C384,Datenbasis!$B$2:$B$422),MATCH(Zwischentabelle_Alter!$B$9,Datenbasis!$B$2:$CA$2,0)+F$15)</f>
        <v>0</v>
      </c>
      <c r="G384" s="55">
        <f>INDEX(Datenbasis!$B$2:$CA$422,MATCH(Zwischentabelle_Alter!$C384,Datenbasis!$B$2:$B$422),MATCH(Zwischentabelle_Alter!$B$9,Datenbasis!$B$2:$CA$2,0)+G$15)</f>
        <v>0</v>
      </c>
      <c r="H384" s="55">
        <f>INDEX(Datenbasis!$B$2:$CA$422,MATCH(Zwischentabelle_Alter!$C384,Datenbasis!$B$2:$B$422),MATCH(Zwischentabelle_Alter!$B$9,Datenbasis!$B$2:$CA$2,0)+H$15)</f>
        <v>0</v>
      </c>
      <c r="I384" s="55">
        <f>INDEX(Datenbasis!$B$2:$CA$422,MATCH(Zwischentabelle_Alter!$C384,Datenbasis!$B$2:$B$422),MATCH(Zwischentabelle_Alter!$B$9,Datenbasis!$B$2:$CA$2,0)+I$15)</f>
        <v>0</v>
      </c>
      <c r="J384" s="55">
        <f>INDEX(Datenbasis!$B$2:$CA$422,MATCH(Zwischentabelle_Alter!$C384,Datenbasis!$B$2:$B$422),MATCH(Zwischentabelle_Alter!$B$9,Datenbasis!$B$2:$CA$2,0)+J$15)</f>
        <v>144</v>
      </c>
      <c r="K384" s="55">
        <f>INDEX(Datenbasis!$B$2:$CA$422,MATCH(Zwischentabelle_Alter!$C384,Datenbasis!$B$2:$B$422),MATCH(Zwischentabelle_Alter!$B$9,Datenbasis!$B$2:$CA$2,0)+K$15)</f>
        <v>1273</v>
      </c>
      <c r="L384" s="55">
        <f>INDEX(Datenbasis!$B$2:$CA$422,MATCH(Zwischentabelle_Alter!$C384,Datenbasis!$B$2:$B$422),MATCH(Zwischentabelle_Alter!$B$9,Datenbasis!$B$2:$CA$2,0)+L$15)</f>
        <v>541</v>
      </c>
    </row>
    <row r="385" spans="1:12" x14ac:dyDescent="0.2">
      <c r="A385" s="2"/>
      <c r="B385" s="2" t="s">
        <v>775</v>
      </c>
      <c r="C385" s="3" t="s">
        <v>776</v>
      </c>
      <c r="D385" s="55">
        <f t="array" ref="D385">INDEX(Datenbasis!$B$2:$CA$422,MATCH(Zwischentabelle_Alter!$C385,Datenbasis!$B$2:$B$422),MATCH(Zwischentabelle_Alter!$D$15,Datenbasis!$B$2:$CA$2,0))</f>
        <v>4251</v>
      </c>
      <c r="E385" s="55">
        <f>INDEX(Datenbasis!$B$2:$CA$422,MATCH(Zwischentabelle_Alter!$C385,Datenbasis!$B$2:$B$422),MATCH(Zwischentabelle_Alter!$B$9,Datenbasis!$B$2:$CA$2,0)+E$15)</f>
        <v>1501</v>
      </c>
      <c r="F385" s="55" t="str">
        <f>INDEX(Datenbasis!$B$2:$CA$422,MATCH(Zwischentabelle_Alter!$C385,Datenbasis!$B$2:$B$422),MATCH(Zwischentabelle_Alter!$B$9,Datenbasis!$B$2:$CA$2,0)+F$15)</f>
        <v>*</v>
      </c>
      <c r="G385" s="55">
        <f>INDEX(Datenbasis!$B$2:$CA$422,MATCH(Zwischentabelle_Alter!$C385,Datenbasis!$B$2:$B$422),MATCH(Zwischentabelle_Alter!$B$9,Datenbasis!$B$2:$CA$2,0)+G$15)</f>
        <v>11</v>
      </c>
      <c r="H385" s="55">
        <f>INDEX(Datenbasis!$B$2:$CA$422,MATCH(Zwischentabelle_Alter!$C385,Datenbasis!$B$2:$B$422),MATCH(Zwischentabelle_Alter!$B$9,Datenbasis!$B$2:$CA$2,0)+H$15)</f>
        <v>0</v>
      </c>
      <c r="I385" s="55">
        <f>INDEX(Datenbasis!$B$2:$CA$422,MATCH(Zwischentabelle_Alter!$C385,Datenbasis!$B$2:$B$422),MATCH(Zwischentabelle_Alter!$B$9,Datenbasis!$B$2:$CA$2,0)+I$15)</f>
        <v>6</v>
      </c>
      <c r="J385" s="55">
        <f>INDEX(Datenbasis!$B$2:$CA$422,MATCH(Zwischentabelle_Alter!$C385,Datenbasis!$B$2:$B$422),MATCH(Zwischentabelle_Alter!$B$9,Datenbasis!$B$2:$CA$2,0)+J$15)</f>
        <v>40</v>
      </c>
      <c r="K385" s="55">
        <f>INDEX(Datenbasis!$B$2:$CA$422,MATCH(Zwischentabelle_Alter!$C385,Datenbasis!$B$2:$B$422),MATCH(Zwischentabelle_Alter!$B$9,Datenbasis!$B$2:$CA$2,0)+K$15)</f>
        <v>1264</v>
      </c>
      <c r="L385" s="55">
        <f>INDEX(Datenbasis!$B$2:$CA$422,MATCH(Zwischentabelle_Alter!$C385,Datenbasis!$B$2:$B$422),MATCH(Zwischentabelle_Alter!$B$9,Datenbasis!$B$2:$CA$2,0)+L$15)</f>
        <v>438</v>
      </c>
    </row>
    <row r="386" spans="1:12" x14ac:dyDescent="0.2">
      <c r="A386" s="2"/>
      <c r="B386" s="2" t="s">
        <v>370</v>
      </c>
      <c r="C386" s="3" t="s">
        <v>369</v>
      </c>
      <c r="D386" s="55">
        <f t="array" ref="D386">INDEX(Datenbasis!$B$2:$CA$422,MATCH(Zwischentabelle_Alter!$C386,Datenbasis!$B$2:$B$422),MATCH(Zwischentabelle_Alter!$D$15,Datenbasis!$B$2:$CA$2,0))</f>
        <v>7868</v>
      </c>
      <c r="E386" s="55">
        <f>INDEX(Datenbasis!$B$2:$CA$422,MATCH(Zwischentabelle_Alter!$C386,Datenbasis!$B$2:$B$422),MATCH(Zwischentabelle_Alter!$B$9,Datenbasis!$B$2:$CA$2,0)+E$15)</f>
        <v>2720</v>
      </c>
      <c r="F386" s="55">
        <f>INDEX(Datenbasis!$B$2:$CA$422,MATCH(Zwischentabelle_Alter!$C386,Datenbasis!$B$2:$B$422),MATCH(Zwischentabelle_Alter!$B$9,Datenbasis!$B$2:$CA$2,0)+F$15)</f>
        <v>174</v>
      </c>
      <c r="G386" s="55">
        <f>INDEX(Datenbasis!$B$2:$CA$422,MATCH(Zwischentabelle_Alter!$C386,Datenbasis!$B$2:$B$422),MATCH(Zwischentabelle_Alter!$B$9,Datenbasis!$B$2:$CA$2,0)+G$15)</f>
        <v>0</v>
      </c>
      <c r="H386" s="55">
        <f>INDEX(Datenbasis!$B$2:$CA$422,MATCH(Zwischentabelle_Alter!$C386,Datenbasis!$B$2:$B$422),MATCH(Zwischentabelle_Alter!$B$9,Datenbasis!$B$2:$CA$2,0)+H$15)</f>
        <v>0</v>
      </c>
      <c r="I386" s="55">
        <f>INDEX(Datenbasis!$B$2:$CA$422,MATCH(Zwischentabelle_Alter!$C386,Datenbasis!$B$2:$B$422),MATCH(Zwischentabelle_Alter!$B$9,Datenbasis!$B$2:$CA$2,0)+I$15)</f>
        <v>241</v>
      </c>
      <c r="J386" s="55">
        <f>INDEX(Datenbasis!$B$2:$CA$422,MATCH(Zwischentabelle_Alter!$C386,Datenbasis!$B$2:$B$422),MATCH(Zwischentabelle_Alter!$B$9,Datenbasis!$B$2:$CA$2,0)+J$15)</f>
        <v>76</v>
      </c>
      <c r="K386" s="55">
        <f>INDEX(Datenbasis!$B$2:$CA$422,MATCH(Zwischentabelle_Alter!$C386,Datenbasis!$B$2:$B$422),MATCH(Zwischentabelle_Alter!$B$9,Datenbasis!$B$2:$CA$2,0)+K$15)</f>
        <v>2494</v>
      </c>
      <c r="L386" s="55">
        <f>INDEX(Datenbasis!$B$2:$CA$422,MATCH(Zwischentabelle_Alter!$C386,Datenbasis!$B$2:$B$422),MATCH(Zwischentabelle_Alter!$B$9,Datenbasis!$B$2:$CA$2,0)+L$15)</f>
        <v>333</v>
      </c>
    </row>
    <row r="387" spans="1:12" x14ac:dyDescent="0.2">
      <c r="A387" s="2"/>
      <c r="B387" s="2" t="s">
        <v>23</v>
      </c>
      <c r="C387" s="3" t="s">
        <v>22</v>
      </c>
      <c r="D387" s="55">
        <f t="array" ref="D387">INDEX(Datenbasis!$B$2:$CA$422,MATCH(Zwischentabelle_Alter!$C387,Datenbasis!$B$2:$B$422),MATCH(Zwischentabelle_Alter!$D$15,Datenbasis!$B$2:$CA$2,0))</f>
        <v>3874</v>
      </c>
      <c r="E387" s="55">
        <f>INDEX(Datenbasis!$B$2:$CA$422,MATCH(Zwischentabelle_Alter!$C387,Datenbasis!$B$2:$B$422),MATCH(Zwischentabelle_Alter!$B$9,Datenbasis!$B$2:$CA$2,0)+E$15)</f>
        <v>203</v>
      </c>
      <c r="F387" s="55" t="str">
        <f>INDEX(Datenbasis!$B$2:$CA$422,MATCH(Zwischentabelle_Alter!$C387,Datenbasis!$B$2:$B$422),MATCH(Zwischentabelle_Alter!$B$9,Datenbasis!$B$2:$CA$2,0)+F$15)</f>
        <v>*</v>
      </c>
      <c r="G387" s="55">
        <f>INDEX(Datenbasis!$B$2:$CA$422,MATCH(Zwischentabelle_Alter!$C387,Datenbasis!$B$2:$B$422),MATCH(Zwischentabelle_Alter!$B$9,Datenbasis!$B$2:$CA$2,0)+G$15)</f>
        <v>0</v>
      </c>
      <c r="H387" s="55">
        <f>INDEX(Datenbasis!$B$2:$CA$422,MATCH(Zwischentabelle_Alter!$C387,Datenbasis!$B$2:$B$422),MATCH(Zwischentabelle_Alter!$B$9,Datenbasis!$B$2:$CA$2,0)+H$15)</f>
        <v>0</v>
      </c>
      <c r="I387" s="55">
        <f>INDEX(Datenbasis!$B$2:$CA$422,MATCH(Zwischentabelle_Alter!$C387,Datenbasis!$B$2:$B$422),MATCH(Zwischentabelle_Alter!$B$9,Datenbasis!$B$2:$CA$2,0)+I$15)</f>
        <v>15</v>
      </c>
      <c r="J387" s="55">
        <f>INDEX(Datenbasis!$B$2:$CA$422,MATCH(Zwischentabelle_Alter!$C387,Datenbasis!$B$2:$B$422),MATCH(Zwischentabelle_Alter!$B$9,Datenbasis!$B$2:$CA$2,0)+J$15)</f>
        <v>5</v>
      </c>
      <c r="K387" s="55" t="str">
        <f>INDEX(Datenbasis!$B$2:$CA$422,MATCH(Zwischentabelle_Alter!$C387,Datenbasis!$B$2:$B$422),MATCH(Zwischentabelle_Alter!$B$9,Datenbasis!$B$2:$CA$2,0)+K$15)</f>
        <v>*</v>
      </c>
      <c r="L387" s="55">
        <f>INDEX(Datenbasis!$B$2:$CA$422,MATCH(Zwischentabelle_Alter!$C387,Datenbasis!$B$2:$B$422),MATCH(Zwischentabelle_Alter!$B$9,Datenbasis!$B$2:$CA$2,0)+L$15)</f>
        <v>103</v>
      </c>
    </row>
    <row r="388" spans="1:12" x14ac:dyDescent="0.2">
      <c r="A388" s="2"/>
      <c r="B388" s="2" t="s">
        <v>777</v>
      </c>
      <c r="C388" s="3" t="s">
        <v>778</v>
      </c>
      <c r="D388" s="55">
        <f t="array" ref="D388">INDEX(Datenbasis!$B$2:$CA$422,MATCH(Zwischentabelle_Alter!$C388,Datenbasis!$B$2:$B$422),MATCH(Zwischentabelle_Alter!$D$15,Datenbasis!$B$2:$CA$2,0))</f>
        <v>4669</v>
      </c>
      <c r="E388" s="55">
        <f>INDEX(Datenbasis!$B$2:$CA$422,MATCH(Zwischentabelle_Alter!$C388,Datenbasis!$B$2:$B$422),MATCH(Zwischentabelle_Alter!$B$9,Datenbasis!$B$2:$CA$2,0)+E$15)</f>
        <v>1787</v>
      </c>
      <c r="F388" s="55" t="str">
        <f>INDEX(Datenbasis!$B$2:$CA$422,MATCH(Zwischentabelle_Alter!$C388,Datenbasis!$B$2:$B$422),MATCH(Zwischentabelle_Alter!$B$9,Datenbasis!$B$2:$CA$2,0)+F$15)</f>
        <v>*</v>
      </c>
      <c r="G388" s="55">
        <f>INDEX(Datenbasis!$B$2:$CA$422,MATCH(Zwischentabelle_Alter!$C388,Datenbasis!$B$2:$B$422),MATCH(Zwischentabelle_Alter!$B$9,Datenbasis!$B$2:$CA$2,0)+G$15)</f>
        <v>15</v>
      </c>
      <c r="H388" s="55">
        <f>INDEX(Datenbasis!$B$2:$CA$422,MATCH(Zwischentabelle_Alter!$C388,Datenbasis!$B$2:$B$422),MATCH(Zwischentabelle_Alter!$B$9,Datenbasis!$B$2:$CA$2,0)+H$15)</f>
        <v>0</v>
      </c>
      <c r="I388" s="55">
        <f>INDEX(Datenbasis!$B$2:$CA$422,MATCH(Zwischentabelle_Alter!$C388,Datenbasis!$B$2:$B$422),MATCH(Zwischentabelle_Alter!$B$9,Datenbasis!$B$2:$CA$2,0)+I$15)</f>
        <v>49</v>
      </c>
      <c r="J388" s="55">
        <f>INDEX(Datenbasis!$B$2:$CA$422,MATCH(Zwischentabelle_Alter!$C388,Datenbasis!$B$2:$B$422),MATCH(Zwischentabelle_Alter!$B$9,Datenbasis!$B$2:$CA$2,0)+J$15)</f>
        <v>25</v>
      </c>
      <c r="K388" s="55">
        <f>INDEX(Datenbasis!$B$2:$CA$422,MATCH(Zwischentabelle_Alter!$C388,Datenbasis!$B$2:$B$422),MATCH(Zwischentabelle_Alter!$B$9,Datenbasis!$B$2:$CA$2,0)+K$15)</f>
        <v>1669</v>
      </c>
      <c r="L388" s="55">
        <f>INDEX(Datenbasis!$B$2:$CA$422,MATCH(Zwischentabelle_Alter!$C388,Datenbasis!$B$2:$B$422),MATCH(Zwischentabelle_Alter!$B$9,Datenbasis!$B$2:$CA$2,0)+L$15)</f>
        <v>189</v>
      </c>
    </row>
    <row r="389" spans="1:12" x14ac:dyDescent="0.2">
      <c r="A389" s="2"/>
      <c r="B389" s="2" t="s">
        <v>779</v>
      </c>
      <c r="C389" s="3" t="s">
        <v>780</v>
      </c>
      <c r="D389" s="55">
        <f t="array" ref="D389">INDEX(Datenbasis!$B$2:$CA$422,MATCH(Zwischentabelle_Alter!$C389,Datenbasis!$B$2:$B$422),MATCH(Zwischentabelle_Alter!$D$15,Datenbasis!$B$2:$CA$2,0))</f>
        <v>3652</v>
      </c>
      <c r="E389" s="55">
        <f>INDEX(Datenbasis!$B$2:$CA$422,MATCH(Zwischentabelle_Alter!$C389,Datenbasis!$B$2:$B$422),MATCH(Zwischentabelle_Alter!$B$9,Datenbasis!$B$2:$CA$2,0)+E$15)</f>
        <v>1119</v>
      </c>
      <c r="F389" s="55">
        <f>INDEX(Datenbasis!$B$2:$CA$422,MATCH(Zwischentabelle_Alter!$C389,Datenbasis!$B$2:$B$422),MATCH(Zwischentabelle_Alter!$B$9,Datenbasis!$B$2:$CA$2,0)+F$15)</f>
        <v>0</v>
      </c>
      <c r="G389" s="55">
        <f>INDEX(Datenbasis!$B$2:$CA$422,MATCH(Zwischentabelle_Alter!$C389,Datenbasis!$B$2:$B$422),MATCH(Zwischentabelle_Alter!$B$9,Datenbasis!$B$2:$CA$2,0)+G$15)</f>
        <v>7</v>
      </c>
      <c r="H389" s="55">
        <f>INDEX(Datenbasis!$B$2:$CA$422,MATCH(Zwischentabelle_Alter!$C389,Datenbasis!$B$2:$B$422),MATCH(Zwischentabelle_Alter!$B$9,Datenbasis!$B$2:$CA$2,0)+H$15)</f>
        <v>0</v>
      </c>
      <c r="I389" s="55" t="str">
        <f>INDEX(Datenbasis!$B$2:$CA$422,MATCH(Zwischentabelle_Alter!$C389,Datenbasis!$B$2:$B$422),MATCH(Zwischentabelle_Alter!$B$9,Datenbasis!$B$2:$CA$2,0)+I$15)</f>
        <v>*</v>
      </c>
      <c r="J389" s="55">
        <f>INDEX(Datenbasis!$B$2:$CA$422,MATCH(Zwischentabelle_Alter!$C389,Datenbasis!$B$2:$B$422),MATCH(Zwischentabelle_Alter!$B$9,Datenbasis!$B$2:$CA$2,0)+J$15)</f>
        <v>52</v>
      </c>
      <c r="K389" s="55">
        <f>INDEX(Datenbasis!$B$2:$CA$422,MATCH(Zwischentabelle_Alter!$C389,Datenbasis!$B$2:$B$422),MATCH(Zwischentabelle_Alter!$B$9,Datenbasis!$B$2:$CA$2,0)+K$15)</f>
        <v>1024</v>
      </c>
      <c r="L389" s="55">
        <f>INDEX(Datenbasis!$B$2:$CA$422,MATCH(Zwischentabelle_Alter!$C389,Datenbasis!$B$2:$B$422),MATCH(Zwischentabelle_Alter!$B$9,Datenbasis!$B$2:$CA$2,0)+L$15)</f>
        <v>152</v>
      </c>
    </row>
    <row r="390" spans="1:12" x14ac:dyDescent="0.2">
      <c r="A390" s="2"/>
      <c r="B390" s="2" t="s">
        <v>372</v>
      </c>
      <c r="C390" s="3" t="s">
        <v>371</v>
      </c>
      <c r="D390" s="55">
        <f t="array" ref="D390">INDEX(Datenbasis!$B$2:$CA$422,MATCH(Zwischentabelle_Alter!$C390,Datenbasis!$B$2:$B$422),MATCH(Zwischentabelle_Alter!$D$15,Datenbasis!$B$2:$CA$2,0))</f>
        <v>5494</v>
      </c>
      <c r="E390" s="55">
        <f>INDEX(Datenbasis!$B$2:$CA$422,MATCH(Zwischentabelle_Alter!$C390,Datenbasis!$B$2:$B$422),MATCH(Zwischentabelle_Alter!$B$9,Datenbasis!$B$2:$CA$2,0)+E$15)</f>
        <v>275</v>
      </c>
      <c r="F390" s="55">
        <f>INDEX(Datenbasis!$B$2:$CA$422,MATCH(Zwischentabelle_Alter!$C390,Datenbasis!$B$2:$B$422),MATCH(Zwischentabelle_Alter!$B$9,Datenbasis!$B$2:$CA$2,0)+F$15)</f>
        <v>0</v>
      </c>
      <c r="G390" s="55">
        <f>INDEX(Datenbasis!$B$2:$CA$422,MATCH(Zwischentabelle_Alter!$C390,Datenbasis!$B$2:$B$422),MATCH(Zwischentabelle_Alter!$B$9,Datenbasis!$B$2:$CA$2,0)+G$15)</f>
        <v>0</v>
      </c>
      <c r="H390" s="55" t="str">
        <f>INDEX(Datenbasis!$B$2:$CA$422,MATCH(Zwischentabelle_Alter!$C390,Datenbasis!$B$2:$B$422),MATCH(Zwischentabelle_Alter!$B$9,Datenbasis!$B$2:$CA$2,0)+H$15)</f>
        <v>*</v>
      </c>
      <c r="I390" s="55">
        <f>INDEX(Datenbasis!$B$2:$CA$422,MATCH(Zwischentabelle_Alter!$C390,Datenbasis!$B$2:$B$422),MATCH(Zwischentabelle_Alter!$B$9,Datenbasis!$B$2:$CA$2,0)+I$15)</f>
        <v>23</v>
      </c>
      <c r="J390" s="55">
        <f>INDEX(Datenbasis!$B$2:$CA$422,MATCH(Zwischentabelle_Alter!$C390,Datenbasis!$B$2:$B$422),MATCH(Zwischentabelle_Alter!$B$9,Datenbasis!$B$2:$CA$2,0)+J$15)</f>
        <v>25</v>
      </c>
      <c r="K390" s="55" t="str">
        <f>INDEX(Datenbasis!$B$2:$CA$422,MATCH(Zwischentabelle_Alter!$C390,Datenbasis!$B$2:$B$422),MATCH(Zwischentabelle_Alter!$B$9,Datenbasis!$B$2:$CA$2,0)+K$15)</f>
        <v>*</v>
      </c>
      <c r="L390" s="55">
        <f>INDEX(Datenbasis!$B$2:$CA$422,MATCH(Zwischentabelle_Alter!$C390,Datenbasis!$B$2:$B$422),MATCH(Zwischentabelle_Alter!$B$9,Datenbasis!$B$2:$CA$2,0)+L$15)</f>
        <v>216</v>
      </c>
    </row>
    <row r="391" spans="1:12" x14ac:dyDescent="0.2">
      <c r="A391" s="2"/>
      <c r="B391" s="2" t="s">
        <v>25</v>
      </c>
      <c r="C391" s="3" t="s">
        <v>24</v>
      </c>
      <c r="D391" s="55">
        <f t="array" ref="D391">INDEX(Datenbasis!$B$2:$CA$422,MATCH(Zwischentabelle_Alter!$C391,Datenbasis!$B$2:$B$422),MATCH(Zwischentabelle_Alter!$D$15,Datenbasis!$B$2:$CA$2,0))</f>
        <v>14832</v>
      </c>
      <c r="E391" s="55">
        <f>INDEX(Datenbasis!$B$2:$CA$422,MATCH(Zwischentabelle_Alter!$C391,Datenbasis!$B$2:$B$422),MATCH(Zwischentabelle_Alter!$B$9,Datenbasis!$B$2:$CA$2,0)+E$15)</f>
        <v>3037</v>
      </c>
      <c r="F391" s="55">
        <f>INDEX(Datenbasis!$B$2:$CA$422,MATCH(Zwischentabelle_Alter!$C391,Datenbasis!$B$2:$B$422),MATCH(Zwischentabelle_Alter!$B$9,Datenbasis!$B$2:$CA$2,0)+F$15)</f>
        <v>9</v>
      </c>
      <c r="G391" s="55">
        <f>INDEX(Datenbasis!$B$2:$CA$422,MATCH(Zwischentabelle_Alter!$C391,Datenbasis!$B$2:$B$422),MATCH(Zwischentabelle_Alter!$B$9,Datenbasis!$B$2:$CA$2,0)+G$15)</f>
        <v>58</v>
      </c>
      <c r="H391" s="55">
        <f>INDEX(Datenbasis!$B$2:$CA$422,MATCH(Zwischentabelle_Alter!$C391,Datenbasis!$B$2:$B$422),MATCH(Zwischentabelle_Alter!$B$9,Datenbasis!$B$2:$CA$2,0)+H$15)</f>
        <v>0</v>
      </c>
      <c r="I391" s="55">
        <f>INDEX(Datenbasis!$B$2:$CA$422,MATCH(Zwischentabelle_Alter!$C391,Datenbasis!$B$2:$B$422),MATCH(Zwischentabelle_Alter!$B$9,Datenbasis!$B$2:$CA$2,0)+I$15)</f>
        <v>174</v>
      </c>
      <c r="J391" s="55">
        <f>INDEX(Datenbasis!$B$2:$CA$422,MATCH(Zwischentabelle_Alter!$C391,Datenbasis!$B$2:$B$422),MATCH(Zwischentabelle_Alter!$B$9,Datenbasis!$B$2:$CA$2,0)+J$15)</f>
        <v>180</v>
      </c>
      <c r="K391" s="55">
        <f>INDEX(Datenbasis!$B$2:$CA$422,MATCH(Zwischentabelle_Alter!$C391,Datenbasis!$B$2:$B$422),MATCH(Zwischentabelle_Alter!$B$9,Datenbasis!$B$2:$CA$2,0)+K$15)</f>
        <v>2773</v>
      </c>
      <c r="L391" s="55">
        <f>INDEX(Datenbasis!$B$2:$CA$422,MATCH(Zwischentabelle_Alter!$C391,Datenbasis!$B$2:$B$422),MATCH(Zwischentabelle_Alter!$B$9,Datenbasis!$B$2:$CA$2,0)+L$15)</f>
        <v>391</v>
      </c>
    </row>
    <row r="392" spans="1:12" x14ac:dyDescent="0.2">
      <c r="A392" s="2"/>
      <c r="B392" s="2" t="s">
        <v>27</v>
      </c>
      <c r="C392" s="3" t="s">
        <v>26</v>
      </c>
      <c r="D392" s="55">
        <f t="array" ref="D392">INDEX(Datenbasis!$B$2:$CA$422,MATCH(Zwischentabelle_Alter!$C392,Datenbasis!$B$2:$B$422),MATCH(Zwischentabelle_Alter!$D$15,Datenbasis!$B$2:$CA$2,0))</f>
        <v>4276</v>
      </c>
      <c r="E392" s="55">
        <f>INDEX(Datenbasis!$B$2:$CA$422,MATCH(Zwischentabelle_Alter!$C392,Datenbasis!$B$2:$B$422),MATCH(Zwischentabelle_Alter!$B$9,Datenbasis!$B$2:$CA$2,0)+E$15)</f>
        <v>1383</v>
      </c>
      <c r="F392" s="55" t="str">
        <f>INDEX(Datenbasis!$B$2:$CA$422,MATCH(Zwischentabelle_Alter!$C392,Datenbasis!$B$2:$B$422),MATCH(Zwischentabelle_Alter!$B$9,Datenbasis!$B$2:$CA$2,0)+F$15)</f>
        <v>*</v>
      </c>
      <c r="G392" s="55" t="str">
        <f>INDEX(Datenbasis!$B$2:$CA$422,MATCH(Zwischentabelle_Alter!$C392,Datenbasis!$B$2:$B$422),MATCH(Zwischentabelle_Alter!$B$9,Datenbasis!$B$2:$CA$2,0)+G$15)</f>
        <v>*</v>
      </c>
      <c r="H392" s="55">
        <f>INDEX(Datenbasis!$B$2:$CA$422,MATCH(Zwischentabelle_Alter!$C392,Datenbasis!$B$2:$B$422),MATCH(Zwischentabelle_Alter!$B$9,Datenbasis!$B$2:$CA$2,0)+H$15)</f>
        <v>0</v>
      </c>
      <c r="I392" s="55">
        <f>INDEX(Datenbasis!$B$2:$CA$422,MATCH(Zwischentabelle_Alter!$C392,Datenbasis!$B$2:$B$422),MATCH(Zwischentabelle_Alter!$B$9,Datenbasis!$B$2:$CA$2,0)+I$15)</f>
        <v>143</v>
      </c>
      <c r="J392" s="55">
        <f>INDEX(Datenbasis!$B$2:$CA$422,MATCH(Zwischentabelle_Alter!$C392,Datenbasis!$B$2:$B$422),MATCH(Zwischentabelle_Alter!$B$9,Datenbasis!$B$2:$CA$2,0)+J$15)</f>
        <v>16</v>
      </c>
      <c r="K392" s="55">
        <f>INDEX(Datenbasis!$B$2:$CA$422,MATCH(Zwischentabelle_Alter!$C392,Datenbasis!$B$2:$B$422),MATCH(Zwischentabelle_Alter!$B$9,Datenbasis!$B$2:$CA$2,0)+K$15)</f>
        <v>1248</v>
      </c>
      <c r="L392" s="55">
        <f>INDEX(Datenbasis!$B$2:$CA$422,MATCH(Zwischentabelle_Alter!$C392,Datenbasis!$B$2:$B$422),MATCH(Zwischentabelle_Alter!$B$9,Datenbasis!$B$2:$CA$2,0)+L$15)</f>
        <v>230</v>
      </c>
    </row>
    <row r="393" spans="1:12" x14ac:dyDescent="0.2">
      <c r="A393" s="2"/>
      <c r="B393" s="2" t="s">
        <v>29</v>
      </c>
      <c r="C393" s="3" t="s">
        <v>28</v>
      </c>
      <c r="D393" s="55">
        <f t="array" ref="D393">INDEX(Datenbasis!$B$2:$CA$422,MATCH(Zwischentabelle_Alter!$C393,Datenbasis!$B$2:$B$422),MATCH(Zwischentabelle_Alter!$D$15,Datenbasis!$B$2:$CA$2,0))</f>
        <v>6008</v>
      </c>
      <c r="E393" s="55">
        <f>INDEX(Datenbasis!$B$2:$CA$422,MATCH(Zwischentabelle_Alter!$C393,Datenbasis!$B$2:$B$422),MATCH(Zwischentabelle_Alter!$B$9,Datenbasis!$B$2:$CA$2,0)+E$15)</f>
        <v>2178</v>
      </c>
      <c r="F393" s="55">
        <f>INDEX(Datenbasis!$B$2:$CA$422,MATCH(Zwischentabelle_Alter!$C393,Datenbasis!$B$2:$B$422),MATCH(Zwischentabelle_Alter!$B$9,Datenbasis!$B$2:$CA$2,0)+F$15)</f>
        <v>0</v>
      </c>
      <c r="G393" s="55">
        <f>INDEX(Datenbasis!$B$2:$CA$422,MATCH(Zwischentabelle_Alter!$C393,Datenbasis!$B$2:$B$422),MATCH(Zwischentabelle_Alter!$B$9,Datenbasis!$B$2:$CA$2,0)+G$15)</f>
        <v>8</v>
      </c>
      <c r="H393" s="55">
        <f>INDEX(Datenbasis!$B$2:$CA$422,MATCH(Zwischentabelle_Alter!$C393,Datenbasis!$B$2:$B$422),MATCH(Zwischentabelle_Alter!$B$9,Datenbasis!$B$2:$CA$2,0)+H$15)</f>
        <v>0</v>
      </c>
      <c r="I393" s="55">
        <f>INDEX(Datenbasis!$B$2:$CA$422,MATCH(Zwischentabelle_Alter!$C393,Datenbasis!$B$2:$B$422),MATCH(Zwischentabelle_Alter!$B$9,Datenbasis!$B$2:$CA$2,0)+I$15)</f>
        <v>106</v>
      </c>
      <c r="J393" s="55">
        <f>INDEX(Datenbasis!$B$2:$CA$422,MATCH(Zwischentabelle_Alter!$C393,Datenbasis!$B$2:$B$422),MATCH(Zwischentabelle_Alter!$B$9,Datenbasis!$B$2:$CA$2,0)+J$15)</f>
        <v>53</v>
      </c>
      <c r="K393" s="55">
        <f>INDEX(Datenbasis!$B$2:$CA$422,MATCH(Zwischentabelle_Alter!$C393,Datenbasis!$B$2:$B$422),MATCH(Zwischentabelle_Alter!$B$9,Datenbasis!$B$2:$CA$2,0)+K$15)</f>
        <v>1907</v>
      </c>
      <c r="L393" s="55">
        <f>INDEX(Datenbasis!$B$2:$CA$422,MATCH(Zwischentabelle_Alter!$C393,Datenbasis!$B$2:$B$422),MATCH(Zwischentabelle_Alter!$B$9,Datenbasis!$B$2:$CA$2,0)+L$15)</f>
        <v>420</v>
      </c>
    </row>
    <row r="394" spans="1:12" x14ac:dyDescent="0.2">
      <c r="A394" s="2"/>
      <c r="B394" s="2" t="s">
        <v>31</v>
      </c>
      <c r="C394" s="3" t="s">
        <v>30</v>
      </c>
      <c r="D394" s="55">
        <f t="array" ref="D394">INDEX(Datenbasis!$B$2:$CA$422,MATCH(Zwischentabelle_Alter!$C394,Datenbasis!$B$2:$B$422),MATCH(Zwischentabelle_Alter!$D$15,Datenbasis!$B$2:$CA$2,0))</f>
        <v>3866</v>
      </c>
      <c r="E394" s="55">
        <f>INDEX(Datenbasis!$B$2:$CA$422,MATCH(Zwischentabelle_Alter!$C394,Datenbasis!$B$2:$B$422),MATCH(Zwischentabelle_Alter!$B$9,Datenbasis!$B$2:$CA$2,0)+E$15)</f>
        <v>1774</v>
      </c>
      <c r="F394" s="55" t="str">
        <f>INDEX(Datenbasis!$B$2:$CA$422,MATCH(Zwischentabelle_Alter!$C394,Datenbasis!$B$2:$B$422),MATCH(Zwischentabelle_Alter!$B$9,Datenbasis!$B$2:$CA$2,0)+F$15)</f>
        <v>*</v>
      </c>
      <c r="G394" s="55">
        <f>INDEX(Datenbasis!$B$2:$CA$422,MATCH(Zwischentabelle_Alter!$C394,Datenbasis!$B$2:$B$422),MATCH(Zwischentabelle_Alter!$B$9,Datenbasis!$B$2:$CA$2,0)+G$15)</f>
        <v>11</v>
      </c>
      <c r="H394" s="55">
        <f>INDEX(Datenbasis!$B$2:$CA$422,MATCH(Zwischentabelle_Alter!$C394,Datenbasis!$B$2:$B$422),MATCH(Zwischentabelle_Alter!$B$9,Datenbasis!$B$2:$CA$2,0)+H$15)</f>
        <v>0</v>
      </c>
      <c r="I394" s="55">
        <f>INDEX(Datenbasis!$B$2:$CA$422,MATCH(Zwischentabelle_Alter!$C394,Datenbasis!$B$2:$B$422),MATCH(Zwischentabelle_Alter!$B$9,Datenbasis!$B$2:$CA$2,0)+I$15)</f>
        <v>280</v>
      </c>
      <c r="J394" s="55">
        <f>INDEX(Datenbasis!$B$2:$CA$422,MATCH(Zwischentabelle_Alter!$C394,Datenbasis!$B$2:$B$422),MATCH(Zwischentabelle_Alter!$B$9,Datenbasis!$B$2:$CA$2,0)+J$15)</f>
        <v>65</v>
      </c>
      <c r="K394" s="55">
        <f>INDEX(Datenbasis!$B$2:$CA$422,MATCH(Zwischentabelle_Alter!$C394,Datenbasis!$B$2:$B$422),MATCH(Zwischentabelle_Alter!$B$9,Datenbasis!$B$2:$CA$2,0)+K$15)</f>
        <v>1546</v>
      </c>
      <c r="L394" s="55">
        <f>INDEX(Datenbasis!$B$2:$CA$422,MATCH(Zwischentabelle_Alter!$C394,Datenbasis!$B$2:$B$422),MATCH(Zwischentabelle_Alter!$B$9,Datenbasis!$B$2:$CA$2,0)+L$15)</f>
        <v>304</v>
      </c>
    </row>
    <row r="395" spans="1:12" x14ac:dyDescent="0.2">
      <c r="A395" s="2"/>
      <c r="B395" s="2" t="s">
        <v>781</v>
      </c>
      <c r="C395" s="3" t="s">
        <v>782</v>
      </c>
      <c r="D395" s="55">
        <f t="array" ref="D395">INDEX(Datenbasis!$B$2:$CA$422,MATCH(Zwischentabelle_Alter!$C395,Datenbasis!$B$2:$B$422),MATCH(Zwischentabelle_Alter!$D$15,Datenbasis!$B$2:$CA$2,0))</f>
        <v>3973</v>
      </c>
      <c r="E395" s="55">
        <f>INDEX(Datenbasis!$B$2:$CA$422,MATCH(Zwischentabelle_Alter!$C395,Datenbasis!$B$2:$B$422),MATCH(Zwischentabelle_Alter!$B$9,Datenbasis!$B$2:$CA$2,0)+E$15)</f>
        <v>1693</v>
      </c>
      <c r="F395" s="55" t="str">
        <f>INDEX(Datenbasis!$B$2:$CA$422,MATCH(Zwischentabelle_Alter!$C395,Datenbasis!$B$2:$B$422),MATCH(Zwischentabelle_Alter!$B$9,Datenbasis!$B$2:$CA$2,0)+F$15)</f>
        <v>*</v>
      </c>
      <c r="G395" s="55">
        <f>INDEX(Datenbasis!$B$2:$CA$422,MATCH(Zwischentabelle_Alter!$C395,Datenbasis!$B$2:$B$422),MATCH(Zwischentabelle_Alter!$B$9,Datenbasis!$B$2:$CA$2,0)+G$15)</f>
        <v>11</v>
      </c>
      <c r="H395" s="55">
        <f>INDEX(Datenbasis!$B$2:$CA$422,MATCH(Zwischentabelle_Alter!$C395,Datenbasis!$B$2:$B$422),MATCH(Zwischentabelle_Alter!$B$9,Datenbasis!$B$2:$CA$2,0)+H$15)</f>
        <v>0</v>
      </c>
      <c r="I395" s="55">
        <f>INDEX(Datenbasis!$B$2:$CA$422,MATCH(Zwischentabelle_Alter!$C395,Datenbasis!$B$2:$B$422),MATCH(Zwischentabelle_Alter!$B$9,Datenbasis!$B$2:$CA$2,0)+I$15)</f>
        <v>248</v>
      </c>
      <c r="J395" s="55">
        <f>INDEX(Datenbasis!$B$2:$CA$422,MATCH(Zwischentabelle_Alter!$C395,Datenbasis!$B$2:$B$422),MATCH(Zwischentabelle_Alter!$B$9,Datenbasis!$B$2:$CA$2,0)+J$15)</f>
        <v>28</v>
      </c>
      <c r="K395" s="55">
        <f>INDEX(Datenbasis!$B$2:$CA$422,MATCH(Zwischentabelle_Alter!$C395,Datenbasis!$B$2:$B$422),MATCH(Zwischentabelle_Alter!$B$9,Datenbasis!$B$2:$CA$2,0)+K$15)</f>
        <v>1534</v>
      </c>
      <c r="L395" s="55">
        <f>INDEX(Datenbasis!$B$2:$CA$422,MATCH(Zwischentabelle_Alter!$C395,Datenbasis!$B$2:$B$422),MATCH(Zwischentabelle_Alter!$B$9,Datenbasis!$B$2:$CA$2,0)+L$15)</f>
        <v>225</v>
      </c>
    </row>
    <row r="396" spans="1:12" x14ac:dyDescent="0.2">
      <c r="A396" s="2"/>
      <c r="B396" s="2" t="s">
        <v>783</v>
      </c>
      <c r="C396" s="3" t="s">
        <v>784</v>
      </c>
      <c r="D396" s="55">
        <f t="array" ref="D396">INDEX(Datenbasis!$B$2:$CA$422,MATCH(Zwischentabelle_Alter!$C396,Datenbasis!$B$2:$B$422),MATCH(Zwischentabelle_Alter!$D$15,Datenbasis!$B$2:$CA$2,0))</f>
        <v>22088</v>
      </c>
      <c r="E396" s="55">
        <f>INDEX(Datenbasis!$B$2:$CA$422,MATCH(Zwischentabelle_Alter!$C396,Datenbasis!$B$2:$B$422),MATCH(Zwischentabelle_Alter!$B$9,Datenbasis!$B$2:$CA$2,0)+E$15)</f>
        <v>7792</v>
      </c>
      <c r="F396" s="55">
        <f>INDEX(Datenbasis!$B$2:$CA$422,MATCH(Zwischentabelle_Alter!$C396,Datenbasis!$B$2:$B$422),MATCH(Zwischentabelle_Alter!$B$9,Datenbasis!$B$2:$CA$2,0)+F$15)</f>
        <v>205</v>
      </c>
      <c r="G396" s="55" t="str">
        <f>INDEX(Datenbasis!$B$2:$CA$422,MATCH(Zwischentabelle_Alter!$C396,Datenbasis!$B$2:$B$422),MATCH(Zwischentabelle_Alter!$B$9,Datenbasis!$B$2:$CA$2,0)+G$15)</f>
        <v>*</v>
      </c>
      <c r="H396" s="55">
        <f>INDEX(Datenbasis!$B$2:$CA$422,MATCH(Zwischentabelle_Alter!$C396,Datenbasis!$B$2:$B$422),MATCH(Zwischentabelle_Alter!$B$9,Datenbasis!$B$2:$CA$2,0)+H$15)</f>
        <v>0</v>
      </c>
      <c r="I396" s="55">
        <f>INDEX(Datenbasis!$B$2:$CA$422,MATCH(Zwischentabelle_Alter!$C396,Datenbasis!$B$2:$B$422),MATCH(Zwischentabelle_Alter!$B$9,Datenbasis!$B$2:$CA$2,0)+I$15)</f>
        <v>1237</v>
      </c>
      <c r="J396" s="55">
        <f>INDEX(Datenbasis!$B$2:$CA$422,MATCH(Zwischentabelle_Alter!$C396,Datenbasis!$B$2:$B$422),MATCH(Zwischentabelle_Alter!$B$9,Datenbasis!$B$2:$CA$2,0)+J$15)</f>
        <v>620</v>
      </c>
      <c r="K396" s="55">
        <f>INDEX(Datenbasis!$B$2:$CA$422,MATCH(Zwischentabelle_Alter!$C396,Datenbasis!$B$2:$B$422),MATCH(Zwischentabelle_Alter!$B$9,Datenbasis!$B$2:$CA$2,0)+K$15)</f>
        <v>6597</v>
      </c>
      <c r="L396" s="55">
        <f>INDEX(Datenbasis!$B$2:$CA$422,MATCH(Zwischentabelle_Alter!$C396,Datenbasis!$B$2:$B$422),MATCH(Zwischentabelle_Alter!$B$9,Datenbasis!$B$2:$CA$2,0)+L$15)</f>
        <v>884</v>
      </c>
    </row>
    <row r="397" spans="1:12" x14ac:dyDescent="0.2">
      <c r="A397" s="2"/>
      <c r="B397" s="2" t="s">
        <v>33</v>
      </c>
      <c r="C397" s="3" t="s">
        <v>32</v>
      </c>
      <c r="D397" s="55">
        <f t="array" ref="D397">INDEX(Datenbasis!$B$2:$CA$422,MATCH(Zwischentabelle_Alter!$C397,Datenbasis!$B$2:$B$422),MATCH(Zwischentabelle_Alter!$D$15,Datenbasis!$B$2:$CA$2,0))</f>
        <v>4416</v>
      </c>
      <c r="E397" s="55">
        <f>INDEX(Datenbasis!$B$2:$CA$422,MATCH(Zwischentabelle_Alter!$C397,Datenbasis!$B$2:$B$422),MATCH(Zwischentabelle_Alter!$B$9,Datenbasis!$B$2:$CA$2,0)+E$15)</f>
        <v>426</v>
      </c>
      <c r="F397" s="55">
        <f>INDEX(Datenbasis!$B$2:$CA$422,MATCH(Zwischentabelle_Alter!$C397,Datenbasis!$B$2:$B$422),MATCH(Zwischentabelle_Alter!$B$9,Datenbasis!$B$2:$CA$2,0)+F$15)</f>
        <v>0</v>
      </c>
      <c r="G397" s="55">
        <f>INDEX(Datenbasis!$B$2:$CA$422,MATCH(Zwischentabelle_Alter!$C397,Datenbasis!$B$2:$B$422),MATCH(Zwischentabelle_Alter!$B$9,Datenbasis!$B$2:$CA$2,0)+G$15)</f>
        <v>21</v>
      </c>
      <c r="H397" s="55">
        <f>INDEX(Datenbasis!$B$2:$CA$422,MATCH(Zwischentabelle_Alter!$C397,Datenbasis!$B$2:$B$422),MATCH(Zwischentabelle_Alter!$B$9,Datenbasis!$B$2:$CA$2,0)+H$15)</f>
        <v>0</v>
      </c>
      <c r="I397" s="55" t="str">
        <f>INDEX(Datenbasis!$B$2:$CA$422,MATCH(Zwischentabelle_Alter!$C397,Datenbasis!$B$2:$B$422),MATCH(Zwischentabelle_Alter!$B$9,Datenbasis!$B$2:$CA$2,0)+I$15)</f>
        <v>*</v>
      </c>
      <c r="J397" s="55">
        <f>INDEX(Datenbasis!$B$2:$CA$422,MATCH(Zwischentabelle_Alter!$C397,Datenbasis!$B$2:$B$422),MATCH(Zwischentabelle_Alter!$B$9,Datenbasis!$B$2:$CA$2,0)+J$15)</f>
        <v>41</v>
      </c>
      <c r="K397" s="55">
        <f>INDEX(Datenbasis!$B$2:$CA$422,MATCH(Zwischentabelle_Alter!$C397,Datenbasis!$B$2:$B$422),MATCH(Zwischentabelle_Alter!$B$9,Datenbasis!$B$2:$CA$2,0)+K$15)</f>
        <v>143</v>
      </c>
      <c r="L397" s="55">
        <f>INDEX(Datenbasis!$B$2:$CA$422,MATCH(Zwischentabelle_Alter!$C397,Datenbasis!$B$2:$B$422),MATCH(Zwischentabelle_Alter!$B$9,Datenbasis!$B$2:$CA$2,0)+L$15)</f>
        <v>234</v>
      </c>
    </row>
    <row r="398" spans="1:12" x14ac:dyDescent="0.2">
      <c r="A398" s="2"/>
      <c r="B398" s="2" t="s">
        <v>785</v>
      </c>
      <c r="C398" s="3" t="s">
        <v>786</v>
      </c>
      <c r="D398" s="55">
        <f t="array" ref="D398">INDEX(Datenbasis!$B$2:$CA$422,MATCH(Zwischentabelle_Alter!$C398,Datenbasis!$B$2:$B$422),MATCH(Zwischentabelle_Alter!$D$15,Datenbasis!$B$2:$CA$2,0))</f>
        <v>4547</v>
      </c>
      <c r="E398" s="55">
        <f>INDEX(Datenbasis!$B$2:$CA$422,MATCH(Zwischentabelle_Alter!$C398,Datenbasis!$B$2:$B$422),MATCH(Zwischentabelle_Alter!$B$9,Datenbasis!$B$2:$CA$2,0)+E$15)</f>
        <v>2934</v>
      </c>
      <c r="F398" s="55">
        <f>INDEX(Datenbasis!$B$2:$CA$422,MATCH(Zwischentabelle_Alter!$C398,Datenbasis!$B$2:$B$422),MATCH(Zwischentabelle_Alter!$B$9,Datenbasis!$B$2:$CA$2,0)+F$15)</f>
        <v>318</v>
      </c>
      <c r="G398" s="55">
        <f>INDEX(Datenbasis!$B$2:$CA$422,MATCH(Zwischentabelle_Alter!$C398,Datenbasis!$B$2:$B$422),MATCH(Zwischentabelle_Alter!$B$9,Datenbasis!$B$2:$CA$2,0)+G$15)</f>
        <v>316</v>
      </c>
      <c r="H398" s="55">
        <f>INDEX(Datenbasis!$B$2:$CA$422,MATCH(Zwischentabelle_Alter!$C398,Datenbasis!$B$2:$B$422),MATCH(Zwischentabelle_Alter!$B$9,Datenbasis!$B$2:$CA$2,0)+H$15)</f>
        <v>0</v>
      </c>
      <c r="I398" s="55">
        <f>INDEX(Datenbasis!$B$2:$CA$422,MATCH(Zwischentabelle_Alter!$C398,Datenbasis!$B$2:$B$422),MATCH(Zwischentabelle_Alter!$B$9,Datenbasis!$B$2:$CA$2,0)+I$15)</f>
        <v>1224</v>
      </c>
      <c r="J398" s="55">
        <f>INDEX(Datenbasis!$B$2:$CA$422,MATCH(Zwischentabelle_Alter!$C398,Datenbasis!$B$2:$B$422),MATCH(Zwischentabelle_Alter!$B$9,Datenbasis!$B$2:$CA$2,0)+J$15)</f>
        <v>15</v>
      </c>
      <c r="K398" s="55">
        <f>INDEX(Datenbasis!$B$2:$CA$422,MATCH(Zwischentabelle_Alter!$C398,Datenbasis!$B$2:$B$422),MATCH(Zwischentabelle_Alter!$B$9,Datenbasis!$B$2:$CA$2,0)+K$15)</f>
        <v>2817</v>
      </c>
      <c r="L398" s="55">
        <f>INDEX(Datenbasis!$B$2:$CA$422,MATCH(Zwischentabelle_Alter!$C398,Datenbasis!$B$2:$B$422),MATCH(Zwischentabelle_Alter!$B$9,Datenbasis!$B$2:$CA$2,0)+L$15)</f>
        <v>2868</v>
      </c>
    </row>
    <row r="399" spans="1:12" x14ac:dyDescent="0.2">
      <c r="A399" s="2"/>
      <c r="B399" s="2" t="s">
        <v>787</v>
      </c>
      <c r="C399" s="3" t="s">
        <v>788</v>
      </c>
      <c r="D399" s="55">
        <f t="array" ref="D399">INDEX(Datenbasis!$B$2:$CA$422,MATCH(Zwischentabelle_Alter!$C399,Datenbasis!$B$2:$B$422),MATCH(Zwischentabelle_Alter!$D$15,Datenbasis!$B$2:$CA$2,0))</f>
        <v>2650</v>
      </c>
      <c r="E399" s="55">
        <f>INDEX(Datenbasis!$B$2:$CA$422,MATCH(Zwischentabelle_Alter!$C399,Datenbasis!$B$2:$B$422),MATCH(Zwischentabelle_Alter!$B$9,Datenbasis!$B$2:$CA$2,0)+E$15)</f>
        <v>892</v>
      </c>
      <c r="F399" s="55" t="str">
        <f>INDEX(Datenbasis!$B$2:$CA$422,MATCH(Zwischentabelle_Alter!$C399,Datenbasis!$B$2:$B$422),MATCH(Zwischentabelle_Alter!$B$9,Datenbasis!$B$2:$CA$2,0)+F$15)</f>
        <v>*</v>
      </c>
      <c r="G399" s="55">
        <f>INDEX(Datenbasis!$B$2:$CA$422,MATCH(Zwischentabelle_Alter!$C399,Datenbasis!$B$2:$B$422),MATCH(Zwischentabelle_Alter!$B$9,Datenbasis!$B$2:$CA$2,0)+G$15)</f>
        <v>4</v>
      </c>
      <c r="H399" s="55" t="str">
        <f>INDEX(Datenbasis!$B$2:$CA$422,MATCH(Zwischentabelle_Alter!$C399,Datenbasis!$B$2:$B$422),MATCH(Zwischentabelle_Alter!$B$9,Datenbasis!$B$2:$CA$2,0)+H$15)</f>
        <v>*</v>
      </c>
      <c r="I399" s="55">
        <f>INDEX(Datenbasis!$B$2:$CA$422,MATCH(Zwischentabelle_Alter!$C399,Datenbasis!$B$2:$B$422),MATCH(Zwischentabelle_Alter!$B$9,Datenbasis!$B$2:$CA$2,0)+I$15)</f>
        <v>3</v>
      </c>
      <c r="J399" s="55">
        <f>INDEX(Datenbasis!$B$2:$CA$422,MATCH(Zwischentabelle_Alter!$C399,Datenbasis!$B$2:$B$422),MATCH(Zwischentabelle_Alter!$B$9,Datenbasis!$B$2:$CA$2,0)+J$15)</f>
        <v>62</v>
      </c>
      <c r="K399" s="55">
        <f>INDEX(Datenbasis!$B$2:$CA$422,MATCH(Zwischentabelle_Alter!$C399,Datenbasis!$B$2:$B$422),MATCH(Zwischentabelle_Alter!$B$9,Datenbasis!$B$2:$CA$2,0)+K$15)</f>
        <v>804</v>
      </c>
      <c r="L399" s="55">
        <f>INDEX(Datenbasis!$B$2:$CA$422,MATCH(Zwischentabelle_Alter!$C399,Datenbasis!$B$2:$B$422),MATCH(Zwischentabelle_Alter!$B$9,Datenbasis!$B$2:$CA$2,0)+L$15)</f>
        <v>191</v>
      </c>
    </row>
    <row r="400" spans="1:12" x14ac:dyDescent="0.2">
      <c r="A400" s="2"/>
      <c r="B400" s="2" t="s">
        <v>374</v>
      </c>
      <c r="C400" s="3" t="s">
        <v>373</v>
      </c>
      <c r="D400" s="55">
        <f t="array" ref="D400">INDEX(Datenbasis!$B$2:$CA$422,MATCH(Zwischentabelle_Alter!$C400,Datenbasis!$B$2:$B$422),MATCH(Zwischentabelle_Alter!$D$15,Datenbasis!$B$2:$CA$2,0))</f>
        <v>13251</v>
      </c>
      <c r="E400" s="55">
        <f>INDEX(Datenbasis!$B$2:$CA$422,MATCH(Zwischentabelle_Alter!$C400,Datenbasis!$B$2:$B$422),MATCH(Zwischentabelle_Alter!$B$9,Datenbasis!$B$2:$CA$2,0)+E$15)</f>
        <v>5137</v>
      </c>
      <c r="F400" s="55" t="str">
        <f>INDEX(Datenbasis!$B$2:$CA$422,MATCH(Zwischentabelle_Alter!$C400,Datenbasis!$B$2:$B$422),MATCH(Zwischentabelle_Alter!$B$9,Datenbasis!$B$2:$CA$2,0)+F$15)</f>
        <v>*</v>
      </c>
      <c r="G400" s="55">
        <f>INDEX(Datenbasis!$B$2:$CA$422,MATCH(Zwischentabelle_Alter!$C400,Datenbasis!$B$2:$B$422),MATCH(Zwischentabelle_Alter!$B$9,Datenbasis!$B$2:$CA$2,0)+G$15)</f>
        <v>22</v>
      </c>
      <c r="H400" s="55">
        <f>INDEX(Datenbasis!$B$2:$CA$422,MATCH(Zwischentabelle_Alter!$C400,Datenbasis!$B$2:$B$422),MATCH(Zwischentabelle_Alter!$B$9,Datenbasis!$B$2:$CA$2,0)+H$15)</f>
        <v>0</v>
      </c>
      <c r="I400" s="55">
        <f>INDEX(Datenbasis!$B$2:$CA$422,MATCH(Zwischentabelle_Alter!$C400,Datenbasis!$B$2:$B$422),MATCH(Zwischentabelle_Alter!$B$9,Datenbasis!$B$2:$CA$2,0)+I$15)</f>
        <v>0</v>
      </c>
      <c r="J400" s="55">
        <f>INDEX(Datenbasis!$B$2:$CA$422,MATCH(Zwischentabelle_Alter!$C400,Datenbasis!$B$2:$B$422),MATCH(Zwischentabelle_Alter!$B$9,Datenbasis!$B$2:$CA$2,0)+J$15)</f>
        <v>814</v>
      </c>
      <c r="K400" s="55">
        <f>INDEX(Datenbasis!$B$2:$CA$422,MATCH(Zwischentabelle_Alter!$C400,Datenbasis!$B$2:$B$422),MATCH(Zwischentabelle_Alter!$B$9,Datenbasis!$B$2:$CA$2,0)+K$15)</f>
        <v>4136</v>
      </c>
      <c r="L400" s="55">
        <f>INDEX(Datenbasis!$B$2:$CA$422,MATCH(Zwischentabelle_Alter!$C400,Datenbasis!$B$2:$B$422),MATCH(Zwischentabelle_Alter!$B$9,Datenbasis!$B$2:$CA$2,0)+L$15)</f>
        <v>1097</v>
      </c>
    </row>
    <row r="401" spans="1:12" x14ac:dyDescent="0.2">
      <c r="A401" s="2"/>
      <c r="B401" s="2" t="s">
        <v>789</v>
      </c>
      <c r="C401" s="3" t="s">
        <v>790</v>
      </c>
      <c r="D401" s="55">
        <f t="array" ref="D401">INDEX(Datenbasis!$B$2:$CA$422,MATCH(Zwischentabelle_Alter!$C401,Datenbasis!$B$2:$B$422),MATCH(Zwischentabelle_Alter!$D$15,Datenbasis!$B$2:$CA$2,0))</f>
        <v>10292</v>
      </c>
      <c r="E401" s="55">
        <f>INDEX(Datenbasis!$B$2:$CA$422,MATCH(Zwischentabelle_Alter!$C401,Datenbasis!$B$2:$B$422),MATCH(Zwischentabelle_Alter!$B$9,Datenbasis!$B$2:$CA$2,0)+E$15)</f>
        <v>2745</v>
      </c>
      <c r="F401" s="55" t="str">
        <f>INDEX(Datenbasis!$B$2:$CA$422,MATCH(Zwischentabelle_Alter!$C401,Datenbasis!$B$2:$B$422),MATCH(Zwischentabelle_Alter!$B$9,Datenbasis!$B$2:$CA$2,0)+F$15)</f>
        <v>*</v>
      </c>
      <c r="G401" s="55">
        <f>INDEX(Datenbasis!$B$2:$CA$422,MATCH(Zwischentabelle_Alter!$C401,Datenbasis!$B$2:$B$422),MATCH(Zwischentabelle_Alter!$B$9,Datenbasis!$B$2:$CA$2,0)+G$15)</f>
        <v>12</v>
      </c>
      <c r="H401" s="55">
        <f>INDEX(Datenbasis!$B$2:$CA$422,MATCH(Zwischentabelle_Alter!$C401,Datenbasis!$B$2:$B$422),MATCH(Zwischentabelle_Alter!$B$9,Datenbasis!$B$2:$CA$2,0)+H$15)</f>
        <v>0</v>
      </c>
      <c r="I401" s="55">
        <f>INDEX(Datenbasis!$B$2:$CA$422,MATCH(Zwischentabelle_Alter!$C401,Datenbasis!$B$2:$B$422),MATCH(Zwischentabelle_Alter!$B$9,Datenbasis!$B$2:$CA$2,0)+I$15)</f>
        <v>0</v>
      </c>
      <c r="J401" s="55">
        <f>INDEX(Datenbasis!$B$2:$CA$422,MATCH(Zwischentabelle_Alter!$C401,Datenbasis!$B$2:$B$422),MATCH(Zwischentabelle_Alter!$B$9,Datenbasis!$B$2:$CA$2,0)+J$15)</f>
        <v>48</v>
      </c>
      <c r="K401" s="55">
        <f>INDEX(Datenbasis!$B$2:$CA$422,MATCH(Zwischentabelle_Alter!$C401,Datenbasis!$B$2:$B$422),MATCH(Zwischentabelle_Alter!$B$9,Datenbasis!$B$2:$CA$2,0)+K$15)</f>
        <v>2563</v>
      </c>
      <c r="L401" s="55">
        <f>INDEX(Datenbasis!$B$2:$CA$422,MATCH(Zwischentabelle_Alter!$C401,Datenbasis!$B$2:$B$422),MATCH(Zwischentabelle_Alter!$B$9,Datenbasis!$B$2:$CA$2,0)+L$15)</f>
        <v>477</v>
      </c>
    </row>
    <row r="402" spans="1:12" x14ac:dyDescent="0.2">
      <c r="A402" s="2"/>
      <c r="B402" s="2" t="s">
        <v>35</v>
      </c>
      <c r="C402" s="3" t="s">
        <v>34</v>
      </c>
      <c r="D402" s="55">
        <f t="array" ref="D402">INDEX(Datenbasis!$B$2:$CA$422,MATCH(Zwischentabelle_Alter!$C402,Datenbasis!$B$2:$B$422),MATCH(Zwischentabelle_Alter!$D$15,Datenbasis!$B$2:$CA$2,0))</f>
        <v>1793</v>
      </c>
      <c r="E402" s="55">
        <f>INDEX(Datenbasis!$B$2:$CA$422,MATCH(Zwischentabelle_Alter!$C402,Datenbasis!$B$2:$B$422),MATCH(Zwischentabelle_Alter!$B$9,Datenbasis!$B$2:$CA$2,0)+E$15)</f>
        <v>472</v>
      </c>
      <c r="F402" s="55">
        <f>INDEX(Datenbasis!$B$2:$CA$422,MATCH(Zwischentabelle_Alter!$C402,Datenbasis!$B$2:$B$422),MATCH(Zwischentabelle_Alter!$B$9,Datenbasis!$B$2:$CA$2,0)+F$15)</f>
        <v>0</v>
      </c>
      <c r="G402" s="55" t="str">
        <f>INDEX(Datenbasis!$B$2:$CA$422,MATCH(Zwischentabelle_Alter!$C402,Datenbasis!$B$2:$B$422),MATCH(Zwischentabelle_Alter!$B$9,Datenbasis!$B$2:$CA$2,0)+G$15)</f>
        <v>*</v>
      </c>
      <c r="H402" s="55">
        <f>INDEX(Datenbasis!$B$2:$CA$422,MATCH(Zwischentabelle_Alter!$C402,Datenbasis!$B$2:$B$422),MATCH(Zwischentabelle_Alter!$B$9,Datenbasis!$B$2:$CA$2,0)+H$15)</f>
        <v>0</v>
      </c>
      <c r="I402" s="55">
        <f>INDEX(Datenbasis!$B$2:$CA$422,MATCH(Zwischentabelle_Alter!$C402,Datenbasis!$B$2:$B$422),MATCH(Zwischentabelle_Alter!$B$9,Datenbasis!$B$2:$CA$2,0)+I$15)</f>
        <v>0</v>
      </c>
      <c r="J402" s="55">
        <f>INDEX(Datenbasis!$B$2:$CA$422,MATCH(Zwischentabelle_Alter!$C402,Datenbasis!$B$2:$B$422),MATCH(Zwischentabelle_Alter!$B$9,Datenbasis!$B$2:$CA$2,0)+J$15)</f>
        <v>17</v>
      </c>
      <c r="K402" s="55">
        <f>INDEX(Datenbasis!$B$2:$CA$422,MATCH(Zwischentabelle_Alter!$C402,Datenbasis!$B$2:$B$422),MATCH(Zwischentabelle_Alter!$B$9,Datenbasis!$B$2:$CA$2,0)+K$15)</f>
        <v>437</v>
      </c>
      <c r="L402" s="55">
        <f>INDEX(Datenbasis!$B$2:$CA$422,MATCH(Zwischentabelle_Alter!$C402,Datenbasis!$B$2:$B$422),MATCH(Zwischentabelle_Alter!$B$9,Datenbasis!$B$2:$CA$2,0)+L$15)</f>
        <v>39</v>
      </c>
    </row>
    <row r="403" spans="1:12" x14ac:dyDescent="0.2">
      <c r="A403" s="2"/>
      <c r="B403" s="2" t="s">
        <v>37</v>
      </c>
      <c r="C403" s="3" t="s">
        <v>36</v>
      </c>
      <c r="D403" s="55">
        <f t="array" ref="D403">INDEX(Datenbasis!$B$2:$CA$422,MATCH(Zwischentabelle_Alter!$C403,Datenbasis!$B$2:$B$422),MATCH(Zwischentabelle_Alter!$D$15,Datenbasis!$B$2:$CA$2,0))</f>
        <v>3981</v>
      </c>
      <c r="E403" s="55">
        <f>INDEX(Datenbasis!$B$2:$CA$422,MATCH(Zwischentabelle_Alter!$C403,Datenbasis!$B$2:$B$422),MATCH(Zwischentabelle_Alter!$B$9,Datenbasis!$B$2:$CA$2,0)+E$15)</f>
        <v>210</v>
      </c>
      <c r="F403" s="55">
        <f>INDEX(Datenbasis!$B$2:$CA$422,MATCH(Zwischentabelle_Alter!$C403,Datenbasis!$B$2:$B$422),MATCH(Zwischentabelle_Alter!$B$9,Datenbasis!$B$2:$CA$2,0)+F$15)</f>
        <v>5</v>
      </c>
      <c r="G403" s="55">
        <f>INDEX(Datenbasis!$B$2:$CA$422,MATCH(Zwischentabelle_Alter!$C403,Datenbasis!$B$2:$B$422),MATCH(Zwischentabelle_Alter!$B$9,Datenbasis!$B$2:$CA$2,0)+G$15)</f>
        <v>0</v>
      </c>
      <c r="H403" s="55">
        <f>INDEX(Datenbasis!$B$2:$CA$422,MATCH(Zwischentabelle_Alter!$C403,Datenbasis!$B$2:$B$422),MATCH(Zwischentabelle_Alter!$B$9,Datenbasis!$B$2:$CA$2,0)+H$15)</f>
        <v>0</v>
      </c>
      <c r="I403" s="55">
        <f>INDEX(Datenbasis!$B$2:$CA$422,MATCH(Zwischentabelle_Alter!$C403,Datenbasis!$B$2:$B$422),MATCH(Zwischentabelle_Alter!$B$9,Datenbasis!$B$2:$CA$2,0)+I$15)</f>
        <v>0</v>
      </c>
      <c r="J403" s="55">
        <f>INDEX(Datenbasis!$B$2:$CA$422,MATCH(Zwischentabelle_Alter!$C403,Datenbasis!$B$2:$B$422),MATCH(Zwischentabelle_Alter!$B$9,Datenbasis!$B$2:$CA$2,0)+J$15)</f>
        <v>19</v>
      </c>
      <c r="K403" s="55">
        <f>INDEX(Datenbasis!$B$2:$CA$422,MATCH(Zwischentabelle_Alter!$C403,Datenbasis!$B$2:$B$422),MATCH(Zwischentabelle_Alter!$B$9,Datenbasis!$B$2:$CA$2,0)+K$15)</f>
        <v>67</v>
      </c>
      <c r="L403" s="55">
        <f>INDEX(Datenbasis!$B$2:$CA$422,MATCH(Zwischentabelle_Alter!$C403,Datenbasis!$B$2:$B$422),MATCH(Zwischentabelle_Alter!$B$9,Datenbasis!$B$2:$CA$2,0)+L$15)</f>
        <v>126</v>
      </c>
    </row>
    <row r="404" spans="1:12" x14ac:dyDescent="0.2">
      <c r="A404" s="2"/>
      <c r="B404" s="2" t="s">
        <v>791</v>
      </c>
      <c r="C404" s="3" t="s">
        <v>792</v>
      </c>
      <c r="D404" s="55">
        <f t="array" ref="D404">INDEX(Datenbasis!$B$2:$CA$422,MATCH(Zwischentabelle_Alter!$C404,Datenbasis!$B$2:$B$422),MATCH(Zwischentabelle_Alter!$D$15,Datenbasis!$B$2:$CA$2,0))</f>
        <v>2937</v>
      </c>
      <c r="E404" s="55">
        <f>INDEX(Datenbasis!$B$2:$CA$422,MATCH(Zwischentabelle_Alter!$C404,Datenbasis!$B$2:$B$422),MATCH(Zwischentabelle_Alter!$B$9,Datenbasis!$B$2:$CA$2,0)+E$15)</f>
        <v>875</v>
      </c>
      <c r="F404" s="55" t="str">
        <f>INDEX(Datenbasis!$B$2:$CA$422,MATCH(Zwischentabelle_Alter!$C404,Datenbasis!$B$2:$B$422),MATCH(Zwischentabelle_Alter!$B$9,Datenbasis!$B$2:$CA$2,0)+F$15)</f>
        <v>*</v>
      </c>
      <c r="G404" s="55">
        <f>INDEX(Datenbasis!$B$2:$CA$422,MATCH(Zwischentabelle_Alter!$C404,Datenbasis!$B$2:$B$422),MATCH(Zwischentabelle_Alter!$B$9,Datenbasis!$B$2:$CA$2,0)+G$15)</f>
        <v>16</v>
      </c>
      <c r="H404" s="55">
        <f>INDEX(Datenbasis!$B$2:$CA$422,MATCH(Zwischentabelle_Alter!$C404,Datenbasis!$B$2:$B$422),MATCH(Zwischentabelle_Alter!$B$9,Datenbasis!$B$2:$CA$2,0)+H$15)</f>
        <v>0</v>
      </c>
      <c r="I404" s="55">
        <f>INDEX(Datenbasis!$B$2:$CA$422,MATCH(Zwischentabelle_Alter!$C404,Datenbasis!$B$2:$B$422),MATCH(Zwischentabelle_Alter!$B$9,Datenbasis!$B$2:$CA$2,0)+I$15)</f>
        <v>0</v>
      </c>
      <c r="J404" s="55">
        <f>INDEX(Datenbasis!$B$2:$CA$422,MATCH(Zwischentabelle_Alter!$C404,Datenbasis!$B$2:$B$422),MATCH(Zwischentabelle_Alter!$B$9,Datenbasis!$B$2:$CA$2,0)+J$15)</f>
        <v>30</v>
      </c>
      <c r="K404" s="55">
        <f>INDEX(Datenbasis!$B$2:$CA$422,MATCH(Zwischentabelle_Alter!$C404,Datenbasis!$B$2:$B$422),MATCH(Zwischentabelle_Alter!$B$9,Datenbasis!$B$2:$CA$2,0)+K$15)</f>
        <v>813</v>
      </c>
      <c r="L404" s="55">
        <f>INDEX(Datenbasis!$B$2:$CA$422,MATCH(Zwischentabelle_Alter!$C404,Datenbasis!$B$2:$B$422),MATCH(Zwischentabelle_Alter!$B$9,Datenbasis!$B$2:$CA$2,0)+L$15)</f>
        <v>90</v>
      </c>
    </row>
    <row r="405" spans="1:12" x14ac:dyDescent="0.2">
      <c r="A405" s="2"/>
      <c r="B405" s="2" t="s">
        <v>39</v>
      </c>
      <c r="C405" s="3" t="s">
        <v>38</v>
      </c>
      <c r="D405" s="55">
        <f t="array" ref="D405">INDEX(Datenbasis!$B$2:$CA$422,MATCH(Zwischentabelle_Alter!$C405,Datenbasis!$B$2:$B$422),MATCH(Zwischentabelle_Alter!$D$15,Datenbasis!$B$2:$CA$2,0))</f>
        <v>4418</v>
      </c>
      <c r="E405" s="55">
        <f>INDEX(Datenbasis!$B$2:$CA$422,MATCH(Zwischentabelle_Alter!$C405,Datenbasis!$B$2:$B$422),MATCH(Zwischentabelle_Alter!$B$9,Datenbasis!$B$2:$CA$2,0)+E$15)</f>
        <v>332</v>
      </c>
      <c r="F405" s="55" t="str">
        <f>INDEX(Datenbasis!$B$2:$CA$422,MATCH(Zwischentabelle_Alter!$C405,Datenbasis!$B$2:$B$422),MATCH(Zwischentabelle_Alter!$B$9,Datenbasis!$B$2:$CA$2,0)+F$15)</f>
        <v>*</v>
      </c>
      <c r="G405" s="55">
        <f>INDEX(Datenbasis!$B$2:$CA$422,MATCH(Zwischentabelle_Alter!$C405,Datenbasis!$B$2:$B$422),MATCH(Zwischentabelle_Alter!$B$9,Datenbasis!$B$2:$CA$2,0)+G$15)</f>
        <v>4</v>
      </c>
      <c r="H405" s="55">
        <f>INDEX(Datenbasis!$B$2:$CA$422,MATCH(Zwischentabelle_Alter!$C405,Datenbasis!$B$2:$B$422),MATCH(Zwischentabelle_Alter!$B$9,Datenbasis!$B$2:$CA$2,0)+H$15)</f>
        <v>0</v>
      </c>
      <c r="I405" s="55">
        <f>INDEX(Datenbasis!$B$2:$CA$422,MATCH(Zwischentabelle_Alter!$C405,Datenbasis!$B$2:$B$422),MATCH(Zwischentabelle_Alter!$B$9,Datenbasis!$B$2:$CA$2,0)+I$15)</f>
        <v>0</v>
      </c>
      <c r="J405" s="55">
        <f>INDEX(Datenbasis!$B$2:$CA$422,MATCH(Zwischentabelle_Alter!$C405,Datenbasis!$B$2:$B$422),MATCH(Zwischentabelle_Alter!$B$9,Datenbasis!$B$2:$CA$2,0)+J$15)</f>
        <v>6</v>
      </c>
      <c r="K405" s="55">
        <f>INDEX(Datenbasis!$B$2:$CA$422,MATCH(Zwischentabelle_Alter!$C405,Datenbasis!$B$2:$B$422),MATCH(Zwischentabelle_Alter!$B$9,Datenbasis!$B$2:$CA$2,0)+K$15)</f>
        <v>135</v>
      </c>
      <c r="L405" s="55">
        <f>INDEX(Datenbasis!$B$2:$CA$422,MATCH(Zwischentabelle_Alter!$C405,Datenbasis!$B$2:$B$422),MATCH(Zwischentabelle_Alter!$B$9,Datenbasis!$B$2:$CA$2,0)+L$15)</f>
        <v>192</v>
      </c>
    </row>
    <row r="406" spans="1:12" x14ac:dyDescent="0.2">
      <c r="A406" s="2"/>
      <c r="B406" s="2" t="s">
        <v>41</v>
      </c>
      <c r="C406" s="3" t="s">
        <v>40</v>
      </c>
      <c r="D406" s="55">
        <f t="array" ref="D406">INDEX(Datenbasis!$B$2:$CA$422,MATCH(Zwischentabelle_Alter!$C406,Datenbasis!$B$2:$B$422),MATCH(Zwischentabelle_Alter!$D$15,Datenbasis!$B$2:$CA$2,0))</f>
        <v>4165</v>
      </c>
      <c r="E406" s="55">
        <f>INDEX(Datenbasis!$B$2:$CA$422,MATCH(Zwischentabelle_Alter!$C406,Datenbasis!$B$2:$B$422),MATCH(Zwischentabelle_Alter!$B$9,Datenbasis!$B$2:$CA$2,0)+E$15)</f>
        <v>1449</v>
      </c>
      <c r="F406" s="55">
        <f>INDEX(Datenbasis!$B$2:$CA$422,MATCH(Zwischentabelle_Alter!$C406,Datenbasis!$B$2:$B$422),MATCH(Zwischentabelle_Alter!$B$9,Datenbasis!$B$2:$CA$2,0)+F$15)</f>
        <v>0</v>
      </c>
      <c r="G406" s="55" t="str">
        <f>INDEX(Datenbasis!$B$2:$CA$422,MATCH(Zwischentabelle_Alter!$C406,Datenbasis!$B$2:$B$422),MATCH(Zwischentabelle_Alter!$B$9,Datenbasis!$B$2:$CA$2,0)+G$15)</f>
        <v>*</v>
      </c>
      <c r="H406" s="55">
        <f>INDEX(Datenbasis!$B$2:$CA$422,MATCH(Zwischentabelle_Alter!$C406,Datenbasis!$B$2:$B$422),MATCH(Zwischentabelle_Alter!$B$9,Datenbasis!$B$2:$CA$2,0)+H$15)</f>
        <v>0</v>
      </c>
      <c r="I406" s="55">
        <f>INDEX(Datenbasis!$B$2:$CA$422,MATCH(Zwischentabelle_Alter!$C406,Datenbasis!$B$2:$B$422),MATCH(Zwischentabelle_Alter!$B$9,Datenbasis!$B$2:$CA$2,0)+I$15)</f>
        <v>0</v>
      </c>
      <c r="J406" s="55">
        <f>INDEX(Datenbasis!$B$2:$CA$422,MATCH(Zwischentabelle_Alter!$C406,Datenbasis!$B$2:$B$422),MATCH(Zwischentabelle_Alter!$B$9,Datenbasis!$B$2:$CA$2,0)+J$15)</f>
        <v>27</v>
      </c>
      <c r="K406" s="55">
        <f>INDEX(Datenbasis!$B$2:$CA$422,MATCH(Zwischentabelle_Alter!$C406,Datenbasis!$B$2:$B$422),MATCH(Zwischentabelle_Alter!$B$9,Datenbasis!$B$2:$CA$2,0)+K$15)</f>
        <v>1367</v>
      </c>
      <c r="L406" s="55">
        <f>INDEX(Datenbasis!$B$2:$CA$422,MATCH(Zwischentabelle_Alter!$C406,Datenbasis!$B$2:$B$422),MATCH(Zwischentabelle_Alter!$B$9,Datenbasis!$B$2:$CA$2,0)+L$15)</f>
        <v>171</v>
      </c>
    </row>
    <row r="407" spans="1:12" x14ac:dyDescent="0.2">
      <c r="A407" s="2"/>
      <c r="B407" s="2" t="s">
        <v>793</v>
      </c>
      <c r="C407" s="3" t="s">
        <v>794</v>
      </c>
      <c r="D407" s="55">
        <f t="array" ref="D407">INDEX(Datenbasis!$B$2:$CA$422,MATCH(Zwischentabelle_Alter!$C407,Datenbasis!$B$2:$B$422),MATCH(Zwischentabelle_Alter!$D$15,Datenbasis!$B$2:$CA$2,0))</f>
        <v>2110</v>
      </c>
      <c r="E407" s="55">
        <f>INDEX(Datenbasis!$B$2:$CA$422,MATCH(Zwischentabelle_Alter!$C407,Datenbasis!$B$2:$B$422),MATCH(Zwischentabelle_Alter!$B$9,Datenbasis!$B$2:$CA$2,0)+E$15)</f>
        <v>673</v>
      </c>
      <c r="F407" s="55">
        <f>INDEX(Datenbasis!$B$2:$CA$422,MATCH(Zwischentabelle_Alter!$C407,Datenbasis!$B$2:$B$422),MATCH(Zwischentabelle_Alter!$B$9,Datenbasis!$B$2:$CA$2,0)+F$15)</f>
        <v>0</v>
      </c>
      <c r="G407" s="55">
        <f>INDEX(Datenbasis!$B$2:$CA$422,MATCH(Zwischentabelle_Alter!$C407,Datenbasis!$B$2:$B$422),MATCH(Zwischentabelle_Alter!$B$9,Datenbasis!$B$2:$CA$2,0)+G$15)</f>
        <v>5</v>
      </c>
      <c r="H407" s="55">
        <f>INDEX(Datenbasis!$B$2:$CA$422,MATCH(Zwischentabelle_Alter!$C407,Datenbasis!$B$2:$B$422),MATCH(Zwischentabelle_Alter!$B$9,Datenbasis!$B$2:$CA$2,0)+H$15)</f>
        <v>0</v>
      </c>
      <c r="I407" s="55" t="str">
        <f>INDEX(Datenbasis!$B$2:$CA$422,MATCH(Zwischentabelle_Alter!$C407,Datenbasis!$B$2:$B$422),MATCH(Zwischentabelle_Alter!$B$9,Datenbasis!$B$2:$CA$2,0)+I$15)</f>
        <v>*</v>
      </c>
      <c r="J407" s="55">
        <f>INDEX(Datenbasis!$B$2:$CA$422,MATCH(Zwischentabelle_Alter!$C407,Datenbasis!$B$2:$B$422),MATCH(Zwischentabelle_Alter!$B$9,Datenbasis!$B$2:$CA$2,0)+J$15)</f>
        <v>39</v>
      </c>
      <c r="K407" s="55">
        <f>INDEX(Datenbasis!$B$2:$CA$422,MATCH(Zwischentabelle_Alter!$C407,Datenbasis!$B$2:$B$422),MATCH(Zwischentabelle_Alter!$B$9,Datenbasis!$B$2:$CA$2,0)+K$15)</f>
        <v>620</v>
      </c>
      <c r="L407" s="55">
        <f>INDEX(Datenbasis!$B$2:$CA$422,MATCH(Zwischentabelle_Alter!$C407,Datenbasis!$B$2:$B$422),MATCH(Zwischentabelle_Alter!$B$9,Datenbasis!$B$2:$CA$2,0)+L$15)</f>
        <v>158</v>
      </c>
    </row>
    <row r="408" spans="1:12" x14ac:dyDescent="0.2">
      <c r="A408" s="2"/>
      <c r="B408" s="2" t="s">
        <v>795</v>
      </c>
      <c r="C408" s="3" t="s">
        <v>796</v>
      </c>
      <c r="D408" s="55">
        <f t="array" ref="D408">INDEX(Datenbasis!$B$2:$CA$422,MATCH(Zwischentabelle_Alter!$C408,Datenbasis!$B$2:$B$422),MATCH(Zwischentabelle_Alter!$D$15,Datenbasis!$B$2:$CA$2,0))</f>
        <v>4480</v>
      </c>
      <c r="E408" s="55">
        <f>INDEX(Datenbasis!$B$2:$CA$422,MATCH(Zwischentabelle_Alter!$C408,Datenbasis!$B$2:$B$422),MATCH(Zwischentabelle_Alter!$B$9,Datenbasis!$B$2:$CA$2,0)+E$15)</f>
        <v>1459</v>
      </c>
      <c r="F408" s="55">
        <f>INDEX(Datenbasis!$B$2:$CA$422,MATCH(Zwischentabelle_Alter!$C408,Datenbasis!$B$2:$B$422),MATCH(Zwischentabelle_Alter!$B$9,Datenbasis!$B$2:$CA$2,0)+F$15)</f>
        <v>0</v>
      </c>
      <c r="G408" s="55" t="str">
        <f>INDEX(Datenbasis!$B$2:$CA$422,MATCH(Zwischentabelle_Alter!$C408,Datenbasis!$B$2:$B$422),MATCH(Zwischentabelle_Alter!$B$9,Datenbasis!$B$2:$CA$2,0)+G$15)</f>
        <v>*</v>
      </c>
      <c r="H408" s="55">
        <f>INDEX(Datenbasis!$B$2:$CA$422,MATCH(Zwischentabelle_Alter!$C408,Datenbasis!$B$2:$B$422),MATCH(Zwischentabelle_Alter!$B$9,Datenbasis!$B$2:$CA$2,0)+H$15)</f>
        <v>0</v>
      </c>
      <c r="I408" s="55">
        <f>INDEX(Datenbasis!$B$2:$CA$422,MATCH(Zwischentabelle_Alter!$C408,Datenbasis!$B$2:$B$422),MATCH(Zwischentabelle_Alter!$B$9,Datenbasis!$B$2:$CA$2,0)+I$15)</f>
        <v>0</v>
      </c>
      <c r="J408" s="55">
        <f>INDEX(Datenbasis!$B$2:$CA$422,MATCH(Zwischentabelle_Alter!$C408,Datenbasis!$B$2:$B$422),MATCH(Zwischentabelle_Alter!$B$9,Datenbasis!$B$2:$CA$2,0)+J$15)</f>
        <v>98</v>
      </c>
      <c r="K408" s="55">
        <f>INDEX(Datenbasis!$B$2:$CA$422,MATCH(Zwischentabelle_Alter!$C408,Datenbasis!$B$2:$B$422),MATCH(Zwischentabelle_Alter!$B$9,Datenbasis!$B$2:$CA$2,0)+K$15)</f>
        <v>1367</v>
      </c>
      <c r="L408" s="55">
        <f>INDEX(Datenbasis!$B$2:$CA$422,MATCH(Zwischentabelle_Alter!$C408,Datenbasis!$B$2:$B$422),MATCH(Zwischentabelle_Alter!$B$9,Datenbasis!$B$2:$CA$2,0)+L$15)</f>
        <v>125</v>
      </c>
    </row>
    <row r="409" spans="1:12" x14ac:dyDescent="0.2">
      <c r="A409" s="2"/>
      <c r="B409" s="2" t="s">
        <v>43</v>
      </c>
      <c r="C409" s="3" t="s">
        <v>42</v>
      </c>
      <c r="D409" s="55">
        <f t="array" ref="D409">INDEX(Datenbasis!$B$2:$CA$422,MATCH(Zwischentabelle_Alter!$C409,Datenbasis!$B$2:$B$422),MATCH(Zwischentabelle_Alter!$D$15,Datenbasis!$B$2:$CA$2,0))</f>
        <v>4429</v>
      </c>
      <c r="E409" s="55">
        <f>INDEX(Datenbasis!$B$2:$CA$422,MATCH(Zwischentabelle_Alter!$C409,Datenbasis!$B$2:$B$422),MATCH(Zwischentabelle_Alter!$B$9,Datenbasis!$B$2:$CA$2,0)+E$15)</f>
        <v>360</v>
      </c>
      <c r="F409" s="55">
        <f>INDEX(Datenbasis!$B$2:$CA$422,MATCH(Zwischentabelle_Alter!$C409,Datenbasis!$B$2:$B$422),MATCH(Zwischentabelle_Alter!$B$9,Datenbasis!$B$2:$CA$2,0)+F$15)</f>
        <v>4</v>
      </c>
      <c r="G409" s="55">
        <f>INDEX(Datenbasis!$B$2:$CA$422,MATCH(Zwischentabelle_Alter!$C409,Datenbasis!$B$2:$B$422),MATCH(Zwischentabelle_Alter!$B$9,Datenbasis!$B$2:$CA$2,0)+G$15)</f>
        <v>18</v>
      </c>
      <c r="H409" s="55">
        <f>INDEX(Datenbasis!$B$2:$CA$422,MATCH(Zwischentabelle_Alter!$C409,Datenbasis!$B$2:$B$422),MATCH(Zwischentabelle_Alter!$B$9,Datenbasis!$B$2:$CA$2,0)+H$15)</f>
        <v>0</v>
      </c>
      <c r="I409" s="55" t="str">
        <f>INDEX(Datenbasis!$B$2:$CA$422,MATCH(Zwischentabelle_Alter!$C409,Datenbasis!$B$2:$B$422),MATCH(Zwischentabelle_Alter!$B$9,Datenbasis!$B$2:$CA$2,0)+I$15)</f>
        <v>*</v>
      </c>
      <c r="J409" s="55">
        <f>INDEX(Datenbasis!$B$2:$CA$422,MATCH(Zwischentabelle_Alter!$C409,Datenbasis!$B$2:$B$422),MATCH(Zwischentabelle_Alter!$B$9,Datenbasis!$B$2:$CA$2,0)+J$15)</f>
        <v>11</v>
      </c>
      <c r="K409" s="55">
        <f>INDEX(Datenbasis!$B$2:$CA$422,MATCH(Zwischentabelle_Alter!$C409,Datenbasis!$B$2:$B$422),MATCH(Zwischentabelle_Alter!$B$9,Datenbasis!$B$2:$CA$2,0)+K$15)</f>
        <v>72</v>
      </c>
      <c r="L409" s="55">
        <f>INDEX(Datenbasis!$B$2:$CA$422,MATCH(Zwischentabelle_Alter!$C409,Datenbasis!$B$2:$B$422),MATCH(Zwischentabelle_Alter!$B$9,Datenbasis!$B$2:$CA$2,0)+L$15)</f>
        <v>268</v>
      </c>
    </row>
    <row r="410" spans="1:12" x14ac:dyDescent="0.2">
      <c r="A410" s="2"/>
      <c r="B410" s="2" t="s">
        <v>45</v>
      </c>
      <c r="C410" s="3" t="s">
        <v>44</v>
      </c>
      <c r="D410" s="55">
        <f t="array" ref="D410">INDEX(Datenbasis!$B$2:$CA$422,MATCH(Zwischentabelle_Alter!$C410,Datenbasis!$B$2:$B$422),MATCH(Zwischentabelle_Alter!$D$15,Datenbasis!$B$2:$CA$2,0))</f>
        <v>5207</v>
      </c>
      <c r="E410" s="55">
        <f>INDEX(Datenbasis!$B$2:$CA$422,MATCH(Zwischentabelle_Alter!$C410,Datenbasis!$B$2:$B$422),MATCH(Zwischentabelle_Alter!$B$9,Datenbasis!$B$2:$CA$2,0)+E$15)</f>
        <v>376</v>
      </c>
      <c r="F410" s="55" t="str">
        <f>INDEX(Datenbasis!$B$2:$CA$422,MATCH(Zwischentabelle_Alter!$C410,Datenbasis!$B$2:$B$422),MATCH(Zwischentabelle_Alter!$B$9,Datenbasis!$B$2:$CA$2,0)+F$15)</f>
        <v>*</v>
      </c>
      <c r="G410" s="55" t="str">
        <f>INDEX(Datenbasis!$B$2:$CA$422,MATCH(Zwischentabelle_Alter!$C410,Datenbasis!$B$2:$B$422),MATCH(Zwischentabelle_Alter!$B$9,Datenbasis!$B$2:$CA$2,0)+G$15)</f>
        <v>*</v>
      </c>
      <c r="H410" s="55" t="str">
        <f>INDEX(Datenbasis!$B$2:$CA$422,MATCH(Zwischentabelle_Alter!$C410,Datenbasis!$B$2:$B$422),MATCH(Zwischentabelle_Alter!$B$9,Datenbasis!$B$2:$CA$2,0)+H$15)</f>
        <v>*</v>
      </c>
      <c r="I410" s="55">
        <f>INDEX(Datenbasis!$B$2:$CA$422,MATCH(Zwischentabelle_Alter!$C410,Datenbasis!$B$2:$B$422),MATCH(Zwischentabelle_Alter!$B$9,Datenbasis!$B$2:$CA$2,0)+I$15)</f>
        <v>8</v>
      </c>
      <c r="J410" s="55">
        <f>INDEX(Datenbasis!$B$2:$CA$422,MATCH(Zwischentabelle_Alter!$C410,Datenbasis!$B$2:$B$422),MATCH(Zwischentabelle_Alter!$B$9,Datenbasis!$B$2:$CA$2,0)+J$15)</f>
        <v>53</v>
      </c>
      <c r="K410" s="55">
        <f>INDEX(Datenbasis!$B$2:$CA$422,MATCH(Zwischentabelle_Alter!$C410,Datenbasis!$B$2:$B$422),MATCH(Zwischentabelle_Alter!$B$9,Datenbasis!$B$2:$CA$2,0)+K$15)</f>
        <v>97</v>
      </c>
      <c r="L410" s="55">
        <f>INDEX(Datenbasis!$B$2:$CA$422,MATCH(Zwischentabelle_Alter!$C410,Datenbasis!$B$2:$B$422),MATCH(Zwischentabelle_Alter!$B$9,Datenbasis!$B$2:$CA$2,0)+L$15)</f>
        <v>223</v>
      </c>
    </row>
    <row r="411" spans="1:12" x14ac:dyDescent="0.2">
      <c r="A411" s="2"/>
      <c r="B411" s="2" t="s">
        <v>797</v>
      </c>
      <c r="C411" s="3" t="s">
        <v>798</v>
      </c>
      <c r="D411" s="55">
        <f t="array" ref="D411">INDEX(Datenbasis!$B$2:$CA$422,MATCH(Zwischentabelle_Alter!$C411,Datenbasis!$B$2:$B$422),MATCH(Zwischentabelle_Alter!$D$15,Datenbasis!$B$2:$CA$2,0))</f>
        <v>3620</v>
      </c>
      <c r="E411" s="55">
        <f>INDEX(Datenbasis!$B$2:$CA$422,MATCH(Zwischentabelle_Alter!$C411,Datenbasis!$B$2:$B$422),MATCH(Zwischentabelle_Alter!$B$9,Datenbasis!$B$2:$CA$2,0)+E$15)</f>
        <v>276</v>
      </c>
      <c r="F411" s="55">
        <f>INDEX(Datenbasis!$B$2:$CA$422,MATCH(Zwischentabelle_Alter!$C411,Datenbasis!$B$2:$B$422),MATCH(Zwischentabelle_Alter!$B$9,Datenbasis!$B$2:$CA$2,0)+F$15)</f>
        <v>3</v>
      </c>
      <c r="G411" s="55" t="str">
        <f>INDEX(Datenbasis!$B$2:$CA$422,MATCH(Zwischentabelle_Alter!$C411,Datenbasis!$B$2:$B$422),MATCH(Zwischentabelle_Alter!$B$9,Datenbasis!$B$2:$CA$2,0)+G$15)</f>
        <v>*</v>
      </c>
      <c r="H411" s="55">
        <f>INDEX(Datenbasis!$B$2:$CA$422,MATCH(Zwischentabelle_Alter!$C411,Datenbasis!$B$2:$B$422),MATCH(Zwischentabelle_Alter!$B$9,Datenbasis!$B$2:$CA$2,0)+H$15)</f>
        <v>0</v>
      </c>
      <c r="I411" s="55">
        <f>INDEX(Datenbasis!$B$2:$CA$422,MATCH(Zwischentabelle_Alter!$C411,Datenbasis!$B$2:$B$422),MATCH(Zwischentabelle_Alter!$B$9,Datenbasis!$B$2:$CA$2,0)+I$15)</f>
        <v>0</v>
      </c>
      <c r="J411" s="55">
        <f>INDEX(Datenbasis!$B$2:$CA$422,MATCH(Zwischentabelle_Alter!$C411,Datenbasis!$B$2:$B$422),MATCH(Zwischentabelle_Alter!$B$9,Datenbasis!$B$2:$CA$2,0)+J$15)</f>
        <v>108</v>
      </c>
      <c r="K411" s="55">
        <f>INDEX(Datenbasis!$B$2:$CA$422,MATCH(Zwischentabelle_Alter!$C411,Datenbasis!$B$2:$B$422),MATCH(Zwischentabelle_Alter!$B$9,Datenbasis!$B$2:$CA$2,0)+K$15)</f>
        <v>37</v>
      </c>
      <c r="L411" s="55">
        <f>INDEX(Datenbasis!$B$2:$CA$422,MATCH(Zwischentabelle_Alter!$C411,Datenbasis!$B$2:$B$422),MATCH(Zwischentabelle_Alter!$B$9,Datenbasis!$B$2:$CA$2,0)+L$15)</f>
        <v>145</v>
      </c>
    </row>
    <row r="412" spans="1:12" x14ac:dyDescent="0.2">
      <c r="A412" s="2"/>
      <c r="B412" s="2" t="s">
        <v>799</v>
      </c>
      <c r="C412" s="3" t="s">
        <v>800</v>
      </c>
      <c r="D412" s="55">
        <f t="array" ref="D412">INDEX(Datenbasis!$B$2:$CA$422,MATCH(Zwischentabelle_Alter!$C412,Datenbasis!$B$2:$B$422),MATCH(Zwischentabelle_Alter!$D$15,Datenbasis!$B$2:$CA$2,0))</f>
        <v>3266</v>
      </c>
      <c r="E412" s="55">
        <f>INDEX(Datenbasis!$B$2:$CA$422,MATCH(Zwischentabelle_Alter!$C412,Datenbasis!$B$2:$B$422),MATCH(Zwischentabelle_Alter!$B$9,Datenbasis!$B$2:$CA$2,0)+E$15)</f>
        <v>1181</v>
      </c>
      <c r="F412" s="55">
        <f>INDEX(Datenbasis!$B$2:$CA$422,MATCH(Zwischentabelle_Alter!$C412,Datenbasis!$B$2:$B$422),MATCH(Zwischentabelle_Alter!$B$9,Datenbasis!$B$2:$CA$2,0)+F$15)</f>
        <v>0</v>
      </c>
      <c r="G412" s="55" t="str">
        <f>INDEX(Datenbasis!$B$2:$CA$422,MATCH(Zwischentabelle_Alter!$C412,Datenbasis!$B$2:$B$422),MATCH(Zwischentabelle_Alter!$B$9,Datenbasis!$B$2:$CA$2,0)+G$15)</f>
        <v>*</v>
      </c>
      <c r="H412" s="55">
        <f>INDEX(Datenbasis!$B$2:$CA$422,MATCH(Zwischentabelle_Alter!$C412,Datenbasis!$B$2:$B$422),MATCH(Zwischentabelle_Alter!$B$9,Datenbasis!$B$2:$CA$2,0)+H$15)</f>
        <v>0</v>
      </c>
      <c r="I412" s="55" t="str">
        <f>INDEX(Datenbasis!$B$2:$CA$422,MATCH(Zwischentabelle_Alter!$C412,Datenbasis!$B$2:$B$422),MATCH(Zwischentabelle_Alter!$B$9,Datenbasis!$B$2:$CA$2,0)+I$15)</f>
        <v>*</v>
      </c>
      <c r="J412" s="55">
        <f>INDEX(Datenbasis!$B$2:$CA$422,MATCH(Zwischentabelle_Alter!$C412,Datenbasis!$B$2:$B$422),MATCH(Zwischentabelle_Alter!$B$9,Datenbasis!$B$2:$CA$2,0)+J$15)</f>
        <v>36</v>
      </c>
      <c r="K412" s="55">
        <f>INDEX(Datenbasis!$B$2:$CA$422,MATCH(Zwischentabelle_Alter!$C412,Datenbasis!$B$2:$B$422),MATCH(Zwischentabelle_Alter!$B$9,Datenbasis!$B$2:$CA$2,0)+K$15)</f>
        <v>1102</v>
      </c>
      <c r="L412" s="55">
        <f>INDEX(Datenbasis!$B$2:$CA$422,MATCH(Zwischentabelle_Alter!$C412,Datenbasis!$B$2:$B$422),MATCH(Zwischentabelle_Alter!$B$9,Datenbasis!$B$2:$CA$2,0)+L$15)</f>
        <v>133</v>
      </c>
    </row>
    <row r="413" spans="1:12" x14ac:dyDescent="0.2">
      <c r="A413" s="2"/>
      <c r="B413" s="2" t="s">
        <v>47</v>
      </c>
      <c r="C413" s="3" t="s">
        <v>46</v>
      </c>
      <c r="D413" s="55">
        <f t="array" ref="D413">INDEX(Datenbasis!$B$2:$CA$422,MATCH(Zwischentabelle_Alter!$C413,Datenbasis!$B$2:$B$422),MATCH(Zwischentabelle_Alter!$D$15,Datenbasis!$B$2:$CA$2,0))</f>
        <v>7398</v>
      </c>
      <c r="E413" s="55">
        <f>INDEX(Datenbasis!$B$2:$CA$422,MATCH(Zwischentabelle_Alter!$C413,Datenbasis!$B$2:$B$422),MATCH(Zwischentabelle_Alter!$B$9,Datenbasis!$B$2:$CA$2,0)+E$15)</f>
        <v>1985</v>
      </c>
      <c r="F413" s="55">
        <f>INDEX(Datenbasis!$B$2:$CA$422,MATCH(Zwischentabelle_Alter!$C413,Datenbasis!$B$2:$B$422),MATCH(Zwischentabelle_Alter!$B$9,Datenbasis!$B$2:$CA$2,0)+F$15)</f>
        <v>0</v>
      </c>
      <c r="G413" s="55">
        <f>INDEX(Datenbasis!$B$2:$CA$422,MATCH(Zwischentabelle_Alter!$C413,Datenbasis!$B$2:$B$422),MATCH(Zwischentabelle_Alter!$B$9,Datenbasis!$B$2:$CA$2,0)+G$15)</f>
        <v>0</v>
      </c>
      <c r="H413" s="55">
        <f>INDEX(Datenbasis!$B$2:$CA$422,MATCH(Zwischentabelle_Alter!$C413,Datenbasis!$B$2:$B$422),MATCH(Zwischentabelle_Alter!$B$9,Datenbasis!$B$2:$CA$2,0)+H$15)</f>
        <v>0</v>
      </c>
      <c r="I413" s="55">
        <f>INDEX(Datenbasis!$B$2:$CA$422,MATCH(Zwischentabelle_Alter!$C413,Datenbasis!$B$2:$B$422),MATCH(Zwischentabelle_Alter!$B$9,Datenbasis!$B$2:$CA$2,0)+I$15)</f>
        <v>0</v>
      </c>
      <c r="J413" s="55">
        <f>INDEX(Datenbasis!$B$2:$CA$422,MATCH(Zwischentabelle_Alter!$C413,Datenbasis!$B$2:$B$422),MATCH(Zwischentabelle_Alter!$B$9,Datenbasis!$B$2:$CA$2,0)+J$15)</f>
        <v>29</v>
      </c>
      <c r="K413" s="55">
        <f>INDEX(Datenbasis!$B$2:$CA$422,MATCH(Zwischentabelle_Alter!$C413,Datenbasis!$B$2:$B$422),MATCH(Zwischentabelle_Alter!$B$9,Datenbasis!$B$2:$CA$2,0)+K$15)</f>
        <v>1967</v>
      </c>
      <c r="L413" s="55">
        <f>INDEX(Datenbasis!$B$2:$CA$422,MATCH(Zwischentabelle_Alter!$C413,Datenbasis!$B$2:$B$422),MATCH(Zwischentabelle_Alter!$B$9,Datenbasis!$B$2:$CA$2,0)+L$15)</f>
        <v>27</v>
      </c>
    </row>
    <row r="414" spans="1:12" x14ac:dyDescent="0.2">
      <c r="A414" s="2"/>
      <c r="B414" s="2" t="s">
        <v>49</v>
      </c>
      <c r="C414" s="3" t="s">
        <v>48</v>
      </c>
      <c r="D414" s="55">
        <f t="array" ref="D414">INDEX(Datenbasis!$B$2:$CA$422,MATCH(Zwischentabelle_Alter!$C414,Datenbasis!$B$2:$B$422),MATCH(Zwischentabelle_Alter!$D$15,Datenbasis!$B$2:$CA$2,0))</f>
        <v>3917</v>
      </c>
      <c r="E414" s="55">
        <f>INDEX(Datenbasis!$B$2:$CA$422,MATCH(Zwischentabelle_Alter!$C414,Datenbasis!$B$2:$B$422),MATCH(Zwischentabelle_Alter!$B$9,Datenbasis!$B$2:$CA$2,0)+E$15)</f>
        <v>263</v>
      </c>
      <c r="F414" s="55">
        <f>INDEX(Datenbasis!$B$2:$CA$422,MATCH(Zwischentabelle_Alter!$C414,Datenbasis!$B$2:$B$422),MATCH(Zwischentabelle_Alter!$B$9,Datenbasis!$B$2:$CA$2,0)+F$15)</f>
        <v>0</v>
      </c>
      <c r="G414" s="55">
        <f>INDEX(Datenbasis!$B$2:$CA$422,MATCH(Zwischentabelle_Alter!$C414,Datenbasis!$B$2:$B$422),MATCH(Zwischentabelle_Alter!$B$9,Datenbasis!$B$2:$CA$2,0)+G$15)</f>
        <v>0</v>
      </c>
      <c r="H414" s="55">
        <f>INDEX(Datenbasis!$B$2:$CA$422,MATCH(Zwischentabelle_Alter!$C414,Datenbasis!$B$2:$B$422),MATCH(Zwischentabelle_Alter!$B$9,Datenbasis!$B$2:$CA$2,0)+H$15)</f>
        <v>0</v>
      </c>
      <c r="I414" s="55">
        <f>INDEX(Datenbasis!$B$2:$CA$422,MATCH(Zwischentabelle_Alter!$C414,Datenbasis!$B$2:$B$422),MATCH(Zwischentabelle_Alter!$B$9,Datenbasis!$B$2:$CA$2,0)+I$15)</f>
        <v>0</v>
      </c>
      <c r="J414" s="55">
        <f>INDEX(Datenbasis!$B$2:$CA$422,MATCH(Zwischentabelle_Alter!$C414,Datenbasis!$B$2:$B$422),MATCH(Zwischentabelle_Alter!$B$9,Datenbasis!$B$2:$CA$2,0)+J$15)</f>
        <v>15</v>
      </c>
      <c r="K414" s="55">
        <f>INDEX(Datenbasis!$B$2:$CA$422,MATCH(Zwischentabelle_Alter!$C414,Datenbasis!$B$2:$B$422),MATCH(Zwischentabelle_Alter!$B$9,Datenbasis!$B$2:$CA$2,0)+K$15)</f>
        <v>48</v>
      </c>
      <c r="L414" s="55">
        <f>INDEX(Datenbasis!$B$2:$CA$422,MATCH(Zwischentabelle_Alter!$C414,Datenbasis!$B$2:$B$422),MATCH(Zwischentabelle_Alter!$B$9,Datenbasis!$B$2:$CA$2,0)+L$15)</f>
        <v>202</v>
      </c>
    </row>
    <row r="415" spans="1:12" x14ac:dyDescent="0.2">
      <c r="A415" s="2"/>
      <c r="B415" s="2" t="s">
        <v>51</v>
      </c>
      <c r="C415" s="3" t="s">
        <v>50</v>
      </c>
      <c r="D415" s="55">
        <f t="array" ref="D415">INDEX(Datenbasis!$B$2:$CA$422,MATCH(Zwischentabelle_Alter!$C415,Datenbasis!$B$2:$B$422),MATCH(Zwischentabelle_Alter!$D$15,Datenbasis!$B$2:$CA$2,0))</f>
        <v>2434</v>
      </c>
      <c r="E415" s="55">
        <f>INDEX(Datenbasis!$B$2:$CA$422,MATCH(Zwischentabelle_Alter!$C415,Datenbasis!$B$2:$B$422),MATCH(Zwischentabelle_Alter!$B$9,Datenbasis!$B$2:$CA$2,0)+E$15)</f>
        <v>145</v>
      </c>
      <c r="F415" s="55">
        <f>INDEX(Datenbasis!$B$2:$CA$422,MATCH(Zwischentabelle_Alter!$C415,Datenbasis!$B$2:$B$422),MATCH(Zwischentabelle_Alter!$B$9,Datenbasis!$B$2:$CA$2,0)+F$15)</f>
        <v>0</v>
      </c>
      <c r="G415" s="55" t="str">
        <f>INDEX(Datenbasis!$B$2:$CA$422,MATCH(Zwischentabelle_Alter!$C415,Datenbasis!$B$2:$B$422),MATCH(Zwischentabelle_Alter!$B$9,Datenbasis!$B$2:$CA$2,0)+G$15)</f>
        <v>*</v>
      </c>
      <c r="H415" s="55">
        <f>INDEX(Datenbasis!$B$2:$CA$422,MATCH(Zwischentabelle_Alter!$C415,Datenbasis!$B$2:$B$422),MATCH(Zwischentabelle_Alter!$B$9,Datenbasis!$B$2:$CA$2,0)+H$15)</f>
        <v>0</v>
      </c>
      <c r="I415" s="55">
        <f>INDEX(Datenbasis!$B$2:$CA$422,MATCH(Zwischentabelle_Alter!$C415,Datenbasis!$B$2:$B$422),MATCH(Zwischentabelle_Alter!$B$9,Datenbasis!$B$2:$CA$2,0)+I$15)</f>
        <v>0</v>
      </c>
      <c r="J415" s="55">
        <f>INDEX(Datenbasis!$B$2:$CA$422,MATCH(Zwischentabelle_Alter!$C415,Datenbasis!$B$2:$B$422),MATCH(Zwischentabelle_Alter!$B$9,Datenbasis!$B$2:$CA$2,0)+J$15)</f>
        <v>12</v>
      </c>
      <c r="K415" s="55" t="str">
        <f>INDEX(Datenbasis!$B$2:$CA$422,MATCH(Zwischentabelle_Alter!$C415,Datenbasis!$B$2:$B$422),MATCH(Zwischentabelle_Alter!$B$9,Datenbasis!$B$2:$CA$2,0)+K$15)</f>
        <v>*</v>
      </c>
      <c r="L415" s="55">
        <f>INDEX(Datenbasis!$B$2:$CA$422,MATCH(Zwischentabelle_Alter!$C415,Datenbasis!$B$2:$B$422),MATCH(Zwischentabelle_Alter!$B$9,Datenbasis!$B$2:$CA$2,0)+L$15)</f>
        <v>132</v>
      </c>
    </row>
    <row r="416" spans="1:12" x14ac:dyDescent="0.2">
      <c r="A416" s="2"/>
      <c r="B416" s="2" t="s">
        <v>53</v>
      </c>
      <c r="C416" s="3" t="s">
        <v>52</v>
      </c>
      <c r="D416" s="55">
        <f t="array" ref="D416">INDEX(Datenbasis!$B$2:$CA$422,MATCH(Zwischentabelle_Alter!$C416,Datenbasis!$B$2:$B$422),MATCH(Zwischentabelle_Alter!$D$15,Datenbasis!$B$2:$CA$2,0))</f>
        <v>530</v>
      </c>
      <c r="E416" s="55" t="str">
        <f>INDEX(Datenbasis!$B$2:$CA$422,MATCH(Zwischentabelle_Alter!$C416,Datenbasis!$B$2:$B$422),MATCH(Zwischentabelle_Alter!$B$9,Datenbasis!$B$2:$CA$2,0)+E$15)</f>
        <v>.</v>
      </c>
      <c r="F416" s="55" t="str">
        <f>INDEX(Datenbasis!$B$2:$CA$422,MATCH(Zwischentabelle_Alter!$C416,Datenbasis!$B$2:$B$422),MATCH(Zwischentabelle_Alter!$B$9,Datenbasis!$B$2:$CA$2,0)+F$15)</f>
        <v>.</v>
      </c>
      <c r="G416" s="55" t="str">
        <f>INDEX(Datenbasis!$B$2:$CA$422,MATCH(Zwischentabelle_Alter!$C416,Datenbasis!$B$2:$B$422),MATCH(Zwischentabelle_Alter!$B$9,Datenbasis!$B$2:$CA$2,0)+G$15)</f>
        <v>.</v>
      </c>
      <c r="H416" s="55" t="str">
        <f>INDEX(Datenbasis!$B$2:$CA$422,MATCH(Zwischentabelle_Alter!$C416,Datenbasis!$B$2:$B$422),MATCH(Zwischentabelle_Alter!$B$9,Datenbasis!$B$2:$CA$2,0)+H$15)</f>
        <v>.</v>
      </c>
      <c r="I416" s="55" t="str">
        <f>INDEX(Datenbasis!$B$2:$CA$422,MATCH(Zwischentabelle_Alter!$C416,Datenbasis!$B$2:$B$422),MATCH(Zwischentabelle_Alter!$B$9,Datenbasis!$B$2:$CA$2,0)+I$15)</f>
        <v>.</v>
      </c>
      <c r="J416" s="55" t="str">
        <f>INDEX(Datenbasis!$B$2:$CA$422,MATCH(Zwischentabelle_Alter!$C416,Datenbasis!$B$2:$B$422),MATCH(Zwischentabelle_Alter!$B$9,Datenbasis!$B$2:$CA$2,0)+J$15)</f>
        <v>.</v>
      </c>
      <c r="K416" s="55" t="str">
        <f>INDEX(Datenbasis!$B$2:$CA$422,MATCH(Zwischentabelle_Alter!$C416,Datenbasis!$B$2:$B$422),MATCH(Zwischentabelle_Alter!$B$9,Datenbasis!$B$2:$CA$2,0)+K$15)</f>
        <v>.</v>
      </c>
      <c r="L416" s="55" t="str">
        <f>INDEX(Datenbasis!$B$2:$CA$422,MATCH(Zwischentabelle_Alter!$C416,Datenbasis!$B$2:$B$422),MATCH(Zwischentabelle_Alter!$B$9,Datenbasis!$B$2:$CA$2,0)+L$15)</f>
        <v>.</v>
      </c>
    </row>
    <row r="417" spans="1:12" x14ac:dyDescent="0.2">
      <c r="A417" s="2"/>
      <c r="B417" s="2" t="s">
        <v>55</v>
      </c>
      <c r="C417" s="3" t="s">
        <v>54</v>
      </c>
      <c r="D417" s="55">
        <f t="array" ref="D417">INDEX(Datenbasis!$B$2:$CA$422,MATCH(Zwischentabelle_Alter!$C417,Datenbasis!$B$2:$B$422),MATCH(Zwischentabelle_Alter!$D$15,Datenbasis!$B$2:$CA$2,0))</f>
        <v>1896</v>
      </c>
      <c r="E417" s="55">
        <f>INDEX(Datenbasis!$B$2:$CA$422,MATCH(Zwischentabelle_Alter!$C417,Datenbasis!$B$2:$B$422),MATCH(Zwischentabelle_Alter!$B$9,Datenbasis!$B$2:$CA$2,0)+E$15)</f>
        <v>450</v>
      </c>
      <c r="F417" s="55">
        <f>INDEX(Datenbasis!$B$2:$CA$422,MATCH(Zwischentabelle_Alter!$C417,Datenbasis!$B$2:$B$422),MATCH(Zwischentabelle_Alter!$B$9,Datenbasis!$B$2:$CA$2,0)+F$15)</f>
        <v>0</v>
      </c>
      <c r="G417" s="55">
        <f>INDEX(Datenbasis!$B$2:$CA$422,MATCH(Zwischentabelle_Alter!$C417,Datenbasis!$B$2:$B$422),MATCH(Zwischentabelle_Alter!$B$9,Datenbasis!$B$2:$CA$2,0)+G$15)</f>
        <v>16</v>
      </c>
      <c r="H417" s="55">
        <f>INDEX(Datenbasis!$B$2:$CA$422,MATCH(Zwischentabelle_Alter!$C417,Datenbasis!$B$2:$B$422),MATCH(Zwischentabelle_Alter!$B$9,Datenbasis!$B$2:$CA$2,0)+H$15)</f>
        <v>0</v>
      </c>
      <c r="I417" s="55">
        <f>INDEX(Datenbasis!$B$2:$CA$422,MATCH(Zwischentabelle_Alter!$C417,Datenbasis!$B$2:$B$422),MATCH(Zwischentabelle_Alter!$B$9,Datenbasis!$B$2:$CA$2,0)+I$15)</f>
        <v>6</v>
      </c>
      <c r="J417" s="55">
        <f>INDEX(Datenbasis!$B$2:$CA$422,MATCH(Zwischentabelle_Alter!$C417,Datenbasis!$B$2:$B$422),MATCH(Zwischentabelle_Alter!$B$9,Datenbasis!$B$2:$CA$2,0)+J$15)</f>
        <v>11</v>
      </c>
      <c r="K417" s="55">
        <f>INDEX(Datenbasis!$B$2:$CA$422,MATCH(Zwischentabelle_Alter!$C417,Datenbasis!$B$2:$B$422),MATCH(Zwischentabelle_Alter!$B$9,Datenbasis!$B$2:$CA$2,0)+K$15)</f>
        <v>358</v>
      </c>
      <c r="L417" s="55">
        <f>INDEX(Datenbasis!$B$2:$CA$422,MATCH(Zwischentabelle_Alter!$C417,Datenbasis!$B$2:$B$422),MATCH(Zwischentabelle_Alter!$B$9,Datenbasis!$B$2:$CA$2,0)+L$15)</f>
        <v>108</v>
      </c>
    </row>
    <row r="418" spans="1:12" x14ac:dyDescent="0.2">
      <c r="A418" s="2"/>
      <c r="B418" s="2" t="s">
        <v>57</v>
      </c>
      <c r="C418" s="3" t="s">
        <v>56</v>
      </c>
      <c r="D418" s="55">
        <f t="array" ref="D418">INDEX(Datenbasis!$B$2:$CA$422,MATCH(Zwischentabelle_Alter!$C418,Datenbasis!$B$2:$B$422),MATCH(Zwischentabelle_Alter!$D$15,Datenbasis!$B$2:$CA$2,0))</f>
        <v>1607</v>
      </c>
      <c r="E418" s="55">
        <f>INDEX(Datenbasis!$B$2:$CA$422,MATCH(Zwischentabelle_Alter!$C418,Datenbasis!$B$2:$B$422),MATCH(Zwischentabelle_Alter!$B$9,Datenbasis!$B$2:$CA$2,0)+E$15)</f>
        <v>664</v>
      </c>
      <c r="F418" s="55">
        <f>INDEX(Datenbasis!$B$2:$CA$422,MATCH(Zwischentabelle_Alter!$C418,Datenbasis!$B$2:$B$422),MATCH(Zwischentabelle_Alter!$B$9,Datenbasis!$B$2:$CA$2,0)+F$15)</f>
        <v>0</v>
      </c>
      <c r="G418" s="55">
        <f>INDEX(Datenbasis!$B$2:$CA$422,MATCH(Zwischentabelle_Alter!$C418,Datenbasis!$B$2:$B$422),MATCH(Zwischentabelle_Alter!$B$9,Datenbasis!$B$2:$CA$2,0)+G$15)</f>
        <v>0</v>
      </c>
      <c r="H418" s="55">
        <f>INDEX(Datenbasis!$B$2:$CA$422,MATCH(Zwischentabelle_Alter!$C418,Datenbasis!$B$2:$B$422),MATCH(Zwischentabelle_Alter!$B$9,Datenbasis!$B$2:$CA$2,0)+H$15)</f>
        <v>0</v>
      </c>
      <c r="I418" s="55">
        <f>INDEX(Datenbasis!$B$2:$CA$422,MATCH(Zwischentabelle_Alter!$C418,Datenbasis!$B$2:$B$422),MATCH(Zwischentabelle_Alter!$B$9,Datenbasis!$B$2:$CA$2,0)+I$15)</f>
        <v>0</v>
      </c>
      <c r="J418" s="55">
        <f>INDEX(Datenbasis!$B$2:$CA$422,MATCH(Zwischentabelle_Alter!$C418,Datenbasis!$B$2:$B$422),MATCH(Zwischentabelle_Alter!$B$9,Datenbasis!$B$2:$CA$2,0)+J$15)</f>
        <v>4</v>
      </c>
      <c r="K418" s="55">
        <f>INDEX(Datenbasis!$B$2:$CA$422,MATCH(Zwischentabelle_Alter!$C418,Datenbasis!$B$2:$B$422),MATCH(Zwischentabelle_Alter!$B$9,Datenbasis!$B$2:$CA$2,0)+K$15)</f>
        <v>108</v>
      </c>
      <c r="L418" s="55">
        <f>INDEX(Datenbasis!$B$2:$CA$422,MATCH(Zwischentabelle_Alter!$C418,Datenbasis!$B$2:$B$422),MATCH(Zwischentabelle_Alter!$B$9,Datenbasis!$B$2:$CA$2,0)+L$15)</f>
        <v>624</v>
      </c>
    </row>
    <row r="419" spans="1:12" x14ac:dyDescent="0.2">
      <c r="A419" s="2"/>
      <c r="B419" s="2" t="s">
        <v>59</v>
      </c>
      <c r="C419" s="3" t="s">
        <v>58</v>
      </c>
      <c r="D419" s="55">
        <f t="array" ref="D419">INDEX(Datenbasis!$B$2:$CA$422,MATCH(Zwischentabelle_Alter!$C419,Datenbasis!$B$2:$B$422),MATCH(Zwischentabelle_Alter!$D$15,Datenbasis!$B$2:$CA$2,0))</f>
        <v>1268</v>
      </c>
      <c r="E419" s="55">
        <f>INDEX(Datenbasis!$B$2:$CA$422,MATCH(Zwischentabelle_Alter!$C419,Datenbasis!$B$2:$B$422),MATCH(Zwischentabelle_Alter!$B$9,Datenbasis!$B$2:$CA$2,0)+E$15)</f>
        <v>128</v>
      </c>
      <c r="F419" s="55" t="str">
        <f>INDEX(Datenbasis!$B$2:$CA$422,MATCH(Zwischentabelle_Alter!$C419,Datenbasis!$B$2:$B$422),MATCH(Zwischentabelle_Alter!$B$9,Datenbasis!$B$2:$CA$2,0)+F$15)</f>
        <v>*</v>
      </c>
      <c r="G419" s="55">
        <f>INDEX(Datenbasis!$B$2:$CA$422,MATCH(Zwischentabelle_Alter!$C419,Datenbasis!$B$2:$B$422),MATCH(Zwischentabelle_Alter!$B$9,Datenbasis!$B$2:$CA$2,0)+G$15)</f>
        <v>0</v>
      </c>
      <c r="H419" s="55">
        <f>INDEX(Datenbasis!$B$2:$CA$422,MATCH(Zwischentabelle_Alter!$C419,Datenbasis!$B$2:$B$422),MATCH(Zwischentabelle_Alter!$B$9,Datenbasis!$B$2:$CA$2,0)+H$15)</f>
        <v>0</v>
      </c>
      <c r="I419" s="55" t="str">
        <f>INDEX(Datenbasis!$B$2:$CA$422,MATCH(Zwischentabelle_Alter!$C419,Datenbasis!$B$2:$B$422),MATCH(Zwischentabelle_Alter!$B$9,Datenbasis!$B$2:$CA$2,0)+I$15)</f>
        <v>*</v>
      </c>
      <c r="J419" s="55" t="str">
        <f>INDEX(Datenbasis!$B$2:$CA$422,MATCH(Zwischentabelle_Alter!$C419,Datenbasis!$B$2:$B$422),MATCH(Zwischentabelle_Alter!$B$9,Datenbasis!$B$2:$CA$2,0)+J$15)</f>
        <v>*</v>
      </c>
      <c r="K419" s="55">
        <f>INDEX(Datenbasis!$B$2:$CA$422,MATCH(Zwischentabelle_Alter!$C419,Datenbasis!$B$2:$B$422),MATCH(Zwischentabelle_Alter!$B$9,Datenbasis!$B$2:$CA$2,0)+K$15)</f>
        <v>122</v>
      </c>
      <c r="L419" s="55">
        <f>INDEX(Datenbasis!$B$2:$CA$422,MATCH(Zwischentabelle_Alter!$C419,Datenbasis!$B$2:$B$422),MATCH(Zwischentabelle_Alter!$B$9,Datenbasis!$B$2:$CA$2,0)+L$15)</f>
        <v>6</v>
      </c>
    </row>
    <row r="420" spans="1:12" x14ac:dyDescent="0.2">
      <c r="A420" s="2"/>
      <c r="B420" s="2" t="s">
        <v>801</v>
      </c>
      <c r="C420" s="3" t="s">
        <v>802</v>
      </c>
      <c r="D420" s="55">
        <f t="array" ref="D420">INDEX(Datenbasis!$B$2:$CA$422,MATCH(Zwischentabelle_Alter!$C420,Datenbasis!$B$2:$B$422),MATCH(Zwischentabelle_Alter!$D$15,Datenbasis!$B$2:$CA$2,0))</f>
        <v>2505</v>
      </c>
      <c r="E420" s="55">
        <f>INDEX(Datenbasis!$B$2:$CA$422,MATCH(Zwischentabelle_Alter!$C420,Datenbasis!$B$2:$B$422),MATCH(Zwischentabelle_Alter!$B$9,Datenbasis!$B$2:$CA$2,0)+E$15)</f>
        <v>79</v>
      </c>
      <c r="F420" s="55">
        <f>INDEX(Datenbasis!$B$2:$CA$422,MATCH(Zwischentabelle_Alter!$C420,Datenbasis!$B$2:$B$422),MATCH(Zwischentabelle_Alter!$B$9,Datenbasis!$B$2:$CA$2,0)+F$15)</f>
        <v>0</v>
      </c>
      <c r="G420" s="55">
        <f>INDEX(Datenbasis!$B$2:$CA$422,MATCH(Zwischentabelle_Alter!$C420,Datenbasis!$B$2:$B$422),MATCH(Zwischentabelle_Alter!$B$9,Datenbasis!$B$2:$CA$2,0)+G$15)</f>
        <v>0</v>
      </c>
      <c r="H420" s="55">
        <f>INDEX(Datenbasis!$B$2:$CA$422,MATCH(Zwischentabelle_Alter!$C420,Datenbasis!$B$2:$B$422),MATCH(Zwischentabelle_Alter!$B$9,Datenbasis!$B$2:$CA$2,0)+H$15)</f>
        <v>0</v>
      </c>
      <c r="I420" s="55">
        <f>INDEX(Datenbasis!$B$2:$CA$422,MATCH(Zwischentabelle_Alter!$C420,Datenbasis!$B$2:$B$422),MATCH(Zwischentabelle_Alter!$B$9,Datenbasis!$B$2:$CA$2,0)+I$15)</f>
        <v>0</v>
      </c>
      <c r="J420" s="55">
        <f>INDEX(Datenbasis!$B$2:$CA$422,MATCH(Zwischentabelle_Alter!$C420,Datenbasis!$B$2:$B$422),MATCH(Zwischentabelle_Alter!$B$9,Datenbasis!$B$2:$CA$2,0)+J$15)</f>
        <v>8</v>
      </c>
      <c r="K420" s="55">
        <f>INDEX(Datenbasis!$B$2:$CA$422,MATCH(Zwischentabelle_Alter!$C420,Datenbasis!$B$2:$B$422),MATCH(Zwischentabelle_Alter!$B$9,Datenbasis!$B$2:$CA$2,0)+K$15)</f>
        <v>71</v>
      </c>
      <c r="L420" s="55">
        <f>INDEX(Datenbasis!$B$2:$CA$422,MATCH(Zwischentabelle_Alter!$C420,Datenbasis!$B$2:$B$422),MATCH(Zwischentabelle_Alter!$B$9,Datenbasis!$B$2:$CA$2,0)+L$15)</f>
        <v>0</v>
      </c>
    </row>
    <row r="421" spans="1:12" x14ac:dyDescent="0.2">
      <c r="A421" s="2"/>
      <c r="B421" s="2" t="s">
        <v>61</v>
      </c>
      <c r="C421" s="3" t="s">
        <v>60</v>
      </c>
      <c r="D421" s="55">
        <f t="array" ref="D421">INDEX(Datenbasis!$B$2:$CA$422,MATCH(Zwischentabelle_Alter!$C421,Datenbasis!$B$2:$B$422),MATCH(Zwischentabelle_Alter!$D$15,Datenbasis!$B$2:$CA$2,0))</f>
        <v>1419</v>
      </c>
      <c r="E421" s="55">
        <f>INDEX(Datenbasis!$B$2:$CA$422,MATCH(Zwischentabelle_Alter!$C421,Datenbasis!$B$2:$B$422),MATCH(Zwischentabelle_Alter!$B$9,Datenbasis!$B$2:$CA$2,0)+E$15)</f>
        <v>397</v>
      </c>
      <c r="F421" s="55">
        <f>INDEX(Datenbasis!$B$2:$CA$422,MATCH(Zwischentabelle_Alter!$C421,Datenbasis!$B$2:$B$422),MATCH(Zwischentabelle_Alter!$B$9,Datenbasis!$B$2:$CA$2,0)+F$15)</f>
        <v>0</v>
      </c>
      <c r="G421" s="55">
        <f>INDEX(Datenbasis!$B$2:$CA$422,MATCH(Zwischentabelle_Alter!$C421,Datenbasis!$B$2:$B$422),MATCH(Zwischentabelle_Alter!$B$9,Datenbasis!$B$2:$CA$2,0)+G$15)</f>
        <v>0</v>
      </c>
      <c r="H421" s="55" t="str">
        <f>INDEX(Datenbasis!$B$2:$CA$422,MATCH(Zwischentabelle_Alter!$C421,Datenbasis!$B$2:$B$422),MATCH(Zwischentabelle_Alter!$B$9,Datenbasis!$B$2:$CA$2,0)+H$15)</f>
        <v>*</v>
      </c>
      <c r="I421" s="55">
        <f>INDEX(Datenbasis!$B$2:$CA$422,MATCH(Zwischentabelle_Alter!$C421,Datenbasis!$B$2:$B$422),MATCH(Zwischentabelle_Alter!$B$9,Datenbasis!$B$2:$CA$2,0)+I$15)</f>
        <v>0</v>
      </c>
      <c r="J421" s="55">
        <f>INDEX(Datenbasis!$B$2:$CA$422,MATCH(Zwischentabelle_Alter!$C421,Datenbasis!$B$2:$B$422),MATCH(Zwischentabelle_Alter!$B$9,Datenbasis!$B$2:$CA$2,0)+J$15)</f>
        <v>5</v>
      </c>
      <c r="K421" s="55">
        <f>INDEX(Datenbasis!$B$2:$CA$422,MATCH(Zwischentabelle_Alter!$C421,Datenbasis!$B$2:$B$422),MATCH(Zwischentabelle_Alter!$B$9,Datenbasis!$B$2:$CA$2,0)+K$15)</f>
        <v>364</v>
      </c>
      <c r="L421" s="55">
        <f>INDEX(Datenbasis!$B$2:$CA$422,MATCH(Zwischentabelle_Alter!$C421,Datenbasis!$B$2:$B$422),MATCH(Zwischentabelle_Alter!$B$9,Datenbasis!$B$2:$CA$2,0)+L$15)</f>
        <v>55</v>
      </c>
    </row>
    <row r="422" spans="1:12" x14ac:dyDescent="0.2">
      <c r="A422" s="2"/>
      <c r="B422" s="2" t="s">
        <v>63</v>
      </c>
      <c r="C422" s="3" t="s">
        <v>62</v>
      </c>
      <c r="D422" s="55">
        <f t="array" ref="D422">INDEX(Datenbasis!$B$2:$CA$422,MATCH(Zwischentabelle_Alter!$C422,Datenbasis!$B$2:$B$422),MATCH(Zwischentabelle_Alter!$D$15,Datenbasis!$B$2:$CA$2,0))</f>
        <v>2622</v>
      </c>
      <c r="E422" s="55">
        <f>INDEX(Datenbasis!$B$2:$CA$422,MATCH(Zwischentabelle_Alter!$C422,Datenbasis!$B$2:$B$422),MATCH(Zwischentabelle_Alter!$B$9,Datenbasis!$B$2:$CA$2,0)+E$15)</f>
        <v>131</v>
      </c>
      <c r="F422" s="55">
        <f>INDEX(Datenbasis!$B$2:$CA$422,MATCH(Zwischentabelle_Alter!$C422,Datenbasis!$B$2:$B$422),MATCH(Zwischentabelle_Alter!$B$9,Datenbasis!$B$2:$CA$2,0)+F$15)</f>
        <v>3</v>
      </c>
      <c r="G422" s="55">
        <f>INDEX(Datenbasis!$B$2:$CA$422,MATCH(Zwischentabelle_Alter!$C422,Datenbasis!$B$2:$B$422),MATCH(Zwischentabelle_Alter!$B$9,Datenbasis!$B$2:$CA$2,0)+G$15)</f>
        <v>5</v>
      </c>
      <c r="H422" s="55" t="str">
        <f>INDEX(Datenbasis!$B$2:$CA$422,MATCH(Zwischentabelle_Alter!$C422,Datenbasis!$B$2:$B$422),MATCH(Zwischentabelle_Alter!$B$9,Datenbasis!$B$2:$CA$2,0)+H$15)</f>
        <v>*</v>
      </c>
      <c r="I422" s="55">
        <f>INDEX(Datenbasis!$B$2:$CA$422,MATCH(Zwischentabelle_Alter!$C422,Datenbasis!$B$2:$B$422),MATCH(Zwischentabelle_Alter!$B$9,Datenbasis!$B$2:$CA$2,0)+I$15)</f>
        <v>0</v>
      </c>
      <c r="J422" s="55">
        <f>INDEX(Datenbasis!$B$2:$CA$422,MATCH(Zwischentabelle_Alter!$C422,Datenbasis!$B$2:$B$422),MATCH(Zwischentabelle_Alter!$B$9,Datenbasis!$B$2:$CA$2,0)+J$15)</f>
        <v>9</v>
      </c>
      <c r="K422" s="55">
        <f>INDEX(Datenbasis!$B$2:$CA$422,MATCH(Zwischentabelle_Alter!$C422,Datenbasis!$B$2:$B$422),MATCH(Zwischentabelle_Alter!$B$9,Datenbasis!$B$2:$CA$2,0)+K$15)</f>
        <v>68</v>
      </c>
      <c r="L422" s="55">
        <f>INDEX(Datenbasis!$B$2:$CA$422,MATCH(Zwischentabelle_Alter!$C422,Datenbasis!$B$2:$B$422),MATCH(Zwischentabelle_Alter!$B$9,Datenbasis!$B$2:$CA$2,0)+L$15)</f>
        <v>50</v>
      </c>
    </row>
    <row r="423" spans="1:12" x14ac:dyDescent="0.2">
      <c r="A423" s="2"/>
      <c r="B423" s="2" t="s">
        <v>803</v>
      </c>
      <c r="C423" s="3" t="s">
        <v>804</v>
      </c>
      <c r="D423" s="55">
        <f t="array" ref="D423">INDEX(Datenbasis!$B$2:$CA$422,MATCH(Zwischentabelle_Alter!$C423,Datenbasis!$B$2:$B$422),MATCH(Zwischentabelle_Alter!$D$15,Datenbasis!$B$2:$CA$2,0))</f>
        <v>1884</v>
      </c>
      <c r="E423" s="55" t="str">
        <f>INDEX(Datenbasis!$B$2:$CA$422,MATCH(Zwischentabelle_Alter!$C423,Datenbasis!$B$2:$B$422),MATCH(Zwischentabelle_Alter!$B$9,Datenbasis!$B$2:$CA$2,0)+E$15)</f>
        <v>.</v>
      </c>
      <c r="F423" s="55" t="str">
        <f>INDEX(Datenbasis!$B$2:$CA$422,MATCH(Zwischentabelle_Alter!$C423,Datenbasis!$B$2:$B$422),MATCH(Zwischentabelle_Alter!$B$9,Datenbasis!$B$2:$CA$2,0)+F$15)</f>
        <v>.</v>
      </c>
      <c r="G423" s="55" t="str">
        <f>INDEX(Datenbasis!$B$2:$CA$422,MATCH(Zwischentabelle_Alter!$C423,Datenbasis!$B$2:$B$422),MATCH(Zwischentabelle_Alter!$B$9,Datenbasis!$B$2:$CA$2,0)+G$15)</f>
        <v>.</v>
      </c>
      <c r="H423" s="55" t="str">
        <f>INDEX(Datenbasis!$B$2:$CA$422,MATCH(Zwischentabelle_Alter!$C423,Datenbasis!$B$2:$B$422),MATCH(Zwischentabelle_Alter!$B$9,Datenbasis!$B$2:$CA$2,0)+H$15)</f>
        <v>.</v>
      </c>
      <c r="I423" s="55" t="str">
        <f>INDEX(Datenbasis!$B$2:$CA$422,MATCH(Zwischentabelle_Alter!$C423,Datenbasis!$B$2:$B$422),MATCH(Zwischentabelle_Alter!$B$9,Datenbasis!$B$2:$CA$2,0)+I$15)</f>
        <v>.</v>
      </c>
      <c r="J423" s="55" t="str">
        <f>INDEX(Datenbasis!$B$2:$CA$422,MATCH(Zwischentabelle_Alter!$C423,Datenbasis!$B$2:$B$422),MATCH(Zwischentabelle_Alter!$B$9,Datenbasis!$B$2:$CA$2,0)+J$15)</f>
        <v>.</v>
      </c>
      <c r="K423" s="55" t="str">
        <f>INDEX(Datenbasis!$B$2:$CA$422,MATCH(Zwischentabelle_Alter!$C423,Datenbasis!$B$2:$B$422),MATCH(Zwischentabelle_Alter!$B$9,Datenbasis!$B$2:$CA$2,0)+K$15)</f>
        <v>.</v>
      </c>
      <c r="L423" s="55" t="str">
        <f>INDEX(Datenbasis!$B$2:$CA$422,MATCH(Zwischentabelle_Alter!$C423,Datenbasis!$B$2:$B$422),MATCH(Zwischentabelle_Alter!$B$9,Datenbasis!$B$2:$CA$2,0)+L$15)</f>
        <v>.</v>
      </c>
    </row>
    <row r="424" spans="1:12" x14ac:dyDescent="0.2">
      <c r="A424" s="2"/>
      <c r="B424" s="2" t="s">
        <v>65</v>
      </c>
      <c r="C424" s="3" t="s">
        <v>64</v>
      </c>
      <c r="D424" s="55">
        <f t="array" ref="D424">INDEX(Datenbasis!$B$2:$CA$422,MATCH(Zwischentabelle_Alter!$C424,Datenbasis!$B$2:$B$422),MATCH(Zwischentabelle_Alter!$D$15,Datenbasis!$B$2:$CA$2,0))</f>
        <v>1561</v>
      </c>
      <c r="E424" s="55">
        <f>INDEX(Datenbasis!$B$2:$CA$422,MATCH(Zwischentabelle_Alter!$C424,Datenbasis!$B$2:$B$422),MATCH(Zwischentabelle_Alter!$B$9,Datenbasis!$B$2:$CA$2,0)+E$15)</f>
        <v>230</v>
      </c>
      <c r="F424" s="55">
        <f>INDEX(Datenbasis!$B$2:$CA$422,MATCH(Zwischentabelle_Alter!$C424,Datenbasis!$B$2:$B$422),MATCH(Zwischentabelle_Alter!$B$9,Datenbasis!$B$2:$CA$2,0)+F$15)</f>
        <v>7</v>
      </c>
      <c r="G424" s="55">
        <f>INDEX(Datenbasis!$B$2:$CA$422,MATCH(Zwischentabelle_Alter!$C424,Datenbasis!$B$2:$B$422),MATCH(Zwischentabelle_Alter!$B$9,Datenbasis!$B$2:$CA$2,0)+G$15)</f>
        <v>5</v>
      </c>
      <c r="H424" s="55">
        <f>INDEX(Datenbasis!$B$2:$CA$422,MATCH(Zwischentabelle_Alter!$C424,Datenbasis!$B$2:$B$422),MATCH(Zwischentabelle_Alter!$B$9,Datenbasis!$B$2:$CA$2,0)+H$15)</f>
        <v>6</v>
      </c>
      <c r="I424" s="55">
        <f>INDEX(Datenbasis!$B$2:$CA$422,MATCH(Zwischentabelle_Alter!$C424,Datenbasis!$B$2:$B$422),MATCH(Zwischentabelle_Alter!$B$9,Datenbasis!$B$2:$CA$2,0)+I$15)</f>
        <v>0</v>
      </c>
      <c r="J424" s="55">
        <f>INDEX(Datenbasis!$B$2:$CA$422,MATCH(Zwischentabelle_Alter!$C424,Datenbasis!$B$2:$B$422),MATCH(Zwischentabelle_Alter!$B$9,Datenbasis!$B$2:$CA$2,0)+J$15)</f>
        <v>0</v>
      </c>
      <c r="K424" s="55">
        <f>INDEX(Datenbasis!$B$2:$CA$422,MATCH(Zwischentabelle_Alter!$C424,Datenbasis!$B$2:$B$422),MATCH(Zwischentabelle_Alter!$B$9,Datenbasis!$B$2:$CA$2,0)+K$15)</f>
        <v>185</v>
      </c>
      <c r="L424" s="55">
        <f>INDEX(Datenbasis!$B$2:$CA$422,MATCH(Zwischentabelle_Alter!$C424,Datenbasis!$B$2:$B$422),MATCH(Zwischentabelle_Alter!$B$9,Datenbasis!$B$2:$CA$2,0)+L$15)</f>
        <v>47</v>
      </c>
    </row>
    <row r="425" spans="1:12" x14ac:dyDescent="0.2">
      <c r="A425" s="2"/>
      <c r="B425" s="2" t="s">
        <v>805</v>
      </c>
      <c r="C425" s="3" t="s">
        <v>806</v>
      </c>
      <c r="D425" s="55">
        <f t="array" ref="D425">INDEX(Datenbasis!$B$2:$CA$422,MATCH(Zwischentabelle_Alter!$C425,Datenbasis!$B$2:$B$422),MATCH(Zwischentabelle_Alter!$D$15,Datenbasis!$B$2:$CA$2,0))</f>
        <v>2899</v>
      </c>
      <c r="E425" s="55">
        <f>INDEX(Datenbasis!$B$2:$CA$422,MATCH(Zwischentabelle_Alter!$C425,Datenbasis!$B$2:$B$422),MATCH(Zwischentabelle_Alter!$B$9,Datenbasis!$B$2:$CA$2,0)+E$15)</f>
        <v>915</v>
      </c>
      <c r="F425" s="55" t="str">
        <f>INDEX(Datenbasis!$B$2:$CA$422,MATCH(Zwischentabelle_Alter!$C425,Datenbasis!$B$2:$B$422),MATCH(Zwischentabelle_Alter!$B$9,Datenbasis!$B$2:$CA$2,0)+F$15)</f>
        <v>*</v>
      </c>
      <c r="G425" s="55" t="str">
        <f>INDEX(Datenbasis!$B$2:$CA$422,MATCH(Zwischentabelle_Alter!$C425,Datenbasis!$B$2:$B$422),MATCH(Zwischentabelle_Alter!$B$9,Datenbasis!$B$2:$CA$2,0)+G$15)</f>
        <v>*</v>
      </c>
      <c r="H425" s="55">
        <f>INDEX(Datenbasis!$B$2:$CA$422,MATCH(Zwischentabelle_Alter!$C425,Datenbasis!$B$2:$B$422),MATCH(Zwischentabelle_Alter!$B$9,Datenbasis!$B$2:$CA$2,0)+H$15)</f>
        <v>0</v>
      </c>
      <c r="I425" s="55" t="str">
        <f>INDEX(Datenbasis!$B$2:$CA$422,MATCH(Zwischentabelle_Alter!$C425,Datenbasis!$B$2:$B$422),MATCH(Zwischentabelle_Alter!$B$9,Datenbasis!$B$2:$CA$2,0)+I$15)</f>
        <v>*</v>
      </c>
      <c r="J425" s="55">
        <f>INDEX(Datenbasis!$B$2:$CA$422,MATCH(Zwischentabelle_Alter!$C425,Datenbasis!$B$2:$B$422),MATCH(Zwischentabelle_Alter!$B$9,Datenbasis!$B$2:$CA$2,0)+J$15)</f>
        <v>0</v>
      </c>
      <c r="K425" s="55">
        <f>INDEX(Datenbasis!$B$2:$CA$422,MATCH(Zwischentabelle_Alter!$C425,Datenbasis!$B$2:$B$422),MATCH(Zwischentabelle_Alter!$B$9,Datenbasis!$B$2:$CA$2,0)+K$15)</f>
        <v>882</v>
      </c>
      <c r="L425" s="55">
        <f>INDEX(Datenbasis!$B$2:$CA$422,MATCH(Zwischentabelle_Alter!$C425,Datenbasis!$B$2:$B$422),MATCH(Zwischentabelle_Alter!$B$9,Datenbasis!$B$2:$CA$2,0)+L$15)</f>
        <v>106</v>
      </c>
    </row>
    <row r="426" spans="1:12" x14ac:dyDescent="0.2">
      <c r="A426" s="2"/>
      <c r="B426" s="2" t="s">
        <v>67</v>
      </c>
      <c r="C426" s="3" t="s">
        <v>66</v>
      </c>
      <c r="D426" s="55">
        <f t="array" ref="D426">INDEX(Datenbasis!$B$2:$CA$422,MATCH(Zwischentabelle_Alter!$C426,Datenbasis!$B$2:$B$422),MATCH(Zwischentabelle_Alter!$D$15,Datenbasis!$B$2:$CA$2,0))</f>
        <v>1203</v>
      </c>
      <c r="E426" s="55">
        <f>INDEX(Datenbasis!$B$2:$CA$422,MATCH(Zwischentabelle_Alter!$C426,Datenbasis!$B$2:$B$422),MATCH(Zwischentabelle_Alter!$B$9,Datenbasis!$B$2:$CA$2,0)+E$15)</f>
        <v>24</v>
      </c>
      <c r="F426" s="55">
        <f>INDEX(Datenbasis!$B$2:$CA$422,MATCH(Zwischentabelle_Alter!$C426,Datenbasis!$B$2:$B$422),MATCH(Zwischentabelle_Alter!$B$9,Datenbasis!$B$2:$CA$2,0)+F$15)</f>
        <v>0</v>
      </c>
      <c r="G426" s="55">
        <f>INDEX(Datenbasis!$B$2:$CA$422,MATCH(Zwischentabelle_Alter!$C426,Datenbasis!$B$2:$B$422),MATCH(Zwischentabelle_Alter!$B$9,Datenbasis!$B$2:$CA$2,0)+G$15)</f>
        <v>0</v>
      </c>
      <c r="H426" s="55">
        <f>INDEX(Datenbasis!$B$2:$CA$422,MATCH(Zwischentabelle_Alter!$C426,Datenbasis!$B$2:$B$422),MATCH(Zwischentabelle_Alter!$B$9,Datenbasis!$B$2:$CA$2,0)+H$15)</f>
        <v>0</v>
      </c>
      <c r="I426" s="55">
        <f>INDEX(Datenbasis!$B$2:$CA$422,MATCH(Zwischentabelle_Alter!$C426,Datenbasis!$B$2:$B$422),MATCH(Zwischentabelle_Alter!$B$9,Datenbasis!$B$2:$CA$2,0)+I$15)</f>
        <v>0</v>
      </c>
      <c r="J426" s="55">
        <f>INDEX(Datenbasis!$B$2:$CA$422,MATCH(Zwischentabelle_Alter!$C426,Datenbasis!$B$2:$B$422),MATCH(Zwischentabelle_Alter!$B$9,Datenbasis!$B$2:$CA$2,0)+J$15)</f>
        <v>3</v>
      </c>
      <c r="K426" s="55">
        <f>INDEX(Datenbasis!$B$2:$CA$422,MATCH(Zwischentabelle_Alter!$C426,Datenbasis!$B$2:$B$422),MATCH(Zwischentabelle_Alter!$B$9,Datenbasis!$B$2:$CA$2,0)+K$15)</f>
        <v>6</v>
      </c>
      <c r="L426" s="55">
        <f>INDEX(Datenbasis!$B$2:$CA$422,MATCH(Zwischentabelle_Alter!$C426,Datenbasis!$B$2:$B$422),MATCH(Zwischentabelle_Alter!$B$9,Datenbasis!$B$2:$CA$2,0)+L$15)</f>
        <v>15</v>
      </c>
    </row>
    <row r="427" spans="1:12" x14ac:dyDescent="0.2">
      <c r="A427" s="2"/>
      <c r="B427" s="2" t="s">
        <v>807</v>
      </c>
      <c r="C427" s="3" t="s">
        <v>808</v>
      </c>
      <c r="D427" s="55">
        <f t="array" ref="D427">INDEX(Datenbasis!$B$2:$CA$422,MATCH(Zwischentabelle_Alter!$C427,Datenbasis!$B$2:$B$422),MATCH(Zwischentabelle_Alter!$D$15,Datenbasis!$B$2:$CA$2,0))</f>
        <v>582</v>
      </c>
      <c r="E427" s="55">
        <f>INDEX(Datenbasis!$B$2:$CA$422,MATCH(Zwischentabelle_Alter!$C427,Datenbasis!$B$2:$B$422),MATCH(Zwischentabelle_Alter!$B$9,Datenbasis!$B$2:$CA$2,0)+E$15)</f>
        <v>71</v>
      </c>
      <c r="F427" s="55" t="str">
        <f>INDEX(Datenbasis!$B$2:$CA$422,MATCH(Zwischentabelle_Alter!$C427,Datenbasis!$B$2:$B$422),MATCH(Zwischentabelle_Alter!$B$9,Datenbasis!$B$2:$CA$2,0)+F$15)</f>
        <v>*</v>
      </c>
      <c r="G427" s="55">
        <f>INDEX(Datenbasis!$B$2:$CA$422,MATCH(Zwischentabelle_Alter!$C427,Datenbasis!$B$2:$B$422),MATCH(Zwischentabelle_Alter!$B$9,Datenbasis!$B$2:$CA$2,0)+G$15)</f>
        <v>0</v>
      </c>
      <c r="H427" s="55">
        <f>INDEX(Datenbasis!$B$2:$CA$422,MATCH(Zwischentabelle_Alter!$C427,Datenbasis!$B$2:$B$422),MATCH(Zwischentabelle_Alter!$B$9,Datenbasis!$B$2:$CA$2,0)+H$15)</f>
        <v>0</v>
      </c>
      <c r="I427" s="55" t="str">
        <f>INDEX(Datenbasis!$B$2:$CA$422,MATCH(Zwischentabelle_Alter!$C427,Datenbasis!$B$2:$B$422),MATCH(Zwischentabelle_Alter!$B$9,Datenbasis!$B$2:$CA$2,0)+I$15)</f>
        <v>*</v>
      </c>
      <c r="J427" s="55">
        <f>INDEX(Datenbasis!$B$2:$CA$422,MATCH(Zwischentabelle_Alter!$C427,Datenbasis!$B$2:$B$422),MATCH(Zwischentabelle_Alter!$B$9,Datenbasis!$B$2:$CA$2,0)+J$15)</f>
        <v>5</v>
      </c>
      <c r="K427" s="55">
        <f>INDEX(Datenbasis!$B$2:$CA$422,MATCH(Zwischentabelle_Alter!$C427,Datenbasis!$B$2:$B$422),MATCH(Zwischentabelle_Alter!$B$9,Datenbasis!$B$2:$CA$2,0)+K$15)</f>
        <v>43</v>
      </c>
      <c r="L427" s="55">
        <f>INDEX(Datenbasis!$B$2:$CA$422,MATCH(Zwischentabelle_Alter!$C427,Datenbasis!$B$2:$B$422),MATCH(Zwischentabelle_Alter!$B$9,Datenbasis!$B$2:$CA$2,0)+L$15)</f>
        <v>23</v>
      </c>
    </row>
    <row r="428" spans="1:12" x14ac:dyDescent="0.2">
      <c r="A428" s="2"/>
      <c r="B428" s="2" t="s">
        <v>376</v>
      </c>
      <c r="C428" s="3" t="s">
        <v>375</v>
      </c>
      <c r="D428" s="55">
        <f t="array" ref="D428">INDEX(Datenbasis!$B$2:$CA$422,MATCH(Zwischentabelle_Alter!$C428,Datenbasis!$B$2:$B$422),MATCH(Zwischentabelle_Alter!$D$15,Datenbasis!$B$2:$CA$2,0))</f>
        <v>2324</v>
      </c>
      <c r="E428" s="55">
        <f>INDEX(Datenbasis!$B$2:$CA$422,MATCH(Zwischentabelle_Alter!$C428,Datenbasis!$B$2:$B$422),MATCH(Zwischentabelle_Alter!$B$9,Datenbasis!$B$2:$CA$2,0)+E$15)</f>
        <v>948</v>
      </c>
      <c r="F428" s="55">
        <f>INDEX(Datenbasis!$B$2:$CA$422,MATCH(Zwischentabelle_Alter!$C428,Datenbasis!$B$2:$B$422),MATCH(Zwischentabelle_Alter!$B$9,Datenbasis!$B$2:$CA$2,0)+F$15)</f>
        <v>4</v>
      </c>
      <c r="G428" s="55">
        <f>INDEX(Datenbasis!$B$2:$CA$422,MATCH(Zwischentabelle_Alter!$C428,Datenbasis!$B$2:$B$422),MATCH(Zwischentabelle_Alter!$B$9,Datenbasis!$B$2:$CA$2,0)+G$15)</f>
        <v>6</v>
      </c>
      <c r="H428" s="55">
        <f>INDEX(Datenbasis!$B$2:$CA$422,MATCH(Zwischentabelle_Alter!$C428,Datenbasis!$B$2:$B$422),MATCH(Zwischentabelle_Alter!$B$9,Datenbasis!$B$2:$CA$2,0)+H$15)</f>
        <v>0</v>
      </c>
      <c r="I428" s="55">
        <f>INDEX(Datenbasis!$B$2:$CA$422,MATCH(Zwischentabelle_Alter!$C428,Datenbasis!$B$2:$B$422),MATCH(Zwischentabelle_Alter!$B$9,Datenbasis!$B$2:$CA$2,0)+I$15)</f>
        <v>0</v>
      </c>
      <c r="J428" s="55">
        <f>INDEX(Datenbasis!$B$2:$CA$422,MATCH(Zwischentabelle_Alter!$C428,Datenbasis!$B$2:$B$422),MATCH(Zwischentabelle_Alter!$B$9,Datenbasis!$B$2:$CA$2,0)+J$15)</f>
        <v>0</v>
      </c>
      <c r="K428" s="55">
        <f>INDEX(Datenbasis!$B$2:$CA$422,MATCH(Zwischentabelle_Alter!$C428,Datenbasis!$B$2:$B$422),MATCH(Zwischentabelle_Alter!$B$9,Datenbasis!$B$2:$CA$2,0)+K$15)</f>
        <v>935</v>
      </c>
      <c r="L428" s="55">
        <f>INDEX(Datenbasis!$B$2:$CA$422,MATCH(Zwischentabelle_Alter!$C428,Datenbasis!$B$2:$B$422),MATCH(Zwischentabelle_Alter!$B$9,Datenbasis!$B$2:$CA$2,0)+L$15)</f>
        <v>28</v>
      </c>
    </row>
    <row r="429" spans="1:12" x14ac:dyDescent="0.2">
      <c r="A429" s="2"/>
      <c r="B429" s="2" t="s">
        <v>69</v>
      </c>
      <c r="C429" s="3" t="s">
        <v>68</v>
      </c>
      <c r="D429" s="55">
        <f t="array" ref="D429">INDEX(Datenbasis!$B$2:$CA$422,MATCH(Zwischentabelle_Alter!$C429,Datenbasis!$B$2:$B$422),MATCH(Zwischentabelle_Alter!$D$15,Datenbasis!$B$2:$CA$2,0))</f>
        <v>1485</v>
      </c>
      <c r="E429" s="55">
        <f>INDEX(Datenbasis!$B$2:$CA$422,MATCH(Zwischentabelle_Alter!$C429,Datenbasis!$B$2:$B$422),MATCH(Zwischentabelle_Alter!$B$9,Datenbasis!$B$2:$CA$2,0)+E$15)</f>
        <v>96</v>
      </c>
      <c r="F429" s="55">
        <f>INDEX(Datenbasis!$B$2:$CA$422,MATCH(Zwischentabelle_Alter!$C429,Datenbasis!$B$2:$B$422),MATCH(Zwischentabelle_Alter!$B$9,Datenbasis!$B$2:$CA$2,0)+F$15)</f>
        <v>0</v>
      </c>
      <c r="G429" s="55">
        <f>INDEX(Datenbasis!$B$2:$CA$422,MATCH(Zwischentabelle_Alter!$C429,Datenbasis!$B$2:$B$422),MATCH(Zwischentabelle_Alter!$B$9,Datenbasis!$B$2:$CA$2,0)+G$15)</f>
        <v>0</v>
      </c>
      <c r="H429" s="55">
        <f>INDEX(Datenbasis!$B$2:$CA$422,MATCH(Zwischentabelle_Alter!$C429,Datenbasis!$B$2:$B$422),MATCH(Zwischentabelle_Alter!$B$9,Datenbasis!$B$2:$CA$2,0)+H$15)</f>
        <v>0</v>
      </c>
      <c r="I429" s="55" t="str">
        <f>INDEX(Datenbasis!$B$2:$CA$422,MATCH(Zwischentabelle_Alter!$C429,Datenbasis!$B$2:$B$422),MATCH(Zwischentabelle_Alter!$B$9,Datenbasis!$B$2:$CA$2,0)+I$15)</f>
        <v>*</v>
      </c>
      <c r="J429" s="55">
        <f>INDEX(Datenbasis!$B$2:$CA$422,MATCH(Zwischentabelle_Alter!$C429,Datenbasis!$B$2:$B$422),MATCH(Zwischentabelle_Alter!$B$9,Datenbasis!$B$2:$CA$2,0)+J$15)</f>
        <v>24</v>
      </c>
      <c r="K429" s="55">
        <f>INDEX(Datenbasis!$B$2:$CA$422,MATCH(Zwischentabelle_Alter!$C429,Datenbasis!$B$2:$B$422),MATCH(Zwischentabelle_Alter!$B$9,Datenbasis!$B$2:$CA$2,0)+K$15)</f>
        <v>28</v>
      </c>
      <c r="L429" s="55">
        <f>INDEX(Datenbasis!$B$2:$CA$422,MATCH(Zwischentabelle_Alter!$C429,Datenbasis!$B$2:$B$422),MATCH(Zwischentabelle_Alter!$B$9,Datenbasis!$B$2:$CA$2,0)+L$15)</f>
        <v>46</v>
      </c>
    </row>
    <row r="430" spans="1:12" x14ac:dyDescent="0.2">
      <c r="A430" s="2"/>
      <c r="B430" s="2" t="s">
        <v>71</v>
      </c>
      <c r="C430" s="3" t="s">
        <v>70</v>
      </c>
      <c r="D430" s="55">
        <f t="array" ref="D430">INDEX(Datenbasis!$B$2:$CA$422,MATCH(Zwischentabelle_Alter!$C430,Datenbasis!$B$2:$B$422),MATCH(Zwischentabelle_Alter!$D$15,Datenbasis!$B$2:$CA$2,0))</f>
        <v>705</v>
      </c>
      <c r="E430" s="55">
        <f>INDEX(Datenbasis!$B$2:$CA$422,MATCH(Zwischentabelle_Alter!$C430,Datenbasis!$B$2:$B$422),MATCH(Zwischentabelle_Alter!$B$9,Datenbasis!$B$2:$CA$2,0)+E$15)</f>
        <v>283</v>
      </c>
      <c r="F430" s="55" t="str">
        <f>INDEX(Datenbasis!$B$2:$CA$422,MATCH(Zwischentabelle_Alter!$C430,Datenbasis!$B$2:$B$422),MATCH(Zwischentabelle_Alter!$B$9,Datenbasis!$B$2:$CA$2,0)+F$15)</f>
        <v>*</v>
      </c>
      <c r="G430" s="55">
        <f>INDEX(Datenbasis!$B$2:$CA$422,MATCH(Zwischentabelle_Alter!$C430,Datenbasis!$B$2:$B$422),MATCH(Zwischentabelle_Alter!$B$9,Datenbasis!$B$2:$CA$2,0)+G$15)</f>
        <v>0</v>
      </c>
      <c r="H430" s="55">
        <f>INDEX(Datenbasis!$B$2:$CA$422,MATCH(Zwischentabelle_Alter!$C430,Datenbasis!$B$2:$B$422),MATCH(Zwischentabelle_Alter!$B$9,Datenbasis!$B$2:$CA$2,0)+H$15)</f>
        <v>0</v>
      </c>
      <c r="I430" s="55">
        <f>INDEX(Datenbasis!$B$2:$CA$422,MATCH(Zwischentabelle_Alter!$C430,Datenbasis!$B$2:$B$422),MATCH(Zwischentabelle_Alter!$B$9,Datenbasis!$B$2:$CA$2,0)+I$15)</f>
        <v>0</v>
      </c>
      <c r="J430" s="55">
        <f>INDEX(Datenbasis!$B$2:$CA$422,MATCH(Zwischentabelle_Alter!$C430,Datenbasis!$B$2:$B$422),MATCH(Zwischentabelle_Alter!$B$9,Datenbasis!$B$2:$CA$2,0)+J$15)</f>
        <v>0</v>
      </c>
      <c r="K430" s="55">
        <f>INDEX(Datenbasis!$B$2:$CA$422,MATCH(Zwischentabelle_Alter!$C430,Datenbasis!$B$2:$B$422),MATCH(Zwischentabelle_Alter!$B$9,Datenbasis!$B$2:$CA$2,0)+K$15)</f>
        <v>278</v>
      </c>
      <c r="L430" s="55">
        <f>INDEX(Datenbasis!$B$2:$CA$422,MATCH(Zwischentabelle_Alter!$C430,Datenbasis!$B$2:$B$422),MATCH(Zwischentabelle_Alter!$B$9,Datenbasis!$B$2:$CA$2,0)+L$15)</f>
        <v>276</v>
      </c>
    </row>
    <row r="431" spans="1:12" x14ac:dyDescent="0.2">
      <c r="A431" s="2"/>
      <c r="B431" s="2" t="s">
        <v>378</v>
      </c>
      <c r="C431" s="3" t="s">
        <v>377</v>
      </c>
      <c r="D431" s="55">
        <f t="array" ref="D431">INDEX(Datenbasis!$B$2:$CA$422,MATCH(Zwischentabelle_Alter!$C431,Datenbasis!$B$2:$B$422),MATCH(Zwischentabelle_Alter!$D$15,Datenbasis!$B$2:$CA$2,0))</f>
        <v>1563</v>
      </c>
      <c r="E431" s="55">
        <f>INDEX(Datenbasis!$B$2:$CA$422,MATCH(Zwischentabelle_Alter!$C431,Datenbasis!$B$2:$B$422),MATCH(Zwischentabelle_Alter!$B$9,Datenbasis!$B$2:$CA$2,0)+E$15)</f>
        <v>94</v>
      </c>
      <c r="F431" s="55">
        <f>INDEX(Datenbasis!$B$2:$CA$422,MATCH(Zwischentabelle_Alter!$C431,Datenbasis!$B$2:$B$422),MATCH(Zwischentabelle_Alter!$B$9,Datenbasis!$B$2:$CA$2,0)+F$15)</f>
        <v>0</v>
      </c>
      <c r="G431" s="55">
        <f>INDEX(Datenbasis!$B$2:$CA$422,MATCH(Zwischentabelle_Alter!$C431,Datenbasis!$B$2:$B$422),MATCH(Zwischentabelle_Alter!$B$9,Datenbasis!$B$2:$CA$2,0)+G$15)</f>
        <v>13</v>
      </c>
      <c r="H431" s="55">
        <f>INDEX(Datenbasis!$B$2:$CA$422,MATCH(Zwischentabelle_Alter!$C431,Datenbasis!$B$2:$B$422),MATCH(Zwischentabelle_Alter!$B$9,Datenbasis!$B$2:$CA$2,0)+H$15)</f>
        <v>0</v>
      </c>
      <c r="I431" s="55">
        <f>INDEX(Datenbasis!$B$2:$CA$422,MATCH(Zwischentabelle_Alter!$C431,Datenbasis!$B$2:$B$422),MATCH(Zwischentabelle_Alter!$B$9,Datenbasis!$B$2:$CA$2,0)+I$15)</f>
        <v>8</v>
      </c>
      <c r="J431" s="55">
        <f>INDEX(Datenbasis!$B$2:$CA$422,MATCH(Zwischentabelle_Alter!$C431,Datenbasis!$B$2:$B$422),MATCH(Zwischentabelle_Alter!$B$9,Datenbasis!$B$2:$CA$2,0)+J$15)</f>
        <v>9</v>
      </c>
      <c r="K431" s="55">
        <f>INDEX(Datenbasis!$B$2:$CA$422,MATCH(Zwischentabelle_Alter!$C431,Datenbasis!$B$2:$B$422),MATCH(Zwischentabelle_Alter!$B$9,Datenbasis!$B$2:$CA$2,0)+K$15)</f>
        <v>5</v>
      </c>
      <c r="L431" s="55">
        <f>INDEX(Datenbasis!$B$2:$CA$422,MATCH(Zwischentabelle_Alter!$C431,Datenbasis!$B$2:$B$422),MATCH(Zwischentabelle_Alter!$B$9,Datenbasis!$B$2:$CA$2,0)+L$15)</f>
        <v>63</v>
      </c>
    </row>
    <row r="432" spans="1:12" x14ac:dyDescent="0.2">
      <c r="A432" s="2"/>
      <c r="B432" s="2" t="s">
        <v>809</v>
      </c>
      <c r="C432" s="3" t="s">
        <v>810</v>
      </c>
      <c r="D432" s="55">
        <f t="array" ref="D432">INDEX(Datenbasis!$B$2:$CA$422,MATCH(Zwischentabelle_Alter!$C432,Datenbasis!$B$2:$B$422),MATCH(Zwischentabelle_Alter!$D$15,Datenbasis!$B$2:$CA$2,0))</f>
        <v>1063</v>
      </c>
      <c r="E432" s="55">
        <f>INDEX(Datenbasis!$B$2:$CA$422,MATCH(Zwischentabelle_Alter!$C432,Datenbasis!$B$2:$B$422),MATCH(Zwischentabelle_Alter!$B$9,Datenbasis!$B$2:$CA$2,0)+E$15)</f>
        <v>50</v>
      </c>
      <c r="F432" s="55">
        <f>INDEX(Datenbasis!$B$2:$CA$422,MATCH(Zwischentabelle_Alter!$C432,Datenbasis!$B$2:$B$422),MATCH(Zwischentabelle_Alter!$B$9,Datenbasis!$B$2:$CA$2,0)+F$15)</f>
        <v>0</v>
      </c>
      <c r="G432" s="55">
        <f>INDEX(Datenbasis!$B$2:$CA$422,MATCH(Zwischentabelle_Alter!$C432,Datenbasis!$B$2:$B$422),MATCH(Zwischentabelle_Alter!$B$9,Datenbasis!$B$2:$CA$2,0)+G$15)</f>
        <v>0</v>
      </c>
      <c r="H432" s="55">
        <f>INDEX(Datenbasis!$B$2:$CA$422,MATCH(Zwischentabelle_Alter!$C432,Datenbasis!$B$2:$B$422),MATCH(Zwischentabelle_Alter!$B$9,Datenbasis!$B$2:$CA$2,0)+H$15)</f>
        <v>0</v>
      </c>
      <c r="I432" s="55">
        <f>INDEX(Datenbasis!$B$2:$CA$422,MATCH(Zwischentabelle_Alter!$C432,Datenbasis!$B$2:$B$422),MATCH(Zwischentabelle_Alter!$B$9,Datenbasis!$B$2:$CA$2,0)+I$15)</f>
        <v>0</v>
      </c>
      <c r="J432" s="55">
        <f>INDEX(Datenbasis!$B$2:$CA$422,MATCH(Zwischentabelle_Alter!$C432,Datenbasis!$B$2:$B$422),MATCH(Zwischentabelle_Alter!$B$9,Datenbasis!$B$2:$CA$2,0)+J$15)</f>
        <v>10</v>
      </c>
      <c r="K432" s="55">
        <f>INDEX(Datenbasis!$B$2:$CA$422,MATCH(Zwischentabelle_Alter!$C432,Datenbasis!$B$2:$B$422),MATCH(Zwischentabelle_Alter!$B$9,Datenbasis!$B$2:$CA$2,0)+K$15)</f>
        <v>0</v>
      </c>
      <c r="L432" s="55">
        <f>INDEX(Datenbasis!$B$2:$CA$422,MATCH(Zwischentabelle_Alter!$C432,Datenbasis!$B$2:$B$422),MATCH(Zwischentabelle_Alter!$B$9,Datenbasis!$B$2:$CA$2,0)+L$15)</f>
        <v>40</v>
      </c>
    </row>
    <row r="433" spans="1:12" x14ac:dyDescent="0.2">
      <c r="A433" s="2"/>
      <c r="B433" s="2" t="s">
        <v>73</v>
      </c>
      <c r="C433" s="3" t="s">
        <v>72</v>
      </c>
      <c r="D433" s="55">
        <f t="array" ref="D433">INDEX(Datenbasis!$B$2:$CA$422,MATCH(Zwischentabelle_Alter!$C433,Datenbasis!$B$2:$B$422),MATCH(Zwischentabelle_Alter!$D$15,Datenbasis!$B$2:$CA$2,0))</f>
        <v>1297</v>
      </c>
      <c r="E433" s="55">
        <f>INDEX(Datenbasis!$B$2:$CA$422,MATCH(Zwischentabelle_Alter!$C433,Datenbasis!$B$2:$B$422),MATCH(Zwischentabelle_Alter!$B$9,Datenbasis!$B$2:$CA$2,0)+E$15)</f>
        <v>119</v>
      </c>
      <c r="F433" s="55">
        <f>INDEX(Datenbasis!$B$2:$CA$422,MATCH(Zwischentabelle_Alter!$C433,Datenbasis!$B$2:$B$422),MATCH(Zwischentabelle_Alter!$B$9,Datenbasis!$B$2:$CA$2,0)+F$15)</f>
        <v>0</v>
      </c>
      <c r="G433" s="55" t="str">
        <f>INDEX(Datenbasis!$B$2:$CA$422,MATCH(Zwischentabelle_Alter!$C433,Datenbasis!$B$2:$B$422),MATCH(Zwischentabelle_Alter!$B$9,Datenbasis!$B$2:$CA$2,0)+G$15)</f>
        <v>*</v>
      </c>
      <c r="H433" s="55">
        <f>INDEX(Datenbasis!$B$2:$CA$422,MATCH(Zwischentabelle_Alter!$C433,Datenbasis!$B$2:$B$422),MATCH(Zwischentabelle_Alter!$B$9,Datenbasis!$B$2:$CA$2,0)+H$15)</f>
        <v>0</v>
      </c>
      <c r="I433" s="55">
        <f>INDEX(Datenbasis!$B$2:$CA$422,MATCH(Zwischentabelle_Alter!$C433,Datenbasis!$B$2:$B$422),MATCH(Zwischentabelle_Alter!$B$9,Datenbasis!$B$2:$CA$2,0)+I$15)</f>
        <v>6</v>
      </c>
      <c r="J433" s="55">
        <f>INDEX(Datenbasis!$B$2:$CA$422,MATCH(Zwischentabelle_Alter!$C433,Datenbasis!$B$2:$B$422),MATCH(Zwischentabelle_Alter!$B$9,Datenbasis!$B$2:$CA$2,0)+J$15)</f>
        <v>16</v>
      </c>
      <c r="K433" s="55">
        <f>INDEX(Datenbasis!$B$2:$CA$422,MATCH(Zwischentabelle_Alter!$C433,Datenbasis!$B$2:$B$422),MATCH(Zwischentabelle_Alter!$B$9,Datenbasis!$B$2:$CA$2,0)+K$15)</f>
        <v>22</v>
      </c>
      <c r="L433" s="55">
        <f>INDEX(Datenbasis!$B$2:$CA$422,MATCH(Zwischentabelle_Alter!$C433,Datenbasis!$B$2:$B$422),MATCH(Zwischentabelle_Alter!$B$9,Datenbasis!$B$2:$CA$2,0)+L$15)</f>
        <v>82</v>
      </c>
    </row>
    <row r="434" spans="1:12" x14ac:dyDescent="0.2">
      <c r="A434" s="2"/>
      <c r="B434" s="2" t="s">
        <v>75</v>
      </c>
      <c r="C434" s="3" t="s">
        <v>74</v>
      </c>
      <c r="D434" s="55">
        <f t="array" ref="D434">INDEX(Datenbasis!$B$2:$CA$422,MATCH(Zwischentabelle_Alter!$C434,Datenbasis!$B$2:$B$422),MATCH(Zwischentabelle_Alter!$D$15,Datenbasis!$B$2:$CA$2,0))</f>
        <v>1256</v>
      </c>
      <c r="E434" s="55">
        <f>INDEX(Datenbasis!$B$2:$CA$422,MATCH(Zwischentabelle_Alter!$C434,Datenbasis!$B$2:$B$422),MATCH(Zwischentabelle_Alter!$B$9,Datenbasis!$B$2:$CA$2,0)+E$15)</f>
        <v>39</v>
      </c>
      <c r="F434" s="55">
        <f>INDEX(Datenbasis!$B$2:$CA$422,MATCH(Zwischentabelle_Alter!$C434,Datenbasis!$B$2:$B$422),MATCH(Zwischentabelle_Alter!$B$9,Datenbasis!$B$2:$CA$2,0)+F$15)</f>
        <v>0</v>
      </c>
      <c r="G434" s="55">
        <f>INDEX(Datenbasis!$B$2:$CA$422,MATCH(Zwischentabelle_Alter!$C434,Datenbasis!$B$2:$B$422),MATCH(Zwischentabelle_Alter!$B$9,Datenbasis!$B$2:$CA$2,0)+G$15)</f>
        <v>0</v>
      </c>
      <c r="H434" s="55">
        <f>INDEX(Datenbasis!$B$2:$CA$422,MATCH(Zwischentabelle_Alter!$C434,Datenbasis!$B$2:$B$422),MATCH(Zwischentabelle_Alter!$B$9,Datenbasis!$B$2:$CA$2,0)+H$15)</f>
        <v>0</v>
      </c>
      <c r="I434" s="55">
        <f>INDEX(Datenbasis!$B$2:$CA$422,MATCH(Zwischentabelle_Alter!$C434,Datenbasis!$B$2:$B$422),MATCH(Zwischentabelle_Alter!$B$9,Datenbasis!$B$2:$CA$2,0)+I$15)</f>
        <v>0</v>
      </c>
      <c r="J434" s="55">
        <f>INDEX(Datenbasis!$B$2:$CA$422,MATCH(Zwischentabelle_Alter!$C434,Datenbasis!$B$2:$B$422),MATCH(Zwischentabelle_Alter!$B$9,Datenbasis!$B$2:$CA$2,0)+J$15)</f>
        <v>0</v>
      </c>
      <c r="K434" s="55">
        <f>INDEX(Datenbasis!$B$2:$CA$422,MATCH(Zwischentabelle_Alter!$C434,Datenbasis!$B$2:$B$422),MATCH(Zwischentabelle_Alter!$B$9,Datenbasis!$B$2:$CA$2,0)+K$15)</f>
        <v>24</v>
      </c>
      <c r="L434" s="55">
        <f>INDEX(Datenbasis!$B$2:$CA$422,MATCH(Zwischentabelle_Alter!$C434,Datenbasis!$B$2:$B$422),MATCH(Zwischentabelle_Alter!$B$9,Datenbasis!$B$2:$CA$2,0)+L$15)</f>
        <v>16</v>
      </c>
    </row>
    <row r="435" spans="1:12" x14ac:dyDescent="0.2">
      <c r="A435" s="2"/>
      <c r="B435" s="2" t="s">
        <v>380</v>
      </c>
      <c r="C435" s="3" t="s">
        <v>379</v>
      </c>
      <c r="D435" s="55">
        <f t="array" ref="D435">INDEX(Datenbasis!$B$2:$CA$422,MATCH(Zwischentabelle_Alter!$C435,Datenbasis!$B$2:$B$422),MATCH(Zwischentabelle_Alter!$D$15,Datenbasis!$B$2:$CA$2,0))</f>
        <v>2604</v>
      </c>
      <c r="E435" s="55">
        <f>INDEX(Datenbasis!$B$2:$CA$422,MATCH(Zwischentabelle_Alter!$C435,Datenbasis!$B$2:$B$422),MATCH(Zwischentabelle_Alter!$B$9,Datenbasis!$B$2:$CA$2,0)+E$15)</f>
        <v>961</v>
      </c>
      <c r="F435" s="55">
        <f>INDEX(Datenbasis!$B$2:$CA$422,MATCH(Zwischentabelle_Alter!$C435,Datenbasis!$B$2:$B$422),MATCH(Zwischentabelle_Alter!$B$9,Datenbasis!$B$2:$CA$2,0)+F$15)</f>
        <v>0</v>
      </c>
      <c r="G435" s="55" t="str">
        <f>INDEX(Datenbasis!$B$2:$CA$422,MATCH(Zwischentabelle_Alter!$C435,Datenbasis!$B$2:$B$422),MATCH(Zwischentabelle_Alter!$B$9,Datenbasis!$B$2:$CA$2,0)+G$15)</f>
        <v>*</v>
      </c>
      <c r="H435" s="55">
        <f>INDEX(Datenbasis!$B$2:$CA$422,MATCH(Zwischentabelle_Alter!$C435,Datenbasis!$B$2:$B$422),MATCH(Zwischentabelle_Alter!$B$9,Datenbasis!$B$2:$CA$2,0)+H$15)</f>
        <v>0</v>
      </c>
      <c r="I435" s="55">
        <f>INDEX(Datenbasis!$B$2:$CA$422,MATCH(Zwischentabelle_Alter!$C435,Datenbasis!$B$2:$B$422),MATCH(Zwischentabelle_Alter!$B$9,Datenbasis!$B$2:$CA$2,0)+I$15)</f>
        <v>10</v>
      </c>
      <c r="J435" s="55">
        <f>INDEX(Datenbasis!$B$2:$CA$422,MATCH(Zwischentabelle_Alter!$C435,Datenbasis!$B$2:$B$422),MATCH(Zwischentabelle_Alter!$B$9,Datenbasis!$B$2:$CA$2,0)+J$15)</f>
        <v>27</v>
      </c>
      <c r="K435" s="55">
        <f>INDEX(Datenbasis!$B$2:$CA$422,MATCH(Zwischentabelle_Alter!$C435,Datenbasis!$B$2:$B$422),MATCH(Zwischentabelle_Alter!$B$9,Datenbasis!$B$2:$CA$2,0)+K$15)</f>
        <v>893</v>
      </c>
      <c r="L435" s="55">
        <f>INDEX(Datenbasis!$B$2:$CA$422,MATCH(Zwischentabelle_Alter!$C435,Datenbasis!$B$2:$B$422),MATCH(Zwischentabelle_Alter!$B$9,Datenbasis!$B$2:$CA$2,0)+L$15)</f>
        <v>129</v>
      </c>
    </row>
    <row r="436" spans="1:12" x14ac:dyDescent="0.2">
      <c r="A436" s="2"/>
      <c r="B436" s="3"/>
    </row>
    <row r="437" spans="1:12" x14ac:dyDescent="0.2">
      <c r="A437" s="2"/>
      <c r="B437" s="3"/>
    </row>
    <row r="438" spans="1:12" x14ac:dyDescent="0.2">
      <c r="A438" s="2"/>
      <c r="B438" s="3"/>
    </row>
    <row r="439" spans="1:12" x14ac:dyDescent="0.2">
      <c r="A439" s="2"/>
      <c r="B439" s="3"/>
    </row>
    <row r="440" spans="1:12" x14ac:dyDescent="0.2">
      <c r="A440" s="2"/>
      <c r="B440" s="3"/>
    </row>
    <row r="441" spans="1:12" x14ac:dyDescent="0.2">
      <c r="A441" s="2"/>
      <c r="B441" s="3"/>
    </row>
    <row r="442" spans="1:12" x14ac:dyDescent="0.2">
      <c r="A442" s="2"/>
      <c r="B442" s="3"/>
    </row>
    <row r="443" spans="1:12" x14ac:dyDescent="0.2">
      <c r="A443" s="2"/>
      <c r="B443" s="3"/>
    </row>
    <row r="444" spans="1:12" x14ac:dyDescent="0.2">
      <c r="A444" s="2"/>
      <c r="B444" s="3"/>
    </row>
    <row r="445" spans="1:12" x14ac:dyDescent="0.2">
      <c r="A445" s="2"/>
      <c r="B445" s="3"/>
    </row>
    <row r="446" spans="1:12" x14ac:dyDescent="0.2">
      <c r="A446" s="2"/>
      <c r="B446" s="3"/>
    </row>
  </sheetData>
  <pageMargins left="0.7" right="0.7" top="0.78740157499999996" bottom="0.78740157499999996" header="0.3" footer="0.3"/>
  <pageSetup paperSize="9" scale="81" orientation="portrait" verticalDpi="0" r:id="rId1"/>
  <colBreaks count="1" manualBreakCount="1">
    <brk id="3" max="446"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Drop Down 1">
              <controlPr defaultSize="0" print="0" autoLine="0" autoPict="0">
                <anchor moveWithCells="1">
                  <from>
                    <xdr:col>0</xdr:col>
                    <xdr:colOff>0</xdr:colOff>
                    <xdr:row>2</xdr:row>
                    <xdr:rowOff>114300</xdr:rowOff>
                  </from>
                  <to>
                    <xdr:col>0</xdr:col>
                    <xdr:colOff>1438275</xdr:colOff>
                    <xdr:row>3</xdr:row>
                    <xdr:rowOff>133350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A53"/>
  <sheetViews>
    <sheetView tabSelected="1" workbookViewId="0"/>
  </sheetViews>
  <sheetFormatPr baseColWidth="10" defaultRowHeight="14.25" x14ac:dyDescent="0.2"/>
  <cols>
    <col min="1" max="2" width="45.625" style="148" customWidth="1"/>
    <col min="3" max="16384" width="11" style="148"/>
  </cols>
  <sheetData>
    <row r="1" ht="14.1" customHeight="1" x14ac:dyDescent="0.2"/>
    <row r="2" ht="14.1" customHeight="1" x14ac:dyDescent="0.2"/>
    <row r="3" ht="14.1" customHeight="1" x14ac:dyDescent="0.2"/>
    <row r="4" ht="14.1" customHeight="1" x14ac:dyDescent="0.2"/>
    <row r="5" ht="14.1" customHeight="1" x14ac:dyDescent="0.2"/>
    <row r="6" ht="14.1" customHeight="1" x14ac:dyDescent="0.2"/>
    <row r="7" ht="14.1" customHeight="1" x14ac:dyDescent="0.2"/>
    <row r="8" ht="14.1" customHeight="1" x14ac:dyDescent="0.2"/>
    <row r="9" ht="14.1" customHeight="1" x14ac:dyDescent="0.2"/>
    <row r="10" ht="14.1" customHeight="1" x14ac:dyDescent="0.2"/>
    <row r="11" ht="14.1" customHeight="1" x14ac:dyDescent="0.2"/>
    <row r="12" ht="14.1" customHeight="1" x14ac:dyDescent="0.2"/>
    <row r="13" ht="14.1" customHeight="1" x14ac:dyDescent="0.2"/>
    <row r="14" ht="14.1" customHeight="1" x14ac:dyDescent="0.2"/>
    <row r="15" ht="14.1" customHeight="1" x14ac:dyDescent="0.2"/>
    <row r="16" ht="14.1" customHeight="1" x14ac:dyDescent="0.2"/>
    <row r="17" ht="14.1" customHeight="1" x14ac:dyDescent="0.2"/>
    <row r="18" ht="14.1" customHeight="1" x14ac:dyDescent="0.2"/>
    <row r="19" ht="14.1" customHeight="1" x14ac:dyDescent="0.2"/>
    <row r="20" ht="14.1" customHeight="1" x14ac:dyDescent="0.2"/>
    <row r="21" ht="14.1" customHeight="1" x14ac:dyDescent="0.2"/>
    <row r="22" ht="14.1" customHeight="1" x14ac:dyDescent="0.2"/>
    <row r="23" ht="14.1" customHeight="1" x14ac:dyDescent="0.2"/>
    <row r="24" ht="14.1" customHeight="1" x14ac:dyDescent="0.2"/>
    <row r="25" ht="14.1" customHeight="1" x14ac:dyDescent="0.2"/>
    <row r="26" ht="14.1" customHeight="1" x14ac:dyDescent="0.2"/>
    <row r="27" ht="14.1" customHeight="1" x14ac:dyDescent="0.2"/>
    <row r="28" ht="14.1" customHeight="1" x14ac:dyDescent="0.2"/>
    <row r="29" ht="14.1" customHeight="1" x14ac:dyDescent="0.2"/>
    <row r="30" ht="14.1" customHeight="1" x14ac:dyDescent="0.2"/>
    <row r="31" ht="14.1" customHeight="1" x14ac:dyDescent="0.2"/>
    <row r="32" ht="14.1" customHeight="1" x14ac:dyDescent="0.2"/>
    <row r="33" ht="14.1" customHeight="1" x14ac:dyDescent="0.2"/>
    <row r="34" ht="14.1" customHeight="1" x14ac:dyDescent="0.2"/>
    <row r="35" ht="14.1" customHeight="1" x14ac:dyDescent="0.2"/>
    <row r="36" ht="14.1" customHeight="1" x14ac:dyDescent="0.2"/>
    <row r="37" ht="14.1" customHeight="1" x14ac:dyDescent="0.2"/>
    <row r="38" ht="14.1" customHeight="1" x14ac:dyDescent="0.2"/>
    <row r="39" ht="14.1" customHeight="1" x14ac:dyDescent="0.2"/>
    <row r="40" ht="14.1" customHeight="1" x14ac:dyDescent="0.2"/>
    <row r="41" ht="14.1" customHeight="1" x14ac:dyDescent="0.2"/>
    <row r="42" ht="14.1" customHeight="1" x14ac:dyDescent="0.2"/>
    <row r="43" ht="14.1" customHeight="1" x14ac:dyDescent="0.2"/>
    <row r="44" ht="14.1" customHeight="1" x14ac:dyDescent="0.2"/>
    <row r="45" ht="14.1" customHeight="1" x14ac:dyDescent="0.2"/>
    <row r="46" ht="14.1" customHeight="1" x14ac:dyDescent="0.2"/>
    <row r="47" ht="14.1" customHeight="1" x14ac:dyDescent="0.2"/>
    <row r="48" ht="14.1" customHeight="1" x14ac:dyDescent="0.2"/>
    <row r="49" ht="14.1" customHeight="1" x14ac:dyDescent="0.2"/>
    <row r="50" ht="14.1" customHeight="1" x14ac:dyDescent="0.2"/>
    <row r="51" ht="14.1" customHeight="1" x14ac:dyDescent="0.2"/>
    <row r="52" ht="14.1" customHeight="1" x14ac:dyDescent="0.2"/>
    <row r="53" ht="123" customHeight="1" x14ac:dyDescent="0.2"/>
  </sheetData>
  <pageMargins left="0.31496062992126" right="0" top="0" bottom="0" header="0" footer="0"/>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pageSetUpPr fitToPage="1"/>
  </sheetPr>
  <dimension ref="A1:F55"/>
  <sheetViews>
    <sheetView showGridLines="0" zoomScaleNormal="100" zoomScaleSheetLayoutView="100" workbookViewId="0"/>
  </sheetViews>
  <sheetFormatPr baseColWidth="10" defaultColWidth="8.625" defaultRowHeight="16.5" customHeight="1" x14ac:dyDescent="0.2"/>
  <cols>
    <col min="1" max="1" width="6.5" style="7" customWidth="1"/>
    <col min="2" max="2" width="22.625" style="7" customWidth="1"/>
    <col min="3" max="3" width="42.375" style="7" customWidth="1"/>
    <col min="4" max="5" width="5" style="7" customWidth="1"/>
    <col min="6" max="6" width="10.75" style="7" customWidth="1"/>
    <col min="7" max="256" width="8.625" style="7"/>
    <col min="257" max="257" width="6.5" style="7" customWidth="1"/>
    <col min="258" max="258" width="22.625" style="7" customWidth="1"/>
    <col min="259" max="259" width="42.375" style="7" customWidth="1"/>
    <col min="260" max="261" width="5" style="7" customWidth="1"/>
    <col min="262" max="262" width="10.75" style="7" customWidth="1"/>
    <col min="263" max="512" width="8.625" style="7"/>
    <col min="513" max="513" width="6.5" style="7" customWidth="1"/>
    <col min="514" max="514" width="22.625" style="7" customWidth="1"/>
    <col min="515" max="515" width="42.375" style="7" customWidth="1"/>
    <col min="516" max="517" width="5" style="7" customWidth="1"/>
    <col min="518" max="518" width="10.75" style="7" customWidth="1"/>
    <col min="519" max="768" width="8.625" style="7"/>
    <col min="769" max="769" width="6.5" style="7" customWidth="1"/>
    <col min="770" max="770" width="22.625" style="7" customWidth="1"/>
    <col min="771" max="771" width="42.375" style="7" customWidth="1"/>
    <col min="772" max="773" width="5" style="7" customWidth="1"/>
    <col min="774" max="774" width="10.75" style="7" customWidth="1"/>
    <col min="775" max="1024" width="8.625" style="7"/>
    <col min="1025" max="1025" width="6.5" style="7" customWidth="1"/>
    <col min="1026" max="1026" width="22.625" style="7" customWidth="1"/>
    <col min="1027" max="1027" width="42.375" style="7" customWidth="1"/>
    <col min="1028" max="1029" width="5" style="7" customWidth="1"/>
    <col min="1030" max="1030" width="10.75" style="7" customWidth="1"/>
    <col min="1031" max="1280" width="8.625" style="7"/>
    <col min="1281" max="1281" width="6.5" style="7" customWidth="1"/>
    <col min="1282" max="1282" width="22.625" style="7" customWidth="1"/>
    <col min="1283" max="1283" width="42.375" style="7" customWidth="1"/>
    <col min="1284" max="1285" width="5" style="7" customWidth="1"/>
    <col min="1286" max="1286" width="10.75" style="7" customWidth="1"/>
    <col min="1287" max="1536" width="8.625" style="7"/>
    <col min="1537" max="1537" width="6.5" style="7" customWidth="1"/>
    <col min="1538" max="1538" width="22.625" style="7" customWidth="1"/>
    <col min="1539" max="1539" width="42.375" style="7" customWidth="1"/>
    <col min="1540" max="1541" width="5" style="7" customWidth="1"/>
    <col min="1542" max="1542" width="10.75" style="7" customWidth="1"/>
    <col min="1543" max="1792" width="8.625" style="7"/>
    <col min="1793" max="1793" width="6.5" style="7" customWidth="1"/>
    <col min="1794" max="1794" width="22.625" style="7" customWidth="1"/>
    <col min="1795" max="1795" width="42.375" style="7" customWidth="1"/>
    <col min="1796" max="1797" width="5" style="7" customWidth="1"/>
    <col min="1798" max="1798" width="10.75" style="7" customWidth="1"/>
    <col min="1799" max="2048" width="8.625" style="7"/>
    <col min="2049" max="2049" width="6.5" style="7" customWidth="1"/>
    <col min="2050" max="2050" width="22.625" style="7" customWidth="1"/>
    <col min="2051" max="2051" width="42.375" style="7" customWidth="1"/>
    <col min="2052" max="2053" width="5" style="7" customWidth="1"/>
    <col min="2054" max="2054" width="10.75" style="7" customWidth="1"/>
    <col min="2055" max="2304" width="8.625" style="7"/>
    <col min="2305" max="2305" width="6.5" style="7" customWidth="1"/>
    <col min="2306" max="2306" width="22.625" style="7" customWidth="1"/>
    <col min="2307" max="2307" width="42.375" style="7" customWidth="1"/>
    <col min="2308" max="2309" width="5" style="7" customWidth="1"/>
    <col min="2310" max="2310" width="10.75" style="7" customWidth="1"/>
    <col min="2311" max="2560" width="8.625" style="7"/>
    <col min="2561" max="2561" width="6.5" style="7" customWidth="1"/>
    <col min="2562" max="2562" width="22.625" style="7" customWidth="1"/>
    <col min="2563" max="2563" width="42.375" style="7" customWidth="1"/>
    <col min="2564" max="2565" width="5" style="7" customWidth="1"/>
    <col min="2566" max="2566" width="10.75" style="7" customWidth="1"/>
    <col min="2567" max="2816" width="8.625" style="7"/>
    <col min="2817" max="2817" width="6.5" style="7" customWidth="1"/>
    <col min="2818" max="2818" width="22.625" style="7" customWidth="1"/>
    <col min="2819" max="2819" width="42.375" style="7" customWidth="1"/>
    <col min="2820" max="2821" width="5" style="7" customWidth="1"/>
    <col min="2822" max="2822" width="10.75" style="7" customWidth="1"/>
    <col min="2823" max="3072" width="8.625" style="7"/>
    <col min="3073" max="3073" width="6.5" style="7" customWidth="1"/>
    <col min="3074" max="3074" width="22.625" style="7" customWidth="1"/>
    <col min="3075" max="3075" width="42.375" style="7" customWidth="1"/>
    <col min="3076" max="3077" width="5" style="7" customWidth="1"/>
    <col min="3078" max="3078" width="10.75" style="7" customWidth="1"/>
    <col min="3079" max="3328" width="8.625" style="7"/>
    <col min="3329" max="3329" width="6.5" style="7" customWidth="1"/>
    <col min="3330" max="3330" width="22.625" style="7" customWidth="1"/>
    <col min="3331" max="3331" width="42.375" style="7" customWidth="1"/>
    <col min="3332" max="3333" width="5" style="7" customWidth="1"/>
    <col min="3334" max="3334" width="10.75" style="7" customWidth="1"/>
    <col min="3335" max="3584" width="8.625" style="7"/>
    <col min="3585" max="3585" width="6.5" style="7" customWidth="1"/>
    <col min="3586" max="3586" width="22.625" style="7" customWidth="1"/>
    <col min="3587" max="3587" width="42.375" style="7" customWidth="1"/>
    <col min="3588" max="3589" width="5" style="7" customWidth="1"/>
    <col min="3590" max="3590" width="10.75" style="7" customWidth="1"/>
    <col min="3591" max="3840" width="8.625" style="7"/>
    <col min="3841" max="3841" width="6.5" style="7" customWidth="1"/>
    <col min="3842" max="3842" width="22.625" style="7" customWidth="1"/>
    <col min="3843" max="3843" width="42.375" style="7" customWidth="1"/>
    <col min="3844" max="3845" width="5" style="7" customWidth="1"/>
    <col min="3846" max="3846" width="10.75" style="7" customWidth="1"/>
    <col min="3847" max="4096" width="8.625" style="7"/>
    <col min="4097" max="4097" width="6.5" style="7" customWidth="1"/>
    <col min="4098" max="4098" width="22.625" style="7" customWidth="1"/>
    <col min="4099" max="4099" width="42.375" style="7" customWidth="1"/>
    <col min="4100" max="4101" width="5" style="7" customWidth="1"/>
    <col min="4102" max="4102" width="10.75" style="7" customWidth="1"/>
    <col min="4103" max="4352" width="8.625" style="7"/>
    <col min="4353" max="4353" width="6.5" style="7" customWidth="1"/>
    <col min="4354" max="4354" width="22.625" style="7" customWidth="1"/>
    <col min="4355" max="4355" width="42.375" style="7" customWidth="1"/>
    <col min="4356" max="4357" width="5" style="7" customWidth="1"/>
    <col min="4358" max="4358" width="10.75" style="7" customWidth="1"/>
    <col min="4359" max="4608" width="8.625" style="7"/>
    <col min="4609" max="4609" width="6.5" style="7" customWidth="1"/>
    <col min="4610" max="4610" width="22.625" style="7" customWidth="1"/>
    <col min="4611" max="4611" width="42.375" style="7" customWidth="1"/>
    <col min="4612" max="4613" width="5" style="7" customWidth="1"/>
    <col min="4614" max="4614" width="10.75" style="7" customWidth="1"/>
    <col min="4615" max="4864" width="8.625" style="7"/>
    <col min="4865" max="4865" width="6.5" style="7" customWidth="1"/>
    <col min="4866" max="4866" width="22.625" style="7" customWidth="1"/>
    <col min="4867" max="4867" width="42.375" style="7" customWidth="1"/>
    <col min="4868" max="4869" width="5" style="7" customWidth="1"/>
    <col min="4870" max="4870" width="10.75" style="7" customWidth="1"/>
    <col min="4871" max="5120" width="8.625" style="7"/>
    <col min="5121" max="5121" width="6.5" style="7" customWidth="1"/>
    <col min="5122" max="5122" width="22.625" style="7" customWidth="1"/>
    <col min="5123" max="5123" width="42.375" style="7" customWidth="1"/>
    <col min="5124" max="5125" width="5" style="7" customWidth="1"/>
    <col min="5126" max="5126" width="10.75" style="7" customWidth="1"/>
    <col min="5127" max="5376" width="8.625" style="7"/>
    <col min="5377" max="5377" width="6.5" style="7" customWidth="1"/>
    <col min="5378" max="5378" width="22.625" style="7" customWidth="1"/>
    <col min="5379" max="5379" width="42.375" style="7" customWidth="1"/>
    <col min="5380" max="5381" width="5" style="7" customWidth="1"/>
    <col min="5382" max="5382" width="10.75" style="7" customWidth="1"/>
    <col min="5383" max="5632" width="8.625" style="7"/>
    <col min="5633" max="5633" width="6.5" style="7" customWidth="1"/>
    <col min="5634" max="5634" width="22.625" style="7" customWidth="1"/>
    <col min="5635" max="5635" width="42.375" style="7" customWidth="1"/>
    <col min="5636" max="5637" width="5" style="7" customWidth="1"/>
    <col min="5638" max="5638" width="10.75" style="7" customWidth="1"/>
    <col min="5639" max="5888" width="8.625" style="7"/>
    <col min="5889" max="5889" width="6.5" style="7" customWidth="1"/>
    <col min="5890" max="5890" width="22.625" style="7" customWidth="1"/>
    <col min="5891" max="5891" width="42.375" style="7" customWidth="1"/>
    <col min="5892" max="5893" width="5" style="7" customWidth="1"/>
    <col min="5894" max="5894" width="10.75" style="7" customWidth="1"/>
    <col min="5895" max="6144" width="8.625" style="7"/>
    <col min="6145" max="6145" width="6.5" style="7" customWidth="1"/>
    <col min="6146" max="6146" width="22.625" style="7" customWidth="1"/>
    <col min="6147" max="6147" width="42.375" style="7" customWidth="1"/>
    <col min="6148" max="6149" width="5" style="7" customWidth="1"/>
    <col min="6150" max="6150" width="10.75" style="7" customWidth="1"/>
    <col min="6151" max="6400" width="8.625" style="7"/>
    <col min="6401" max="6401" width="6.5" style="7" customWidth="1"/>
    <col min="6402" max="6402" width="22.625" style="7" customWidth="1"/>
    <col min="6403" max="6403" width="42.375" style="7" customWidth="1"/>
    <col min="6404" max="6405" width="5" style="7" customWidth="1"/>
    <col min="6406" max="6406" width="10.75" style="7" customWidth="1"/>
    <col min="6407" max="6656" width="8.625" style="7"/>
    <col min="6657" max="6657" width="6.5" style="7" customWidth="1"/>
    <col min="6658" max="6658" width="22.625" style="7" customWidth="1"/>
    <col min="6659" max="6659" width="42.375" style="7" customWidth="1"/>
    <col min="6660" max="6661" width="5" style="7" customWidth="1"/>
    <col min="6662" max="6662" width="10.75" style="7" customWidth="1"/>
    <col min="6663" max="6912" width="8.625" style="7"/>
    <col min="6913" max="6913" width="6.5" style="7" customWidth="1"/>
    <col min="6914" max="6914" width="22.625" style="7" customWidth="1"/>
    <col min="6915" max="6915" width="42.375" style="7" customWidth="1"/>
    <col min="6916" max="6917" width="5" style="7" customWidth="1"/>
    <col min="6918" max="6918" width="10.75" style="7" customWidth="1"/>
    <col min="6919" max="7168" width="8.625" style="7"/>
    <col min="7169" max="7169" width="6.5" style="7" customWidth="1"/>
    <col min="7170" max="7170" width="22.625" style="7" customWidth="1"/>
    <col min="7171" max="7171" width="42.375" style="7" customWidth="1"/>
    <col min="7172" max="7173" width="5" style="7" customWidth="1"/>
    <col min="7174" max="7174" width="10.75" style="7" customWidth="1"/>
    <col min="7175" max="7424" width="8.625" style="7"/>
    <col min="7425" max="7425" width="6.5" style="7" customWidth="1"/>
    <col min="7426" max="7426" width="22.625" style="7" customWidth="1"/>
    <col min="7427" max="7427" width="42.375" style="7" customWidth="1"/>
    <col min="7428" max="7429" width="5" style="7" customWidth="1"/>
    <col min="7430" max="7430" width="10.75" style="7" customWidth="1"/>
    <col min="7431" max="7680" width="8.625" style="7"/>
    <col min="7681" max="7681" width="6.5" style="7" customWidth="1"/>
    <col min="7682" max="7682" width="22.625" style="7" customWidth="1"/>
    <col min="7683" max="7683" width="42.375" style="7" customWidth="1"/>
    <col min="7684" max="7685" width="5" style="7" customWidth="1"/>
    <col min="7686" max="7686" width="10.75" style="7" customWidth="1"/>
    <col min="7687" max="7936" width="8.625" style="7"/>
    <col min="7937" max="7937" width="6.5" style="7" customWidth="1"/>
    <col min="7938" max="7938" width="22.625" style="7" customWidth="1"/>
    <col min="7939" max="7939" width="42.375" style="7" customWidth="1"/>
    <col min="7940" max="7941" width="5" style="7" customWidth="1"/>
    <col min="7942" max="7942" width="10.75" style="7" customWidth="1"/>
    <col min="7943" max="8192" width="8.625" style="7"/>
    <col min="8193" max="8193" width="6.5" style="7" customWidth="1"/>
    <col min="8194" max="8194" width="22.625" style="7" customWidth="1"/>
    <col min="8195" max="8195" width="42.375" style="7" customWidth="1"/>
    <col min="8196" max="8197" width="5" style="7" customWidth="1"/>
    <col min="8198" max="8198" width="10.75" style="7" customWidth="1"/>
    <col min="8199" max="8448" width="8.625" style="7"/>
    <col min="8449" max="8449" width="6.5" style="7" customWidth="1"/>
    <col min="8450" max="8450" width="22.625" style="7" customWidth="1"/>
    <col min="8451" max="8451" width="42.375" style="7" customWidth="1"/>
    <col min="8452" max="8453" width="5" style="7" customWidth="1"/>
    <col min="8454" max="8454" width="10.75" style="7" customWidth="1"/>
    <col min="8455" max="8704" width="8.625" style="7"/>
    <col min="8705" max="8705" width="6.5" style="7" customWidth="1"/>
    <col min="8706" max="8706" width="22.625" style="7" customWidth="1"/>
    <col min="8707" max="8707" width="42.375" style="7" customWidth="1"/>
    <col min="8708" max="8709" width="5" style="7" customWidth="1"/>
    <col min="8710" max="8710" width="10.75" style="7" customWidth="1"/>
    <col min="8711" max="8960" width="8.625" style="7"/>
    <col min="8961" max="8961" width="6.5" style="7" customWidth="1"/>
    <col min="8962" max="8962" width="22.625" style="7" customWidth="1"/>
    <col min="8963" max="8963" width="42.375" style="7" customWidth="1"/>
    <col min="8964" max="8965" width="5" style="7" customWidth="1"/>
    <col min="8966" max="8966" width="10.75" style="7" customWidth="1"/>
    <col min="8967" max="9216" width="8.625" style="7"/>
    <col min="9217" max="9217" width="6.5" style="7" customWidth="1"/>
    <col min="9218" max="9218" width="22.625" style="7" customWidth="1"/>
    <col min="9219" max="9219" width="42.375" style="7" customWidth="1"/>
    <col min="9220" max="9221" width="5" style="7" customWidth="1"/>
    <col min="9222" max="9222" width="10.75" style="7" customWidth="1"/>
    <col min="9223" max="9472" width="8.625" style="7"/>
    <col min="9473" max="9473" width="6.5" style="7" customWidth="1"/>
    <col min="9474" max="9474" width="22.625" style="7" customWidth="1"/>
    <col min="9475" max="9475" width="42.375" style="7" customWidth="1"/>
    <col min="9476" max="9477" width="5" style="7" customWidth="1"/>
    <col min="9478" max="9478" width="10.75" style="7" customWidth="1"/>
    <col min="9479" max="9728" width="8.625" style="7"/>
    <col min="9729" max="9729" width="6.5" style="7" customWidth="1"/>
    <col min="9730" max="9730" width="22.625" style="7" customWidth="1"/>
    <col min="9731" max="9731" width="42.375" style="7" customWidth="1"/>
    <col min="9732" max="9733" width="5" style="7" customWidth="1"/>
    <col min="9734" max="9734" width="10.75" style="7" customWidth="1"/>
    <col min="9735" max="9984" width="8.625" style="7"/>
    <col min="9985" max="9985" width="6.5" style="7" customWidth="1"/>
    <col min="9986" max="9986" width="22.625" style="7" customWidth="1"/>
    <col min="9987" max="9987" width="42.375" style="7" customWidth="1"/>
    <col min="9988" max="9989" width="5" style="7" customWidth="1"/>
    <col min="9990" max="9990" width="10.75" style="7" customWidth="1"/>
    <col min="9991" max="10240" width="8.625" style="7"/>
    <col min="10241" max="10241" width="6.5" style="7" customWidth="1"/>
    <col min="10242" max="10242" width="22.625" style="7" customWidth="1"/>
    <col min="10243" max="10243" width="42.375" style="7" customWidth="1"/>
    <col min="10244" max="10245" width="5" style="7" customWidth="1"/>
    <col min="10246" max="10246" width="10.75" style="7" customWidth="1"/>
    <col min="10247" max="10496" width="8.625" style="7"/>
    <col min="10497" max="10497" width="6.5" style="7" customWidth="1"/>
    <col min="10498" max="10498" width="22.625" style="7" customWidth="1"/>
    <col min="10499" max="10499" width="42.375" style="7" customWidth="1"/>
    <col min="10500" max="10501" width="5" style="7" customWidth="1"/>
    <col min="10502" max="10502" width="10.75" style="7" customWidth="1"/>
    <col min="10503" max="10752" width="8.625" style="7"/>
    <col min="10753" max="10753" width="6.5" style="7" customWidth="1"/>
    <col min="10754" max="10754" width="22.625" style="7" customWidth="1"/>
    <col min="10755" max="10755" width="42.375" style="7" customWidth="1"/>
    <col min="10756" max="10757" width="5" style="7" customWidth="1"/>
    <col min="10758" max="10758" width="10.75" style="7" customWidth="1"/>
    <col min="10759" max="11008" width="8.625" style="7"/>
    <col min="11009" max="11009" width="6.5" style="7" customWidth="1"/>
    <col min="11010" max="11010" width="22.625" style="7" customWidth="1"/>
    <col min="11011" max="11011" width="42.375" style="7" customWidth="1"/>
    <col min="11012" max="11013" width="5" style="7" customWidth="1"/>
    <col min="11014" max="11014" width="10.75" style="7" customWidth="1"/>
    <col min="11015" max="11264" width="8.625" style="7"/>
    <col min="11265" max="11265" width="6.5" style="7" customWidth="1"/>
    <col min="11266" max="11266" width="22.625" style="7" customWidth="1"/>
    <col min="11267" max="11267" width="42.375" style="7" customWidth="1"/>
    <col min="11268" max="11269" width="5" style="7" customWidth="1"/>
    <col min="11270" max="11270" width="10.75" style="7" customWidth="1"/>
    <col min="11271" max="11520" width="8.625" style="7"/>
    <col min="11521" max="11521" width="6.5" style="7" customWidth="1"/>
    <col min="11522" max="11522" width="22.625" style="7" customWidth="1"/>
    <col min="11523" max="11523" width="42.375" style="7" customWidth="1"/>
    <col min="11524" max="11525" width="5" style="7" customWidth="1"/>
    <col min="11526" max="11526" width="10.75" style="7" customWidth="1"/>
    <col min="11527" max="11776" width="8.625" style="7"/>
    <col min="11777" max="11777" width="6.5" style="7" customWidth="1"/>
    <col min="11778" max="11778" width="22.625" style="7" customWidth="1"/>
    <col min="11779" max="11779" width="42.375" style="7" customWidth="1"/>
    <col min="11780" max="11781" width="5" style="7" customWidth="1"/>
    <col min="11782" max="11782" width="10.75" style="7" customWidth="1"/>
    <col min="11783" max="12032" width="8.625" style="7"/>
    <col min="12033" max="12033" width="6.5" style="7" customWidth="1"/>
    <col min="12034" max="12034" width="22.625" style="7" customWidth="1"/>
    <col min="12035" max="12035" width="42.375" style="7" customWidth="1"/>
    <col min="12036" max="12037" width="5" style="7" customWidth="1"/>
    <col min="12038" max="12038" width="10.75" style="7" customWidth="1"/>
    <col min="12039" max="12288" width="8.625" style="7"/>
    <col min="12289" max="12289" width="6.5" style="7" customWidth="1"/>
    <col min="12290" max="12290" width="22.625" style="7" customWidth="1"/>
    <col min="12291" max="12291" width="42.375" style="7" customWidth="1"/>
    <col min="12292" max="12293" width="5" style="7" customWidth="1"/>
    <col min="12294" max="12294" width="10.75" style="7" customWidth="1"/>
    <col min="12295" max="12544" width="8.625" style="7"/>
    <col min="12545" max="12545" width="6.5" style="7" customWidth="1"/>
    <col min="12546" max="12546" width="22.625" style="7" customWidth="1"/>
    <col min="12547" max="12547" width="42.375" style="7" customWidth="1"/>
    <col min="12548" max="12549" width="5" style="7" customWidth="1"/>
    <col min="12550" max="12550" width="10.75" style="7" customWidth="1"/>
    <col min="12551" max="12800" width="8.625" style="7"/>
    <col min="12801" max="12801" width="6.5" style="7" customWidth="1"/>
    <col min="12802" max="12802" width="22.625" style="7" customWidth="1"/>
    <col min="12803" max="12803" width="42.375" style="7" customWidth="1"/>
    <col min="12804" max="12805" width="5" style="7" customWidth="1"/>
    <col min="12806" max="12806" width="10.75" style="7" customWidth="1"/>
    <col min="12807" max="13056" width="8.625" style="7"/>
    <col min="13057" max="13057" width="6.5" style="7" customWidth="1"/>
    <col min="13058" max="13058" width="22.625" style="7" customWidth="1"/>
    <col min="13059" max="13059" width="42.375" style="7" customWidth="1"/>
    <col min="13060" max="13061" width="5" style="7" customWidth="1"/>
    <col min="13062" max="13062" width="10.75" style="7" customWidth="1"/>
    <col min="13063" max="13312" width="8.625" style="7"/>
    <col min="13313" max="13313" width="6.5" style="7" customWidth="1"/>
    <col min="13314" max="13314" width="22.625" style="7" customWidth="1"/>
    <col min="13315" max="13315" width="42.375" style="7" customWidth="1"/>
    <col min="13316" max="13317" width="5" style="7" customWidth="1"/>
    <col min="13318" max="13318" width="10.75" style="7" customWidth="1"/>
    <col min="13319" max="13568" width="8.625" style="7"/>
    <col min="13569" max="13569" width="6.5" style="7" customWidth="1"/>
    <col min="13570" max="13570" width="22.625" style="7" customWidth="1"/>
    <col min="13571" max="13571" width="42.375" style="7" customWidth="1"/>
    <col min="13572" max="13573" width="5" style="7" customWidth="1"/>
    <col min="13574" max="13574" width="10.75" style="7" customWidth="1"/>
    <col min="13575" max="13824" width="8.625" style="7"/>
    <col min="13825" max="13825" width="6.5" style="7" customWidth="1"/>
    <col min="13826" max="13826" width="22.625" style="7" customWidth="1"/>
    <col min="13827" max="13827" width="42.375" style="7" customWidth="1"/>
    <col min="13828" max="13829" width="5" style="7" customWidth="1"/>
    <col min="13830" max="13830" width="10.75" style="7" customWidth="1"/>
    <col min="13831" max="14080" width="8.625" style="7"/>
    <col min="14081" max="14081" width="6.5" style="7" customWidth="1"/>
    <col min="14082" max="14082" width="22.625" style="7" customWidth="1"/>
    <col min="14083" max="14083" width="42.375" style="7" customWidth="1"/>
    <col min="14084" max="14085" width="5" style="7" customWidth="1"/>
    <col min="14086" max="14086" width="10.75" style="7" customWidth="1"/>
    <col min="14087" max="14336" width="8.625" style="7"/>
    <col min="14337" max="14337" width="6.5" style="7" customWidth="1"/>
    <col min="14338" max="14338" width="22.625" style="7" customWidth="1"/>
    <col min="14339" max="14339" width="42.375" style="7" customWidth="1"/>
    <col min="14340" max="14341" width="5" style="7" customWidth="1"/>
    <col min="14342" max="14342" width="10.75" style="7" customWidth="1"/>
    <col min="14343" max="14592" width="8.625" style="7"/>
    <col min="14593" max="14593" width="6.5" style="7" customWidth="1"/>
    <col min="14594" max="14594" width="22.625" style="7" customWidth="1"/>
    <col min="14595" max="14595" width="42.375" style="7" customWidth="1"/>
    <col min="14596" max="14597" width="5" style="7" customWidth="1"/>
    <col min="14598" max="14598" width="10.75" style="7" customWidth="1"/>
    <col min="14599" max="14848" width="8.625" style="7"/>
    <col min="14849" max="14849" width="6.5" style="7" customWidth="1"/>
    <col min="14850" max="14850" width="22.625" style="7" customWidth="1"/>
    <col min="14851" max="14851" width="42.375" style="7" customWidth="1"/>
    <col min="14852" max="14853" width="5" style="7" customWidth="1"/>
    <col min="14854" max="14854" width="10.75" style="7" customWidth="1"/>
    <col min="14855" max="15104" width="8.625" style="7"/>
    <col min="15105" max="15105" width="6.5" style="7" customWidth="1"/>
    <col min="15106" max="15106" width="22.625" style="7" customWidth="1"/>
    <col min="15107" max="15107" width="42.375" style="7" customWidth="1"/>
    <col min="15108" max="15109" width="5" style="7" customWidth="1"/>
    <col min="15110" max="15110" width="10.75" style="7" customWidth="1"/>
    <col min="15111" max="15360" width="8.625" style="7"/>
    <col min="15361" max="15361" width="6.5" style="7" customWidth="1"/>
    <col min="15362" max="15362" width="22.625" style="7" customWidth="1"/>
    <col min="15363" max="15363" width="42.375" style="7" customWidth="1"/>
    <col min="15364" max="15365" width="5" style="7" customWidth="1"/>
    <col min="15366" max="15366" width="10.75" style="7" customWidth="1"/>
    <col min="15367" max="15616" width="8.625" style="7"/>
    <col min="15617" max="15617" width="6.5" style="7" customWidth="1"/>
    <col min="15618" max="15618" width="22.625" style="7" customWidth="1"/>
    <col min="15619" max="15619" width="42.375" style="7" customWidth="1"/>
    <col min="15620" max="15621" width="5" style="7" customWidth="1"/>
    <col min="15622" max="15622" width="10.75" style="7" customWidth="1"/>
    <col min="15623" max="15872" width="8.625" style="7"/>
    <col min="15873" max="15873" width="6.5" style="7" customWidth="1"/>
    <col min="15874" max="15874" width="22.625" style="7" customWidth="1"/>
    <col min="15875" max="15875" width="42.375" style="7" customWidth="1"/>
    <col min="15876" max="15877" width="5" style="7" customWidth="1"/>
    <col min="15878" max="15878" width="10.75" style="7" customWidth="1"/>
    <col min="15879" max="16128" width="8.625" style="7"/>
    <col min="16129" max="16129" width="6.5" style="7" customWidth="1"/>
    <col min="16130" max="16130" width="22.625" style="7" customWidth="1"/>
    <col min="16131" max="16131" width="42.375" style="7" customWidth="1"/>
    <col min="16132" max="16133" width="5" style="7" customWidth="1"/>
    <col min="16134" max="16134" width="10.75" style="7" customWidth="1"/>
    <col min="16135" max="16384" width="8.625" style="7"/>
  </cols>
  <sheetData>
    <row r="1" spans="1:6" s="9" customFormat="1" ht="33.75" customHeight="1" x14ac:dyDescent="0.2">
      <c r="A1" s="210"/>
      <c r="B1" s="198"/>
      <c r="C1" s="198"/>
      <c r="D1" s="198"/>
      <c r="E1" s="198"/>
      <c r="F1" s="199"/>
    </row>
    <row r="2" spans="1:6" s="8" customFormat="1" ht="15" customHeight="1" x14ac:dyDescent="0.2">
      <c r="A2" s="10"/>
      <c r="B2" s="11"/>
      <c r="C2" s="12"/>
      <c r="D2" s="13"/>
      <c r="E2" s="13"/>
      <c r="F2" s="12"/>
    </row>
    <row r="3" spans="1:6" ht="12.75" x14ac:dyDescent="0.2">
      <c r="A3" s="8"/>
      <c r="B3" s="14"/>
      <c r="C3" s="8"/>
      <c r="D3" s="14"/>
      <c r="E3" s="8"/>
      <c r="F3" s="8"/>
    </row>
    <row r="4" spans="1:6" s="15" customFormat="1" ht="15" customHeight="1" x14ac:dyDescent="0.25">
      <c r="A4" s="211" t="s">
        <v>819</v>
      </c>
      <c r="B4" s="212"/>
      <c r="C4" s="212"/>
      <c r="D4" s="212"/>
      <c r="E4" s="212"/>
      <c r="F4" s="212"/>
    </row>
    <row r="5" spans="1:6" ht="12.75" x14ac:dyDescent="0.2">
      <c r="A5" s="8"/>
      <c r="B5" s="14"/>
      <c r="C5" s="8"/>
      <c r="D5" s="14"/>
      <c r="E5" s="8"/>
      <c r="F5" s="8"/>
    </row>
    <row r="6" spans="1:6" ht="15" customHeight="1" x14ac:dyDescent="0.2">
      <c r="A6" s="213" t="s">
        <v>963</v>
      </c>
      <c r="B6" s="137"/>
      <c r="C6" s="236" t="s">
        <v>964</v>
      </c>
      <c r="D6" s="236"/>
      <c r="E6" s="236"/>
      <c r="F6" s="236"/>
    </row>
    <row r="7" spans="1:6" ht="12.75" customHeight="1" x14ac:dyDescent="0.2">
      <c r="A7" s="214"/>
      <c r="B7" s="137"/>
      <c r="C7" s="236"/>
      <c r="D7" s="236"/>
      <c r="E7" s="236"/>
      <c r="F7" s="236"/>
    </row>
    <row r="8" spans="1:6" ht="13.5" customHeight="1" x14ac:dyDescent="0.2">
      <c r="A8" s="16" t="s">
        <v>820</v>
      </c>
      <c r="B8" s="137"/>
      <c r="C8" s="237" t="s">
        <v>966</v>
      </c>
      <c r="D8" s="237"/>
      <c r="E8" s="237"/>
      <c r="F8" s="237"/>
    </row>
    <row r="9" spans="1:6" ht="13.5" customHeight="1" x14ac:dyDescent="0.2">
      <c r="A9" s="214"/>
      <c r="B9" s="137"/>
      <c r="C9" s="237"/>
      <c r="D9" s="237"/>
      <c r="E9" s="237"/>
      <c r="F9" s="237"/>
    </row>
    <row r="10" spans="1:6" ht="12.75" customHeight="1" x14ac:dyDescent="0.2">
      <c r="A10" s="16" t="s">
        <v>821</v>
      </c>
      <c r="B10" s="137"/>
      <c r="C10" s="237" t="s">
        <v>965</v>
      </c>
      <c r="D10" s="237"/>
      <c r="E10" s="237"/>
      <c r="F10" s="237"/>
    </row>
    <row r="11" spans="1:6" ht="15" customHeight="1" x14ac:dyDescent="0.2">
      <c r="A11" s="214"/>
      <c r="B11" s="137"/>
      <c r="C11" s="19"/>
      <c r="D11" s="19"/>
      <c r="E11" s="19"/>
      <c r="F11" s="19"/>
    </row>
    <row r="12" spans="1:6" ht="12.75" customHeight="1" x14ac:dyDescent="0.2">
      <c r="A12" s="16" t="s">
        <v>822</v>
      </c>
      <c r="B12" s="137"/>
      <c r="C12" s="238" t="s">
        <v>1000</v>
      </c>
      <c r="D12" s="238"/>
      <c r="E12" s="238"/>
      <c r="F12" s="238"/>
    </row>
    <row r="13" spans="1:6" ht="15" customHeight="1" x14ac:dyDescent="0.2">
      <c r="A13" s="24"/>
      <c r="B13" s="137"/>
      <c r="C13" s="19"/>
      <c r="D13" s="19"/>
      <c r="E13" s="19"/>
      <c r="F13" s="19"/>
    </row>
    <row r="14" spans="1:6" ht="12.75" customHeight="1" x14ac:dyDescent="0.2">
      <c r="A14" s="16" t="s">
        <v>823</v>
      </c>
      <c r="B14" s="137"/>
      <c r="C14" s="18">
        <v>44063</v>
      </c>
      <c r="D14" s="215"/>
      <c r="E14" s="215"/>
      <c r="F14" s="215"/>
    </row>
    <row r="15" spans="1:6" ht="15" customHeight="1" x14ac:dyDescent="0.2">
      <c r="A15" s="24"/>
      <c r="B15" s="24"/>
      <c r="C15" s="19"/>
      <c r="D15" s="19"/>
      <c r="E15" s="19"/>
      <c r="F15" s="19"/>
    </row>
    <row r="16" spans="1:6" ht="12.75" customHeight="1" x14ac:dyDescent="0.2">
      <c r="A16" s="16" t="s">
        <v>824</v>
      </c>
      <c r="B16" s="137"/>
      <c r="C16" s="235" t="s">
        <v>825</v>
      </c>
      <c r="D16" s="235"/>
      <c r="E16" s="235"/>
      <c r="F16" s="235"/>
    </row>
    <row r="17" spans="1:6" ht="15" customHeight="1" x14ac:dyDescent="0.2">
      <c r="A17" s="24"/>
      <c r="B17" s="137"/>
      <c r="C17" s="19"/>
      <c r="D17" s="19"/>
      <c r="E17" s="19"/>
      <c r="F17" s="19"/>
    </row>
    <row r="18" spans="1:6" ht="15" customHeight="1" x14ac:dyDescent="0.2">
      <c r="A18" s="213" t="s">
        <v>995</v>
      </c>
      <c r="B18" s="137"/>
      <c r="C18" s="239">
        <v>44095</v>
      </c>
      <c r="D18" s="237"/>
      <c r="E18" s="237"/>
      <c r="F18" s="237"/>
    </row>
    <row r="19" spans="1:6" ht="12.75" customHeight="1" x14ac:dyDescent="0.2">
      <c r="A19" s="24"/>
      <c r="B19" s="24"/>
      <c r="C19" s="24"/>
      <c r="D19" s="24"/>
      <c r="E19" s="24"/>
      <c r="F19" s="24"/>
    </row>
    <row r="20" spans="1:6" ht="13.5" customHeight="1" x14ac:dyDescent="0.2">
      <c r="A20" s="16" t="s">
        <v>962</v>
      </c>
      <c r="B20" s="137"/>
      <c r="C20" s="193" t="s">
        <v>826</v>
      </c>
      <c r="D20" s="19"/>
      <c r="E20" s="19"/>
      <c r="F20" s="19"/>
    </row>
    <row r="21" spans="1:6" ht="13.5" customHeight="1" x14ac:dyDescent="0.2">
      <c r="A21" s="214"/>
      <c r="B21" s="137"/>
      <c r="C21" s="193" t="s">
        <v>827</v>
      </c>
      <c r="D21" s="215"/>
      <c r="E21" s="215"/>
      <c r="F21" s="215"/>
    </row>
    <row r="22" spans="1:6" ht="12.75" customHeight="1" x14ac:dyDescent="0.2">
      <c r="A22" s="214"/>
      <c r="B22" s="137"/>
      <c r="C22" s="215"/>
      <c r="D22" s="215"/>
      <c r="E22" s="215"/>
      <c r="F22" s="215"/>
    </row>
    <row r="23" spans="1:6" ht="13.5" customHeight="1" x14ac:dyDescent="0.2">
      <c r="A23" s="16" t="s">
        <v>828</v>
      </c>
      <c r="B23" s="137"/>
      <c r="C23" s="193" t="s">
        <v>829</v>
      </c>
      <c r="D23" s="19"/>
      <c r="E23" s="19"/>
      <c r="F23" s="19"/>
    </row>
    <row r="24" spans="1:6" ht="13.5" customHeight="1" x14ac:dyDescent="0.2">
      <c r="A24" s="214"/>
      <c r="B24" s="137"/>
      <c r="C24" s="193" t="s">
        <v>830</v>
      </c>
      <c r="D24" s="19"/>
      <c r="E24" s="19"/>
      <c r="F24" s="19"/>
    </row>
    <row r="25" spans="1:6" ht="13.5" customHeight="1" x14ac:dyDescent="0.2">
      <c r="A25" s="214"/>
      <c r="B25" s="137"/>
      <c r="C25" s="193" t="s">
        <v>831</v>
      </c>
      <c r="D25" s="19"/>
      <c r="E25" s="19"/>
      <c r="F25" s="19"/>
    </row>
    <row r="26" spans="1:6" ht="13.5" customHeight="1" x14ac:dyDescent="0.2">
      <c r="A26" s="17" t="s">
        <v>832</v>
      </c>
      <c r="B26" s="216"/>
      <c r="C26" s="217" t="s">
        <v>996</v>
      </c>
      <c r="D26" s="218"/>
      <c r="E26" s="218"/>
      <c r="F26" s="218"/>
    </row>
    <row r="27" spans="1:6" ht="13.5" customHeight="1" x14ac:dyDescent="0.2">
      <c r="A27" s="17" t="s">
        <v>833</v>
      </c>
      <c r="B27" s="219"/>
      <c r="C27" s="193" t="s">
        <v>834</v>
      </c>
      <c r="D27" s="19"/>
      <c r="E27" s="19"/>
      <c r="F27" s="19"/>
    </row>
    <row r="28" spans="1:6" ht="13.5" customHeight="1" x14ac:dyDescent="0.2">
      <c r="A28" s="17" t="s">
        <v>835</v>
      </c>
      <c r="B28" s="219"/>
      <c r="C28" s="193" t="s">
        <v>836</v>
      </c>
      <c r="D28" s="19"/>
      <c r="E28" s="19"/>
      <c r="F28" s="19"/>
    </row>
    <row r="29" spans="1:6" s="221" customFormat="1" ht="12.75" customHeight="1" x14ac:dyDescent="0.2">
      <c r="A29" s="220"/>
      <c r="B29" s="220"/>
      <c r="C29" s="220"/>
      <c r="D29" s="220"/>
      <c r="E29" s="220"/>
      <c r="F29" s="220"/>
    </row>
    <row r="30" spans="1:6" ht="12.75" customHeight="1" x14ac:dyDescent="0.2">
      <c r="A30" s="222"/>
      <c r="B30" s="223"/>
      <c r="C30" s="223"/>
      <c r="D30" s="223"/>
      <c r="E30" s="223"/>
      <c r="F30" s="223"/>
    </row>
    <row r="31" spans="1:6" ht="12.75" customHeight="1" x14ac:dyDescent="0.2">
      <c r="A31" s="223"/>
      <c r="B31" s="223"/>
      <c r="C31" s="223"/>
      <c r="D31" s="223"/>
      <c r="E31" s="223"/>
      <c r="F31" s="223"/>
    </row>
    <row r="32" spans="1:6" ht="15" customHeight="1" x14ac:dyDescent="0.2">
      <c r="A32" s="16" t="s">
        <v>837</v>
      </c>
      <c r="B32" s="24"/>
      <c r="C32" s="20"/>
      <c r="D32" s="19"/>
      <c r="E32" s="19"/>
      <c r="F32" s="19"/>
    </row>
    <row r="33" spans="1:6" ht="12.75" customHeight="1" x14ac:dyDescent="0.2">
      <c r="A33" s="138"/>
      <c r="B33" s="24"/>
      <c r="C33" s="20"/>
      <c r="D33" s="19"/>
      <c r="E33" s="19"/>
      <c r="F33" s="19"/>
    </row>
    <row r="34" spans="1:6" ht="13.5" customHeight="1" x14ac:dyDescent="0.2">
      <c r="A34" s="16" t="s">
        <v>838</v>
      </c>
      <c r="B34" s="137"/>
      <c r="C34" s="240" t="s">
        <v>839</v>
      </c>
      <c r="D34" s="237"/>
      <c r="E34" s="237"/>
      <c r="F34" s="237"/>
    </row>
    <row r="35" spans="1:6" ht="13.5" customHeight="1" x14ac:dyDescent="0.2">
      <c r="A35" s="137"/>
      <c r="B35" s="137"/>
      <c r="C35" s="241" t="s">
        <v>972</v>
      </c>
      <c r="D35" s="242"/>
      <c r="E35" s="242"/>
      <c r="F35" s="242"/>
    </row>
    <row r="36" spans="1:6" ht="27" customHeight="1" x14ac:dyDescent="0.2">
      <c r="A36" s="137"/>
      <c r="B36" s="137"/>
      <c r="C36" s="243" t="s">
        <v>973</v>
      </c>
      <c r="D36" s="244"/>
      <c r="E36" s="244"/>
      <c r="F36" s="244"/>
    </row>
    <row r="37" spans="1:6" ht="12.75" customHeight="1" x14ac:dyDescent="0.2">
      <c r="A37" s="24"/>
      <c r="B37" s="137"/>
      <c r="C37" s="24"/>
      <c r="D37" s="24"/>
      <c r="E37" s="24"/>
      <c r="F37" s="24"/>
    </row>
    <row r="38" spans="1:6" ht="15" customHeight="1" x14ac:dyDescent="0.2">
      <c r="A38" s="16" t="s">
        <v>840</v>
      </c>
      <c r="B38" s="24"/>
      <c r="C38" s="224" t="s">
        <v>997</v>
      </c>
      <c r="D38" s="19"/>
      <c r="E38" s="19"/>
      <c r="F38" s="19"/>
    </row>
    <row r="39" spans="1:6" ht="12.75" customHeight="1" x14ac:dyDescent="0.2">
      <c r="A39" s="24"/>
      <c r="B39" s="24"/>
      <c r="C39" s="237"/>
      <c r="D39" s="237"/>
      <c r="E39" s="237"/>
      <c r="F39" s="237"/>
    </row>
    <row r="40" spans="1:6" ht="12.75" customHeight="1" x14ac:dyDescent="0.2">
      <c r="A40" s="24"/>
      <c r="B40" s="24"/>
      <c r="C40" s="20"/>
      <c r="D40" s="19"/>
      <c r="E40" s="19"/>
      <c r="F40" s="19"/>
    </row>
    <row r="41" spans="1:6" ht="13.5" customHeight="1" x14ac:dyDescent="0.2">
      <c r="A41" s="23" t="s">
        <v>841</v>
      </c>
      <c r="B41" s="21"/>
      <c r="C41" s="22" t="s">
        <v>814</v>
      </c>
      <c r="D41" s="21"/>
      <c r="E41" s="21"/>
      <c r="F41" s="21"/>
    </row>
    <row r="42" spans="1:6" ht="13.5" customHeight="1" x14ac:dyDescent="0.2">
      <c r="A42" s="139"/>
      <c r="B42" s="139"/>
      <c r="C42" s="25" t="s">
        <v>842</v>
      </c>
      <c r="D42" s="139"/>
      <c r="E42" s="139"/>
      <c r="F42" s="139"/>
    </row>
    <row r="43" spans="1:6" ht="13.5" customHeight="1" x14ac:dyDescent="0.2">
      <c r="A43" s="21"/>
      <c r="B43" s="21"/>
      <c r="C43" s="25" t="s">
        <v>974</v>
      </c>
      <c r="D43" s="21"/>
      <c r="E43" s="21"/>
      <c r="F43" s="21"/>
    </row>
    <row r="44" spans="1:6" ht="13.5" customHeight="1" x14ac:dyDescent="0.2">
      <c r="A44" s="140"/>
      <c r="B44" s="137"/>
      <c r="C44" s="141" t="s">
        <v>843</v>
      </c>
      <c r="D44" s="19"/>
      <c r="E44" s="19"/>
      <c r="F44" s="19"/>
    </row>
    <row r="45" spans="1:6" ht="13.5" customHeight="1" x14ac:dyDescent="0.2">
      <c r="A45" s="140"/>
      <c r="B45" s="137"/>
      <c r="C45" s="141" t="s">
        <v>844</v>
      </c>
      <c r="D45" s="19"/>
      <c r="E45" s="19"/>
      <c r="F45" s="19"/>
    </row>
    <row r="46" spans="1:6" ht="13.5" customHeight="1" x14ac:dyDescent="0.2">
      <c r="A46" s="140"/>
      <c r="B46" s="137"/>
      <c r="C46" s="141" t="s">
        <v>845</v>
      </c>
      <c r="D46" s="19"/>
      <c r="E46" s="19"/>
      <c r="F46" s="19"/>
    </row>
    <row r="47" spans="1:6" ht="13.5" customHeight="1" x14ac:dyDescent="0.2">
      <c r="A47" s="140"/>
      <c r="B47" s="137"/>
      <c r="C47" s="141" t="s">
        <v>846</v>
      </c>
      <c r="D47" s="137"/>
      <c r="E47" s="137"/>
      <c r="F47" s="137"/>
    </row>
    <row r="48" spans="1:6" ht="13.5" customHeight="1" x14ac:dyDescent="0.2">
      <c r="A48" s="26"/>
      <c r="B48" s="26"/>
      <c r="C48" s="142" t="s">
        <v>847</v>
      </c>
      <c r="D48" s="26"/>
      <c r="E48" s="26"/>
      <c r="F48" s="26"/>
    </row>
    <row r="49" spans="1:6" ht="13.5" customHeight="1" x14ac:dyDescent="0.2">
      <c r="A49" s="26"/>
      <c r="B49" s="26"/>
      <c r="C49" s="142" t="s">
        <v>848</v>
      </c>
      <c r="D49" s="26"/>
      <c r="E49" s="26"/>
      <c r="F49" s="26"/>
    </row>
    <row r="50" spans="1:6" ht="13.5" customHeight="1" x14ac:dyDescent="0.2">
      <c r="A50" s="26"/>
      <c r="B50" s="26"/>
      <c r="C50" s="142" t="s">
        <v>849</v>
      </c>
      <c r="D50" s="26"/>
      <c r="E50" s="26"/>
      <c r="F50" s="26"/>
    </row>
    <row r="51" spans="1:6" ht="13.5" customHeight="1" x14ac:dyDescent="0.2">
      <c r="A51" s="26"/>
      <c r="B51" s="26"/>
      <c r="C51" s="142" t="s">
        <v>850</v>
      </c>
      <c r="D51" s="26"/>
      <c r="E51" s="26"/>
      <c r="F51" s="26"/>
    </row>
    <row r="52" spans="1:6" ht="16.5" customHeight="1" x14ac:dyDescent="0.2">
      <c r="A52" s="26"/>
      <c r="B52" s="26"/>
      <c r="C52" s="26"/>
      <c r="D52" s="26"/>
      <c r="E52" s="26"/>
      <c r="F52" s="26"/>
    </row>
    <row r="53" spans="1:6" ht="16.5" customHeight="1" x14ac:dyDescent="0.2">
      <c r="A53" s="26"/>
      <c r="B53" s="26"/>
      <c r="C53" s="26"/>
      <c r="D53" s="26"/>
      <c r="E53" s="26"/>
      <c r="F53" s="26"/>
    </row>
    <row r="54" spans="1:6" ht="16.5" customHeight="1" x14ac:dyDescent="0.2">
      <c r="A54" s="26"/>
      <c r="B54" s="26"/>
      <c r="C54" s="26"/>
      <c r="D54" s="26"/>
      <c r="E54" s="26"/>
      <c r="F54" s="26"/>
    </row>
    <row r="55" spans="1:6" ht="16.5" customHeight="1" x14ac:dyDescent="0.2">
      <c r="B55" s="26"/>
      <c r="C55" s="26"/>
      <c r="D55" s="26"/>
      <c r="E55" s="26"/>
      <c r="F55" s="26"/>
    </row>
  </sheetData>
  <sheetProtection selectLockedCells="1" selectUnlockedCells="1"/>
  <mergeCells count="11">
    <mergeCell ref="C18:F18"/>
    <mergeCell ref="C34:F34"/>
    <mergeCell ref="C35:F35"/>
    <mergeCell ref="C36:F36"/>
    <mergeCell ref="C39:F39"/>
    <mergeCell ref="C16:F16"/>
    <mergeCell ref="C6:F6"/>
    <mergeCell ref="C7:F7"/>
    <mergeCell ref="C8:F9"/>
    <mergeCell ref="C10:F10"/>
    <mergeCell ref="C12:F12"/>
  </mergeCells>
  <hyperlinks>
    <hyperlink ref="C34" r:id="rId1"/>
    <hyperlink ref="C36:F36" r:id="rId2" display="http://statistik.arbeitsagentur.de/Navigation/Statistik/Statistik-nach-Themen/Statistik-nach-Themen-Nav.html"/>
    <hyperlink ref="C26" r:id="rId3"/>
  </hyperlinks>
  <printOptions horizontalCentered="1"/>
  <pageMargins left="0.70866141732283472" right="0.39370078740157483" top="0.39370078740157483" bottom="0.39370078740157483" header="0.39370078740157483" footer="0.39370078740157483"/>
  <pageSetup paperSize="9" scale="91" orientation="portrait" r:id="rId4"/>
  <headerFooter alignWithMargins="0"/>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J25"/>
  <sheetViews>
    <sheetView showGridLines="0" zoomScaleNormal="100" zoomScaleSheetLayoutView="100" workbookViewId="0"/>
  </sheetViews>
  <sheetFormatPr baseColWidth="10" defaultRowHeight="12.75" x14ac:dyDescent="0.2"/>
  <cols>
    <col min="1" max="4" width="11" style="6"/>
    <col min="5" max="5" width="13.875" style="6" customWidth="1"/>
    <col min="6" max="6" width="18.875" style="6" customWidth="1"/>
    <col min="7" max="7" width="10" style="48" customWidth="1"/>
    <col min="8" max="8" width="11" style="6"/>
    <col min="9" max="9" width="2.75" style="6" customWidth="1"/>
    <col min="10" max="260" width="11" style="6"/>
    <col min="261" max="261" width="13.875" style="6" customWidth="1"/>
    <col min="262" max="262" width="18.875" style="6" customWidth="1"/>
    <col min="263" max="263" width="10" style="6" customWidth="1"/>
    <col min="264" max="264" width="11" style="6"/>
    <col min="265" max="265" width="2.75" style="6" customWidth="1"/>
    <col min="266" max="516" width="11" style="6"/>
    <col min="517" max="517" width="13.875" style="6" customWidth="1"/>
    <col min="518" max="518" width="18.875" style="6" customWidth="1"/>
    <col min="519" max="519" width="10" style="6" customWidth="1"/>
    <col min="520" max="520" width="11" style="6"/>
    <col min="521" max="521" width="2.75" style="6" customWidth="1"/>
    <col min="522" max="772" width="11" style="6"/>
    <col min="773" max="773" width="13.875" style="6" customWidth="1"/>
    <col min="774" max="774" width="18.875" style="6" customWidth="1"/>
    <col min="775" max="775" width="10" style="6" customWidth="1"/>
    <col min="776" max="776" width="11" style="6"/>
    <col min="777" max="777" width="2.75" style="6" customWidth="1"/>
    <col min="778" max="1028" width="11" style="6"/>
    <col min="1029" max="1029" width="13.875" style="6" customWidth="1"/>
    <col min="1030" max="1030" width="18.875" style="6" customWidth="1"/>
    <col min="1031" max="1031" width="10" style="6" customWidth="1"/>
    <col min="1032" max="1032" width="11" style="6"/>
    <col min="1033" max="1033" width="2.75" style="6" customWidth="1"/>
    <col min="1034" max="1284" width="11" style="6"/>
    <col min="1285" max="1285" width="13.875" style="6" customWidth="1"/>
    <col min="1286" max="1286" width="18.875" style="6" customWidth="1"/>
    <col min="1287" max="1287" width="10" style="6" customWidth="1"/>
    <col min="1288" max="1288" width="11" style="6"/>
    <col min="1289" max="1289" width="2.75" style="6" customWidth="1"/>
    <col min="1290" max="1540" width="11" style="6"/>
    <col min="1541" max="1541" width="13.875" style="6" customWidth="1"/>
    <col min="1542" max="1542" width="18.875" style="6" customWidth="1"/>
    <col min="1543" max="1543" width="10" style="6" customWidth="1"/>
    <col min="1544" max="1544" width="11" style="6"/>
    <col min="1545" max="1545" width="2.75" style="6" customWidth="1"/>
    <col min="1546" max="1796" width="11" style="6"/>
    <col min="1797" max="1797" width="13.875" style="6" customWidth="1"/>
    <col min="1798" max="1798" width="18.875" style="6" customWidth="1"/>
    <col min="1799" max="1799" width="10" style="6" customWidth="1"/>
    <col min="1800" max="1800" width="11" style="6"/>
    <col min="1801" max="1801" width="2.75" style="6" customWidth="1"/>
    <col min="1802" max="2052" width="11" style="6"/>
    <col min="2053" max="2053" width="13.875" style="6" customWidth="1"/>
    <col min="2054" max="2054" width="18.875" style="6" customWidth="1"/>
    <col min="2055" max="2055" width="10" style="6" customWidth="1"/>
    <col min="2056" max="2056" width="11" style="6"/>
    <col min="2057" max="2057" width="2.75" style="6" customWidth="1"/>
    <col min="2058" max="2308" width="11" style="6"/>
    <col min="2309" max="2309" width="13.875" style="6" customWidth="1"/>
    <col min="2310" max="2310" width="18.875" style="6" customWidth="1"/>
    <col min="2311" max="2311" width="10" style="6" customWidth="1"/>
    <col min="2312" max="2312" width="11" style="6"/>
    <col min="2313" max="2313" width="2.75" style="6" customWidth="1"/>
    <col min="2314" max="2564" width="11" style="6"/>
    <col min="2565" max="2565" width="13.875" style="6" customWidth="1"/>
    <col min="2566" max="2566" width="18.875" style="6" customWidth="1"/>
    <col min="2567" max="2567" width="10" style="6" customWidth="1"/>
    <col min="2568" max="2568" width="11" style="6"/>
    <col min="2569" max="2569" width="2.75" style="6" customWidth="1"/>
    <col min="2570" max="2820" width="11" style="6"/>
    <col min="2821" max="2821" width="13.875" style="6" customWidth="1"/>
    <col min="2822" max="2822" width="18.875" style="6" customWidth="1"/>
    <col min="2823" max="2823" width="10" style="6" customWidth="1"/>
    <col min="2824" max="2824" width="11" style="6"/>
    <col min="2825" max="2825" width="2.75" style="6" customWidth="1"/>
    <col min="2826" max="3076" width="11" style="6"/>
    <col min="3077" max="3077" width="13.875" style="6" customWidth="1"/>
    <col min="3078" max="3078" width="18.875" style="6" customWidth="1"/>
    <col min="3079" max="3079" width="10" style="6" customWidth="1"/>
    <col min="3080" max="3080" width="11" style="6"/>
    <col min="3081" max="3081" width="2.75" style="6" customWidth="1"/>
    <col min="3082" max="3332" width="11" style="6"/>
    <col min="3333" max="3333" width="13.875" style="6" customWidth="1"/>
    <col min="3334" max="3334" width="18.875" style="6" customWidth="1"/>
    <col min="3335" max="3335" width="10" style="6" customWidth="1"/>
    <col min="3336" max="3336" width="11" style="6"/>
    <col min="3337" max="3337" width="2.75" style="6" customWidth="1"/>
    <col min="3338" max="3588" width="11" style="6"/>
    <col min="3589" max="3589" width="13.875" style="6" customWidth="1"/>
    <col min="3590" max="3590" width="18.875" style="6" customWidth="1"/>
    <col min="3591" max="3591" width="10" style="6" customWidth="1"/>
    <col min="3592" max="3592" width="11" style="6"/>
    <col min="3593" max="3593" width="2.75" style="6" customWidth="1"/>
    <col min="3594" max="3844" width="11" style="6"/>
    <col min="3845" max="3845" width="13.875" style="6" customWidth="1"/>
    <col min="3846" max="3846" width="18.875" style="6" customWidth="1"/>
    <col min="3847" max="3847" width="10" style="6" customWidth="1"/>
    <col min="3848" max="3848" width="11" style="6"/>
    <col min="3849" max="3849" width="2.75" style="6" customWidth="1"/>
    <col min="3850" max="4100" width="11" style="6"/>
    <col min="4101" max="4101" width="13.875" style="6" customWidth="1"/>
    <col min="4102" max="4102" width="18.875" style="6" customWidth="1"/>
    <col min="4103" max="4103" width="10" style="6" customWidth="1"/>
    <col min="4104" max="4104" width="11" style="6"/>
    <col min="4105" max="4105" width="2.75" style="6" customWidth="1"/>
    <col min="4106" max="4356" width="11" style="6"/>
    <col min="4357" max="4357" width="13.875" style="6" customWidth="1"/>
    <col min="4358" max="4358" width="18.875" style="6" customWidth="1"/>
    <col min="4359" max="4359" width="10" style="6" customWidth="1"/>
    <col min="4360" max="4360" width="11" style="6"/>
    <col min="4361" max="4361" width="2.75" style="6" customWidth="1"/>
    <col min="4362" max="4612" width="11" style="6"/>
    <col min="4613" max="4613" width="13.875" style="6" customWidth="1"/>
    <col min="4614" max="4614" width="18.875" style="6" customWidth="1"/>
    <col min="4615" max="4615" width="10" style="6" customWidth="1"/>
    <col min="4616" max="4616" width="11" style="6"/>
    <col min="4617" max="4617" width="2.75" style="6" customWidth="1"/>
    <col min="4618" max="4868" width="11" style="6"/>
    <col min="4869" max="4869" width="13.875" style="6" customWidth="1"/>
    <col min="4870" max="4870" width="18.875" style="6" customWidth="1"/>
    <col min="4871" max="4871" width="10" style="6" customWidth="1"/>
    <col min="4872" max="4872" width="11" style="6"/>
    <col min="4873" max="4873" width="2.75" style="6" customWidth="1"/>
    <col min="4874" max="5124" width="11" style="6"/>
    <col min="5125" max="5125" width="13.875" style="6" customWidth="1"/>
    <col min="5126" max="5126" width="18.875" style="6" customWidth="1"/>
    <col min="5127" max="5127" width="10" style="6" customWidth="1"/>
    <col min="5128" max="5128" width="11" style="6"/>
    <col min="5129" max="5129" width="2.75" style="6" customWidth="1"/>
    <col min="5130" max="5380" width="11" style="6"/>
    <col min="5381" max="5381" width="13.875" style="6" customWidth="1"/>
    <col min="5382" max="5382" width="18.875" style="6" customWidth="1"/>
    <col min="5383" max="5383" width="10" style="6" customWidth="1"/>
    <col min="5384" max="5384" width="11" style="6"/>
    <col min="5385" max="5385" width="2.75" style="6" customWidth="1"/>
    <col min="5386" max="5636" width="11" style="6"/>
    <col min="5637" max="5637" width="13.875" style="6" customWidth="1"/>
    <col min="5638" max="5638" width="18.875" style="6" customWidth="1"/>
    <col min="5639" max="5639" width="10" style="6" customWidth="1"/>
    <col min="5640" max="5640" width="11" style="6"/>
    <col min="5641" max="5641" width="2.75" style="6" customWidth="1"/>
    <col min="5642" max="5892" width="11" style="6"/>
    <col min="5893" max="5893" width="13.875" style="6" customWidth="1"/>
    <col min="5894" max="5894" width="18.875" style="6" customWidth="1"/>
    <col min="5895" max="5895" width="10" style="6" customWidth="1"/>
    <col min="5896" max="5896" width="11" style="6"/>
    <col min="5897" max="5897" width="2.75" style="6" customWidth="1"/>
    <col min="5898" max="6148" width="11" style="6"/>
    <col min="6149" max="6149" width="13.875" style="6" customWidth="1"/>
    <col min="6150" max="6150" width="18.875" style="6" customWidth="1"/>
    <col min="6151" max="6151" width="10" style="6" customWidth="1"/>
    <col min="6152" max="6152" width="11" style="6"/>
    <col min="6153" max="6153" width="2.75" style="6" customWidth="1"/>
    <col min="6154" max="6404" width="11" style="6"/>
    <col min="6405" max="6405" width="13.875" style="6" customWidth="1"/>
    <col min="6406" max="6406" width="18.875" style="6" customWidth="1"/>
    <col min="6407" max="6407" width="10" style="6" customWidth="1"/>
    <col min="6408" max="6408" width="11" style="6"/>
    <col min="6409" max="6409" width="2.75" style="6" customWidth="1"/>
    <col min="6410" max="6660" width="11" style="6"/>
    <col min="6661" max="6661" width="13.875" style="6" customWidth="1"/>
    <col min="6662" max="6662" width="18.875" style="6" customWidth="1"/>
    <col min="6663" max="6663" width="10" style="6" customWidth="1"/>
    <col min="6664" max="6664" width="11" style="6"/>
    <col min="6665" max="6665" width="2.75" style="6" customWidth="1"/>
    <col min="6666" max="6916" width="11" style="6"/>
    <col min="6917" max="6917" width="13.875" style="6" customWidth="1"/>
    <col min="6918" max="6918" width="18.875" style="6" customWidth="1"/>
    <col min="6919" max="6919" width="10" style="6" customWidth="1"/>
    <col min="6920" max="6920" width="11" style="6"/>
    <col min="6921" max="6921" width="2.75" style="6" customWidth="1"/>
    <col min="6922" max="7172" width="11" style="6"/>
    <col min="7173" max="7173" width="13.875" style="6" customWidth="1"/>
    <col min="7174" max="7174" width="18.875" style="6" customWidth="1"/>
    <col min="7175" max="7175" width="10" style="6" customWidth="1"/>
    <col min="7176" max="7176" width="11" style="6"/>
    <col min="7177" max="7177" width="2.75" style="6" customWidth="1"/>
    <col min="7178" max="7428" width="11" style="6"/>
    <col min="7429" max="7429" width="13.875" style="6" customWidth="1"/>
    <col min="7430" max="7430" width="18.875" style="6" customWidth="1"/>
    <col min="7431" max="7431" width="10" style="6" customWidth="1"/>
    <col min="7432" max="7432" width="11" style="6"/>
    <col min="7433" max="7433" width="2.75" style="6" customWidth="1"/>
    <col min="7434" max="7684" width="11" style="6"/>
    <col min="7685" max="7685" width="13.875" style="6" customWidth="1"/>
    <col min="7686" max="7686" width="18.875" style="6" customWidth="1"/>
    <col min="7687" max="7687" width="10" style="6" customWidth="1"/>
    <col min="7688" max="7688" width="11" style="6"/>
    <col min="7689" max="7689" width="2.75" style="6" customWidth="1"/>
    <col min="7690" max="7940" width="11" style="6"/>
    <col min="7941" max="7941" width="13.875" style="6" customWidth="1"/>
    <col min="7942" max="7942" width="18.875" style="6" customWidth="1"/>
    <col min="7943" max="7943" width="10" style="6" customWidth="1"/>
    <col min="7944" max="7944" width="11" style="6"/>
    <col min="7945" max="7945" width="2.75" style="6" customWidth="1"/>
    <col min="7946" max="8196" width="11" style="6"/>
    <col min="8197" max="8197" width="13.875" style="6" customWidth="1"/>
    <col min="8198" max="8198" width="18.875" style="6" customWidth="1"/>
    <col min="8199" max="8199" width="10" style="6" customWidth="1"/>
    <col min="8200" max="8200" width="11" style="6"/>
    <col min="8201" max="8201" width="2.75" style="6" customWidth="1"/>
    <col min="8202" max="8452" width="11" style="6"/>
    <col min="8453" max="8453" width="13.875" style="6" customWidth="1"/>
    <col min="8454" max="8454" width="18.875" style="6" customWidth="1"/>
    <col min="8455" max="8455" width="10" style="6" customWidth="1"/>
    <col min="8456" max="8456" width="11" style="6"/>
    <col min="8457" max="8457" width="2.75" style="6" customWidth="1"/>
    <col min="8458" max="8708" width="11" style="6"/>
    <col min="8709" max="8709" width="13.875" style="6" customWidth="1"/>
    <col min="8710" max="8710" width="18.875" style="6" customWidth="1"/>
    <col min="8711" max="8711" width="10" style="6" customWidth="1"/>
    <col min="8712" max="8712" width="11" style="6"/>
    <col min="8713" max="8713" width="2.75" style="6" customWidth="1"/>
    <col min="8714" max="8964" width="11" style="6"/>
    <col min="8965" max="8965" width="13.875" style="6" customWidth="1"/>
    <col min="8966" max="8966" width="18.875" style="6" customWidth="1"/>
    <col min="8967" max="8967" width="10" style="6" customWidth="1"/>
    <col min="8968" max="8968" width="11" style="6"/>
    <col min="8969" max="8969" width="2.75" style="6" customWidth="1"/>
    <col min="8970" max="9220" width="11" style="6"/>
    <col min="9221" max="9221" width="13.875" style="6" customWidth="1"/>
    <col min="9222" max="9222" width="18.875" style="6" customWidth="1"/>
    <col min="9223" max="9223" width="10" style="6" customWidth="1"/>
    <col min="9224" max="9224" width="11" style="6"/>
    <col min="9225" max="9225" width="2.75" style="6" customWidth="1"/>
    <col min="9226" max="9476" width="11" style="6"/>
    <col min="9477" max="9477" width="13.875" style="6" customWidth="1"/>
    <col min="9478" max="9478" width="18.875" style="6" customWidth="1"/>
    <col min="9479" max="9479" width="10" style="6" customWidth="1"/>
    <col min="9480" max="9480" width="11" style="6"/>
    <col min="9481" max="9481" width="2.75" style="6" customWidth="1"/>
    <col min="9482" max="9732" width="11" style="6"/>
    <col min="9733" max="9733" width="13.875" style="6" customWidth="1"/>
    <col min="9734" max="9734" width="18.875" style="6" customWidth="1"/>
    <col min="9735" max="9735" width="10" style="6" customWidth="1"/>
    <col min="9736" max="9736" width="11" style="6"/>
    <col min="9737" max="9737" width="2.75" style="6" customWidth="1"/>
    <col min="9738" max="9988" width="11" style="6"/>
    <col min="9989" max="9989" width="13.875" style="6" customWidth="1"/>
    <col min="9990" max="9990" width="18.875" style="6" customWidth="1"/>
    <col min="9991" max="9991" width="10" style="6" customWidth="1"/>
    <col min="9992" max="9992" width="11" style="6"/>
    <col min="9993" max="9993" width="2.75" style="6" customWidth="1"/>
    <col min="9994" max="10244" width="11" style="6"/>
    <col min="10245" max="10245" width="13.875" style="6" customWidth="1"/>
    <col min="10246" max="10246" width="18.875" style="6" customWidth="1"/>
    <col min="10247" max="10247" width="10" style="6" customWidth="1"/>
    <col min="10248" max="10248" width="11" style="6"/>
    <col min="10249" max="10249" width="2.75" style="6" customWidth="1"/>
    <col min="10250" max="10500" width="11" style="6"/>
    <col min="10501" max="10501" width="13.875" style="6" customWidth="1"/>
    <col min="10502" max="10502" width="18.875" style="6" customWidth="1"/>
    <col min="10503" max="10503" width="10" style="6" customWidth="1"/>
    <col min="10504" max="10504" width="11" style="6"/>
    <col min="10505" max="10505" width="2.75" style="6" customWidth="1"/>
    <col min="10506" max="10756" width="11" style="6"/>
    <col min="10757" max="10757" width="13.875" style="6" customWidth="1"/>
    <col min="10758" max="10758" width="18.875" style="6" customWidth="1"/>
    <col min="10759" max="10759" width="10" style="6" customWidth="1"/>
    <col min="10760" max="10760" width="11" style="6"/>
    <col min="10761" max="10761" width="2.75" style="6" customWidth="1"/>
    <col min="10762" max="11012" width="11" style="6"/>
    <col min="11013" max="11013" width="13.875" style="6" customWidth="1"/>
    <col min="11014" max="11014" width="18.875" style="6" customWidth="1"/>
    <col min="11015" max="11015" width="10" style="6" customWidth="1"/>
    <col min="11016" max="11016" width="11" style="6"/>
    <col min="11017" max="11017" width="2.75" style="6" customWidth="1"/>
    <col min="11018" max="11268" width="11" style="6"/>
    <col min="11269" max="11269" width="13.875" style="6" customWidth="1"/>
    <col min="11270" max="11270" width="18.875" style="6" customWidth="1"/>
    <col min="11271" max="11271" width="10" style="6" customWidth="1"/>
    <col min="11272" max="11272" width="11" style="6"/>
    <col min="11273" max="11273" width="2.75" style="6" customWidth="1"/>
    <col min="11274" max="11524" width="11" style="6"/>
    <col min="11525" max="11525" width="13.875" style="6" customWidth="1"/>
    <col min="11526" max="11526" width="18.875" style="6" customWidth="1"/>
    <col min="11527" max="11527" width="10" style="6" customWidth="1"/>
    <col min="11528" max="11528" width="11" style="6"/>
    <col min="11529" max="11529" width="2.75" style="6" customWidth="1"/>
    <col min="11530" max="11780" width="11" style="6"/>
    <col min="11781" max="11781" width="13.875" style="6" customWidth="1"/>
    <col min="11782" max="11782" width="18.875" style="6" customWidth="1"/>
    <col min="11783" max="11783" width="10" style="6" customWidth="1"/>
    <col min="11784" max="11784" width="11" style="6"/>
    <col min="11785" max="11785" width="2.75" style="6" customWidth="1"/>
    <col min="11786" max="12036" width="11" style="6"/>
    <col min="12037" max="12037" width="13.875" style="6" customWidth="1"/>
    <col min="12038" max="12038" width="18.875" style="6" customWidth="1"/>
    <col min="12039" max="12039" width="10" style="6" customWidth="1"/>
    <col min="12040" max="12040" width="11" style="6"/>
    <col min="12041" max="12041" width="2.75" style="6" customWidth="1"/>
    <col min="12042" max="12292" width="11" style="6"/>
    <col min="12293" max="12293" width="13.875" style="6" customWidth="1"/>
    <col min="12294" max="12294" width="18.875" style="6" customWidth="1"/>
    <col min="12295" max="12295" width="10" style="6" customWidth="1"/>
    <col min="12296" max="12296" width="11" style="6"/>
    <col min="12297" max="12297" width="2.75" style="6" customWidth="1"/>
    <col min="12298" max="12548" width="11" style="6"/>
    <col min="12549" max="12549" width="13.875" style="6" customWidth="1"/>
    <col min="12550" max="12550" width="18.875" style="6" customWidth="1"/>
    <col min="12551" max="12551" width="10" style="6" customWidth="1"/>
    <col min="12552" max="12552" width="11" style="6"/>
    <col min="12553" max="12553" width="2.75" style="6" customWidth="1"/>
    <col min="12554" max="12804" width="11" style="6"/>
    <col min="12805" max="12805" width="13.875" style="6" customWidth="1"/>
    <col min="12806" max="12806" width="18.875" style="6" customWidth="1"/>
    <col min="12807" max="12807" width="10" style="6" customWidth="1"/>
    <col min="12808" max="12808" width="11" style="6"/>
    <col min="12809" max="12809" width="2.75" style="6" customWidth="1"/>
    <col min="12810" max="13060" width="11" style="6"/>
    <col min="13061" max="13061" width="13.875" style="6" customWidth="1"/>
    <col min="13062" max="13062" width="18.875" style="6" customWidth="1"/>
    <col min="13063" max="13063" width="10" style="6" customWidth="1"/>
    <col min="13064" max="13064" width="11" style="6"/>
    <col min="13065" max="13065" width="2.75" style="6" customWidth="1"/>
    <col min="13066" max="13316" width="11" style="6"/>
    <col min="13317" max="13317" width="13.875" style="6" customWidth="1"/>
    <col min="13318" max="13318" width="18.875" style="6" customWidth="1"/>
    <col min="13319" max="13319" width="10" style="6" customWidth="1"/>
    <col min="13320" max="13320" width="11" style="6"/>
    <col min="13321" max="13321" width="2.75" style="6" customWidth="1"/>
    <col min="13322" max="13572" width="11" style="6"/>
    <col min="13573" max="13573" width="13.875" style="6" customWidth="1"/>
    <col min="13574" max="13574" width="18.875" style="6" customWidth="1"/>
    <col min="13575" max="13575" width="10" style="6" customWidth="1"/>
    <col min="13576" max="13576" width="11" style="6"/>
    <col min="13577" max="13577" width="2.75" style="6" customWidth="1"/>
    <col min="13578" max="13828" width="11" style="6"/>
    <col min="13829" max="13829" width="13.875" style="6" customWidth="1"/>
    <col min="13830" max="13830" width="18.875" style="6" customWidth="1"/>
    <col min="13831" max="13831" width="10" style="6" customWidth="1"/>
    <col min="13832" max="13832" width="11" style="6"/>
    <col min="13833" max="13833" width="2.75" style="6" customWidth="1"/>
    <col min="13834" max="14084" width="11" style="6"/>
    <col min="14085" max="14085" width="13.875" style="6" customWidth="1"/>
    <col min="14086" max="14086" width="18.875" style="6" customWidth="1"/>
    <col min="14087" max="14087" width="10" style="6" customWidth="1"/>
    <col min="14088" max="14088" width="11" style="6"/>
    <col min="14089" max="14089" width="2.75" style="6" customWidth="1"/>
    <col min="14090" max="14340" width="11" style="6"/>
    <col min="14341" max="14341" width="13.875" style="6" customWidth="1"/>
    <col min="14342" max="14342" width="18.875" style="6" customWidth="1"/>
    <col min="14343" max="14343" width="10" style="6" customWidth="1"/>
    <col min="14344" max="14344" width="11" style="6"/>
    <col min="14345" max="14345" width="2.75" style="6" customWidth="1"/>
    <col min="14346" max="14596" width="11" style="6"/>
    <col min="14597" max="14597" width="13.875" style="6" customWidth="1"/>
    <col min="14598" max="14598" width="18.875" style="6" customWidth="1"/>
    <col min="14599" max="14599" width="10" style="6" customWidth="1"/>
    <col min="14600" max="14600" width="11" style="6"/>
    <col min="14601" max="14601" width="2.75" style="6" customWidth="1"/>
    <col min="14602" max="14852" width="11" style="6"/>
    <col min="14853" max="14853" width="13.875" style="6" customWidth="1"/>
    <col min="14854" max="14854" width="18.875" style="6" customWidth="1"/>
    <col min="14855" max="14855" width="10" style="6" customWidth="1"/>
    <col min="14856" max="14856" width="11" style="6"/>
    <col min="14857" max="14857" width="2.75" style="6" customWidth="1"/>
    <col min="14858" max="15108" width="11" style="6"/>
    <col min="15109" max="15109" width="13.875" style="6" customWidth="1"/>
    <col min="15110" max="15110" width="18.875" style="6" customWidth="1"/>
    <col min="15111" max="15111" width="10" style="6" customWidth="1"/>
    <col min="15112" max="15112" width="11" style="6"/>
    <col min="15113" max="15113" width="2.75" style="6" customWidth="1"/>
    <col min="15114" max="15364" width="11" style="6"/>
    <col min="15365" max="15365" width="13.875" style="6" customWidth="1"/>
    <col min="15366" max="15366" width="18.875" style="6" customWidth="1"/>
    <col min="15367" max="15367" width="10" style="6" customWidth="1"/>
    <col min="15368" max="15368" width="11" style="6"/>
    <col min="15369" max="15369" width="2.75" style="6" customWidth="1"/>
    <col min="15370" max="15620" width="11" style="6"/>
    <col min="15621" max="15621" width="13.875" style="6" customWidth="1"/>
    <col min="15622" max="15622" width="18.875" style="6" customWidth="1"/>
    <col min="15623" max="15623" width="10" style="6" customWidth="1"/>
    <col min="15624" max="15624" width="11" style="6"/>
    <col min="15625" max="15625" width="2.75" style="6" customWidth="1"/>
    <col min="15626" max="15876" width="11" style="6"/>
    <col min="15877" max="15877" width="13.875" style="6" customWidth="1"/>
    <col min="15878" max="15878" width="18.875" style="6" customWidth="1"/>
    <col min="15879" max="15879" width="10" style="6" customWidth="1"/>
    <col min="15880" max="15880" width="11" style="6"/>
    <col min="15881" max="15881" width="2.75" style="6" customWidth="1"/>
    <col min="15882" max="16132" width="11" style="6"/>
    <col min="16133" max="16133" width="13.875" style="6" customWidth="1"/>
    <col min="16134" max="16134" width="18.875" style="6" customWidth="1"/>
    <col min="16135" max="16135" width="10" style="6" customWidth="1"/>
    <col min="16136" max="16136" width="11" style="6"/>
    <col min="16137" max="16137" width="2.75" style="6" customWidth="1"/>
    <col min="16138" max="16384" width="11" style="6"/>
  </cols>
  <sheetData>
    <row r="1" spans="1:10" s="27" customFormat="1" ht="33.75" customHeight="1" x14ac:dyDescent="0.2">
      <c r="A1" s="200"/>
      <c r="B1" s="200"/>
      <c r="C1" s="200"/>
      <c r="D1" s="200"/>
      <c r="E1" s="200"/>
      <c r="F1" s="201" t="s">
        <v>813</v>
      </c>
    </row>
    <row r="2" spans="1:10" s="27" customFormat="1" ht="7.5" customHeight="1" x14ac:dyDescent="0.2"/>
    <row r="3" spans="1:10" s="27" customFormat="1" ht="7.5" customHeight="1" x14ac:dyDescent="0.2"/>
    <row r="4" spans="1:10" s="27" customFormat="1" ht="15" customHeight="1" x14ac:dyDescent="0.25">
      <c r="A4" s="28" t="s">
        <v>851</v>
      </c>
    </row>
    <row r="5" spans="1:10" s="27" customFormat="1" ht="15" customHeight="1" x14ac:dyDescent="0.2"/>
    <row r="6" spans="1:10" s="27" customFormat="1" ht="15" customHeight="1" x14ac:dyDescent="0.25">
      <c r="A6" s="29" t="s">
        <v>966</v>
      </c>
      <c r="B6" s="30"/>
      <c r="C6" s="30"/>
      <c r="D6" s="30"/>
      <c r="E6" s="30"/>
      <c r="F6" s="30"/>
      <c r="G6" s="30"/>
      <c r="H6" s="30"/>
      <c r="I6" s="31"/>
      <c r="J6" s="31"/>
    </row>
    <row r="7" spans="1:10" s="27" customFormat="1" ht="12.75" customHeight="1" x14ac:dyDescent="0.2">
      <c r="A7" s="32" t="s">
        <v>965</v>
      </c>
      <c r="B7" s="30"/>
      <c r="C7" s="30"/>
      <c r="D7" s="30"/>
      <c r="E7" s="30"/>
      <c r="F7" s="30"/>
      <c r="G7" s="31"/>
      <c r="H7" s="30"/>
      <c r="I7" s="31"/>
      <c r="J7" s="31"/>
    </row>
    <row r="8" spans="1:10" s="27" customFormat="1" ht="12.75" customHeight="1" x14ac:dyDescent="0.2">
      <c r="A8" s="33" t="s">
        <v>1001</v>
      </c>
      <c r="I8" s="34"/>
      <c r="J8" s="34"/>
    </row>
    <row r="9" spans="1:10" s="27" customFormat="1" ht="12.75" customHeight="1" x14ac:dyDescent="0.2">
      <c r="A9" s="30"/>
      <c r="B9" s="30"/>
      <c r="C9" s="30"/>
      <c r="D9" s="30"/>
      <c r="E9" s="30"/>
      <c r="F9" s="30"/>
      <c r="G9" s="31"/>
      <c r="H9" s="30"/>
      <c r="I9" s="34"/>
      <c r="J9" s="34"/>
    </row>
    <row r="10" spans="1:10" s="27" customFormat="1" ht="12.75" customHeight="1" x14ac:dyDescent="0.2"/>
    <row r="11" spans="1:10" s="27" customFormat="1" ht="12.75" customHeight="1" x14ac:dyDescent="0.2"/>
    <row r="12" spans="1:10" s="39" customFormat="1" ht="12.75" customHeight="1" x14ac:dyDescent="0.2">
      <c r="A12" s="35"/>
      <c r="B12" s="93" t="s">
        <v>926</v>
      </c>
      <c r="C12" s="27"/>
      <c r="D12" s="27"/>
      <c r="E12" s="27"/>
      <c r="F12" s="27"/>
      <c r="G12" s="38"/>
    </row>
    <row r="13" spans="1:10" s="39" customFormat="1" ht="12.75" customHeight="1" x14ac:dyDescent="0.2">
      <c r="A13" s="35"/>
      <c r="B13" s="27" t="s">
        <v>928</v>
      </c>
      <c r="C13" s="27"/>
      <c r="D13" s="27"/>
      <c r="E13" s="27"/>
      <c r="F13" s="27"/>
      <c r="G13" s="38"/>
    </row>
    <row r="14" spans="1:10" s="37" customFormat="1" ht="12.75" customHeight="1" x14ac:dyDescent="0.2">
      <c r="A14" s="36"/>
      <c r="B14" s="27"/>
      <c r="C14" s="27"/>
      <c r="D14" s="27"/>
      <c r="E14" s="27"/>
      <c r="F14" s="27"/>
      <c r="G14" s="40"/>
    </row>
    <row r="15" spans="1:10" s="39" customFormat="1" ht="12.75" customHeight="1" x14ac:dyDescent="0.2">
      <c r="B15" s="93" t="s">
        <v>927</v>
      </c>
      <c r="C15" s="27"/>
      <c r="D15" s="27"/>
      <c r="E15" s="27"/>
      <c r="F15" s="27"/>
      <c r="G15" s="41"/>
    </row>
    <row r="16" spans="1:10" s="39" customFormat="1" ht="12.75" customHeight="1" x14ac:dyDescent="0.2">
      <c r="B16" s="27" t="s">
        <v>929</v>
      </c>
      <c r="C16" s="27"/>
      <c r="D16" s="27"/>
      <c r="E16" s="27"/>
      <c r="F16" s="27"/>
      <c r="G16" s="41"/>
    </row>
    <row r="17" spans="1:7" s="43" customFormat="1" ht="12.75" customHeight="1" x14ac:dyDescent="0.2">
      <c r="A17" s="36"/>
      <c r="B17" s="27"/>
      <c r="C17" s="27"/>
      <c r="D17" s="27"/>
      <c r="E17" s="27"/>
      <c r="F17" s="27"/>
      <c r="G17" s="42"/>
    </row>
    <row r="18" spans="1:7" s="43" customFormat="1" ht="12.75" customHeight="1" x14ac:dyDescent="0.2">
      <c r="A18" s="45"/>
      <c r="B18" s="93" t="s">
        <v>930</v>
      </c>
      <c r="C18" s="27"/>
      <c r="D18" s="27"/>
      <c r="E18" s="27"/>
      <c r="F18" s="27"/>
      <c r="G18" s="46"/>
    </row>
    <row r="19" spans="1:7" s="43" customFormat="1" ht="12.75" customHeight="1" x14ac:dyDescent="0.2">
      <c r="A19" s="36"/>
      <c r="B19" s="27"/>
      <c r="C19" s="27"/>
      <c r="D19" s="27"/>
      <c r="E19" s="27"/>
      <c r="F19" s="27"/>
      <c r="G19" s="46"/>
    </row>
    <row r="20" spans="1:7" s="44" customFormat="1" ht="12.75" customHeight="1" x14ac:dyDescent="0.2">
      <c r="A20" s="47"/>
      <c r="B20" s="94" t="s">
        <v>967</v>
      </c>
      <c r="C20" s="27"/>
      <c r="D20" s="27"/>
      <c r="E20" s="27"/>
      <c r="F20" s="27"/>
    </row>
    <row r="21" spans="1:7" s="44" customFormat="1" ht="12.75" customHeight="1" x14ac:dyDescent="0.2">
      <c r="B21" s="27"/>
      <c r="C21" s="27"/>
      <c r="D21" s="27"/>
      <c r="E21" s="27"/>
      <c r="F21" s="27"/>
    </row>
    <row r="22" spans="1:7" s="43" customFormat="1" ht="12.75" customHeight="1" x14ac:dyDescent="0.2">
      <c r="B22" s="93" t="s">
        <v>856</v>
      </c>
      <c r="C22" s="36"/>
      <c r="D22" s="36"/>
      <c r="E22" s="36"/>
      <c r="F22" s="36"/>
      <c r="G22" s="37"/>
    </row>
    <row r="23" spans="1:7" s="43" customFormat="1" ht="15" customHeight="1" x14ac:dyDescent="0.2">
      <c r="G23" s="37"/>
    </row>
    <row r="24" spans="1:7" s="43" customFormat="1" ht="15" customHeight="1" x14ac:dyDescent="0.2">
      <c r="G24" s="37"/>
    </row>
    <row r="25" spans="1:7" ht="15" customHeight="1" x14ac:dyDescent="0.2"/>
  </sheetData>
  <hyperlinks>
    <hyperlink ref="B12" location="'1 Altersgruppen'!A1" display="1. Altersgruppen"/>
    <hyperlink ref="B15" location="'2 Leistungsarten'!A1" display="2. Leistungsarten"/>
    <hyperlink ref="B18" location="'Methodische Hinweise'!A1" display="Methodische Hinweise"/>
    <hyperlink ref="B22" location="Infoseite!A1" display="Statistik-Infoseite"/>
    <hyperlink ref="B20" location="'Hintergrund-Info'!A1" display="Hintergrund-Info"/>
  </hyperlinks>
  <printOptions horizontalCentered="1"/>
  <pageMargins left="0.70866141732283472" right="0.39370078740157483" top="0.39370078740157483" bottom="0.39370078740157483" header="0.51181102362204722" footer="0.51181102362204722"/>
  <pageSetup paperSize="9" scale="91"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8"/>
  <dimension ref="A1:Z450"/>
  <sheetViews>
    <sheetView showGridLines="0" zoomScaleNormal="100" workbookViewId="0">
      <pane xSplit="2" ySplit="14" topLeftCell="C15" activePane="bottomRight" state="frozen"/>
      <selection pane="topRight"/>
      <selection pane="bottomLeft"/>
      <selection pane="bottomRight"/>
    </sheetView>
  </sheetViews>
  <sheetFormatPr baseColWidth="10" defaultRowHeight="14.25" x14ac:dyDescent="0.2"/>
  <cols>
    <col min="1" max="1" width="20.625" style="118" bestFit="1" customWidth="1"/>
    <col min="2" max="2" width="6.875" style="118" bestFit="1" customWidth="1"/>
    <col min="3" max="3" width="13.75" style="66" customWidth="1"/>
    <col min="4" max="4" width="12.125" style="66" customWidth="1"/>
    <col min="5" max="5" width="11.75" style="66" customWidth="1"/>
    <col min="6" max="7" width="11" style="66"/>
    <col min="8" max="8" width="13.25" style="66" customWidth="1"/>
    <col min="9" max="9" width="11" style="66"/>
    <col min="10" max="10" width="12.25" style="66" customWidth="1"/>
    <col min="11" max="11" width="12.875" style="66" customWidth="1"/>
    <col min="12" max="12" width="6.25" style="66" bestFit="1" customWidth="1"/>
    <col min="13" max="13" width="4.75" style="66" bestFit="1" customWidth="1"/>
    <col min="14" max="15" width="6.25" style="66" bestFit="1" customWidth="1"/>
    <col min="16" max="16" width="3.5" style="66" bestFit="1" customWidth="1"/>
    <col min="17" max="16384" width="11" style="66"/>
  </cols>
  <sheetData>
    <row r="1" spans="1:26" ht="33" customHeight="1" x14ac:dyDescent="0.2">
      <c r="A1" s="202"/>
      <c r="B1" s="202"/>
      <c r="C1" s="203"/>
      <c r="D1" s="203"/>
      <c r="E1" s="203"/>
      <c r="F1" s="203"/>
      <c r="G1" s="203"/>
      <c r="H1" s="203"/>
      <c r="I1" s="203"/>
      <c r="J1" s="203"/>
      <c r="K1" s="204" t="s">
        <v>813</v>
      </c>
    </row>
    <row r="2" spans="1:26" x14ac:dyDescent="0.2">
      <c r="A2" s="115"/>
      <c r="B2" s="115"/>
      <c r="C2" s="68"/>
      <c r="D2" s="68"/>
      <c r="E2" s="68"/>
      <c r="F2" s="68"/>
    </row>
    <row r="3" spans="1:26" x14ac:dyDescent="0.2">
      <c r="A3" s="116" t="s">
        <v>950</v>
      </c>
      <c r="B3" s="115"/>
      <c r="C3" s="68"/>
      <c r="D3" s="68"/>
      <c r="E3" s="68"/>
      <c r="F3" s="68"/>
    </row>
    <row r="4" spans="1:26" x14ac:dyDescent="0.2">
      <c r="A4" s="117" t="s">
        <v>917</v>
      </c>
    </row>
    <row r="5" spans="1:26" x14ac:dyDescent="0.2">
      <c r="A5" s="119" t="str">
        <f>Impressum!C12</f>
        <v>April 2020</v>
      </c>
    </row>
    <row r="7" spans="1:26" x14ac:dyDescent="0.2">
      <c r="A7" s="120" t="s">
        <v>994</v>
      </c>
    </row>
    <row r="8" spans="1:26" x14ac:dyDescent="0.2">
      <c r="A8" s="121" t="s">
        <v>916</v>
      </c>
      <c r="B8" s="122"/>
      <c r="C8" s="69"/>
      <c r="D8" s="69"/>
      <c r="E8" s="69"/>
      <c r="F8" s="69"/>
      <c r="G8" s="69"/>
      <c r="H8" s="69"/>
      <c r="I8" s="69"/>
    </row>
    <row r="9" spans="1:26" ht="14.25" customHeight="1" x14ac:dyDescent="0.2">
      <c r="A9" s="245" t="s">
        <v>425</v>
      </c>
      <c r="B9" s="246"/>
      <c r="C9" s="251" t="str">
        <f>Zwischentabelle_Alter!E8</f>
        <v>Bestand Leistungsberechtigte SGB II (LB) im Alter von unter 25 Jahren</v>
      </c>
      <c r="D9" s="232" t="str">
        <f>Zwischentabelle_Alter!A1</f>
        <v>Insgesamt</v>
      </c>
      <c r="E9" s="263"/>
      <c r="F9" s="263"/>
      <c r="G9" s="263"/>
      <c r="H9" s="263"/>
      <c r="I9" s="263"/>
      <c r="J9" s="263"/>
      <c r="K9" s="264"/>
    </row>
    <row r="10" spans="1:26" ht="14.25" customHeight="1" x14ac:dyDescent="0.2">
      <c r="A10" s="247"/>
      <c r="B10" s="248"/>
      <c r="C10" s="252"/>
      <c r="D10" s="63" t="s">
        <v>945</v>
      </c>
      <c r="E10" s="256" t="s">
        <v>948</v>
      </c>
      <c r="F10" s="257"/>
      <c r="G10" s="257"/>
      <c r="H10" s="257"/>
      <c r="I10" s="257"/>
      <c r="J10" s="257"/>
      <c r="K10" s="258"/>
    </row>
    <row r="11" spans="1:26" ht="14.25" customHeight="1" x14ac:dyDescent="0.2">
      <c r="A11" s="247"/>
      <c r="B11" s="248"/>
      <c r="C11" s="252"/>
      <c r="D11" s="253" t="s">
        <v>980</v>
      </c>
      <c r="E11" s="259"/>
      <c r="F11" s="260"/>
      <c r="G11" s="260"/>
      <c r="H11" s="260"/>
      <c r="I11" s="260"/>
      <c r="J11" s="260"/>
      <c r="K11" s="261"/>
    </row>
    <row r="12" spans="1:26" ht="14.25" customHeight="1" x14ac:dyDescent="0.2">
      <c r="A12" s="247"/>
      <c r="B12" s="248"/>
      <c r="C12" s="252"/>
      <c r="D12" s="254"/>
      <c r="E12" s="262" t="s">
        <v>924</v>
      </c>
      <c r="F12" s="262" t="s">
        <v>428</v>
      </c>
      <c r="G12" s="262" t="s">
        <v>429</v>
      </c>
      <c r="H12" s="262" t="s">
        <v>430</v>
      </c>
      <c r="I12" s="262" t="s">
        <v>431</v>
      </c>
      <c r="J12" s="251" t="s">
        <v>432</v>
      </c>
      <c r="K12" s="251" t="s">
        <v>433</v>
      </c>
    </row>
    <row r="13" spans="1:26" ht="39.75" customHeight="1" x14ac:dyDescent="0.2">
      <c r="A13" s="249"/>
      <c r="B13" s="250"/>
      <c r="C13" s="252"/>
      <c r="D13" s="255"/>
      <c r="E13" s="255"/>
      <c r="F13" s="255"/>
      <c r="G13" s="255"/>
      <c r="H13" s="255"/>
      <c r="I13" s="255"/>
      <c r="J13" s="255"/>
      <c r="K13" s="255"/>
    </row>
    <row r="14" spans="1:26" ht="14.25" customHeight="1" x14ac:dyDescent="0.2">
      <c r="A14" s="101"/>
      <c r="B14" s="101"/>
      <c r="C14" s="95">
        <v>1</v>
      </c>
      <c r="D14" s="96">
        <v>2</v>
      </c>
      <c r="E14" s="96">
        <v>3</v>
      </c>
      <c r="F14" s="96">
        <v>4</v>
      </c>
      <c r="G14" s="96">
        <v>5</v>
      </c>
      <c r="H14" s="96">
        <v>6</v>
      </c>
      <c r="I14" s="96">
        <v>7</v>
      </c>
      <c r="J14" s="95">
        <v>8</v>
      </c>
      <c r="K14" s="95">
        <v>9</v>
      </c>
    </row>
    <row r="15" spans="1:26" x14ac:dyDescent="0.2">
      <c r="A15" s="102" t="s">
        <v>852</v>
      </c>
      <c r="B15" s="103">
        <v>1001001</v>
      </c>
      <c r="C15" s="75">
        <f>IF(Zwischentabelle_Alter!$B$9&lt;25,Zwischentabelle_Alter!D16)</f>
        <v>2258071</v>
      </c>
      <c r="D15" s="97">
        <f>IF(Zwischentabelle_Alter!$B$9&lt;13,Zwischentabelle_Alter!E16)</f>
        <v>530984</v>
      </c>
      <c r="E15" s="98">
        <f>IF(Zwischentabelle_Alter!$B$9&lt;13,Zwischentabelle_Alter!F16)</f>
        <v>34825</v>
      </c>
      <c r="F15" s="98">
        <f>IF(Zwischentabelle_Alter!$B$9&lt;13,Zwischentabelle_Alter!G16)</f>
        <v>16554</v>
      </c>
      <c r="G15" s="98">
        <f>IF(Zwischentabelle_Alter!$B$9&lt;13,Zwischentabelle_Alter!H16)</f>
        <v>324</v>
      </c>
      <c r="H15" s="98">
        <f>IF(Zwischentabelle_Alter!$B$9&lt;13,Zwischentabelle_Alter!I16)</f>
        <v>30731</v>
      </c>
      <c r="I15" s="98">
        <f>IF(Zwischentabelle_Alter!$B$9&lt;13,Zwischentabelle_Alter!J16)</f>
        <v>115979</v>
      </c>
      <c r="J15" s="98">
        <f>IF(Zwischentabelle_Alter!$B$9&lt;13,Zwischentabelle_Alter!K16)</f>
        <v>373379</v>
      </c>
      <c r="K15" s="98">
        <f>IF(Zwischentabelle_Alter!$B$9&lt;13,Zwischentabelle_Alter!L16)</f>
        <v>165080</v>
      </c>
      <c r="L15" s="67"/>
      <c r="M15" s="67"/>
      <c r="N15" s="67"/>
      <c r="O15" s="67"/>
      <c r="P15" s="67"/>
      <c r="Q15" s="67"/>
      <c r="R15" s="67"/>
      <c r="S15" s="72"/>
      <c r="T15" s="72"/>
      <c r="U15" s="72"/>
      <c r="V15" s="72"/>
      <c r="W15" s="72"/>
      <c r="X15" s="72"/>
      <c r="Y15" s="72"/>
      <c r="Z15" s="72"/>
    </row>
    <row r="16" spans="1:26" x14ac:dyDescent="0.2">
      <c r="A16" s="104" t="s">
        <v>853</v>
      </c>
      <c r="B16" s="105">
        <v>1001002</v>
      </c>
      <c r="C16" s="77">
        <f>IF(Zwischentabelle_Alter!$B$9&lt;25,Zwischentabelle_Alter!D17)</f>
        <v>1755649</v>
      </c>
      <c r="D16" s="78">
        <f>IF(Zwischentabelle_Alter!$B$9&lt;13,Zwischentabelle_Alter!E17)</f>
        <v>363630</v>
      </c>
      <c r="E16" s="79">
        <f>IF(Zwischentabelle_Alter!$B$9&lt;13,Zwischentabelle_Alter!F17)</f>
        <v>26925</v>
      </c>
      <c r="F16" s="79">
        <f>IF(Zwischentabelle_Alter!$B$9&lt;13,Zwischentabelle_Alter!G17)</f>
        <v>14756</v>
      </c>
      <c r="G16" s="79">
        <f>IF(Zwischentabelle_Alter!$B$9&lt;13,Zwischentabelle_Alter!H17)</f>
        <v>298</v>
      </c>
      <c r="H16" s="79">
        <f>IF(Zwischentabelle_Alter!$B$9&lt;13,Zwischentabelle_Alter!I17)</f>
        <v>26299</v>
      </c>
      <c r="I16" s="79">
        <f>IF(Zwischentabelle_Alter!$B$9&lt;13,Zwischentabelle_Alter!J17)</f>
        <v>43266</v>
      </c>
      <c r="J16" s="79">
        <f>IF(Zwischentabelle_Alter!$B$9&lt;13,Zwischentabelle_Alter!K17)</f>
        <v>258802</v>
      </c>
      <c r="K16" s="80">
        <f>IF(Zwischentabelle_Alter!$B$9&lt;13,Zwischentabelle_Alter!L17)</f>
        <v>131283</v>
      </c>
      <c r="L16" s="67"/>
      <c r="M16" s="67"/>
      <c r="N16" s="67"/>
      <c r="O16" s="67"/>
      <c r="P16" s="67"/>
      <c r="Q16" s="67"/>
      <c r="R16" s="67"/>
    </row>
    <row r="17" spans="1:18" x14ac:dyDescent="0.2">
      <c r="A17" s="106" t="s">
        <v>854</v>
      </c>
      <c r="B17" s="107">
        <v>1001003</v>
      </c>
      <c r="C17" s="81">
        <f>IF(Zwischentabelle_Alter!$B$9&lt;25,Zwischentabelle_Alter!D18)</f>
        <v>502422</v>
      </c>
      <c r="D17" s="82">
        <f>IF(Zwischentabelle_Alter!$B$9&lt;13,Zwischentabelle_Alter!E18)</f>
        <v>167354</v>
      </c>
      <c r="E17" s="83">
        <f>IF(Zwischentabelle_Alter!$B$9&lt;13,Zwischentabelle_Alter!F18)</f>
        <v>7900</v>
      </c>
      <c r="F17" s="83">
        <f>IF(Zwischentabelle_Alter!$B$9&lt;13,Zwischentabelle_Alter!G18)</f>
        <v>1798</v>
      </c>
      <c r="G17" s="83">
        <f>IF(Zwischentabelle_Alter!$B$9&lt;13,Zwischentabelle_Alter!H18)</f>
        <v>26</v>
      </c>
      <c r="H17" s="83">
        <f>IF(Zwischentabelle_Alter!$B$9&lt;13,Zwischentabelle_Alter!I18)</f>
        <v>4432</v>
      </c>
      <c r="I17" s="83">
        <f>IF(Zwischentabelle_Alter!$B$9&lt;13,Zwischentabelle_Alter!J18)</f>
        <v>72713</v>
      </c>
      <c r="J17" s="83">
        <f>IF(Zwischentabelle_Alter!$B$9&lt;13,Zwischentabelle_Alter!K18)</f>
        <v>114577</v>
      </c>
      <c r="K17" s="84">
        <f>IF(Zwischentabelle_Alter!$B$9&lt;13,Zwischentabelle_Alter!L18)</f>
        <v>33797</v>
      </c>
      <c r="L17" s="67"/>
      <c r="M17" s="67"/>
      <c r="N17" s="67"/>
      <c r="O17" s="67"/>
      <c r="P17" s="67"/>
      <c r="Q17" s="67"/>
      <c r="R17" s="67"/>
    </row>
    <row r="18" spans="1:18" x14ac:dyDescent="0.2">
      <c r="A18" s="108" t="s">
        <v>884</v>
      </c>
      <c r="B18" s="103">
        <v>1001004</v>
      </c>
      <c r="C18" s="75">
        <f>IF(Zwischentabelle_Alter!$B$9&lt;25,Zwischentabelle_Alter!D19)</f>
        <v>87368</v>
      </c>
      <c r="D18" s="78">
        <f>IF(Zwischentabelle_Alter!$B$9&lt;13,Zwischentabelle_Alter!E19)</f>
        <v>34785</v>
      </c>
      <c r="E18" s="79">
        <f>IF(Zwischentabelle_Alter!$B$9&lt;13,Zwischentabelle_Alter!F19)</f>
        <v>1768</v>
      </c>
      <c r="F18" s="79">
        <f>IF(Zwischentabelle_Alter!$B$9&lt;13,Zwischentabelle_Alter!G19)</f>
        <v>998</v>
      </c>
      <c r="G18" s="79">
        <f>IF(Zwischentabelle_Alter!$B$9&lt;13,Zwischentabelle_Alter!H19)</f>
        <v>0</v>
      </c>
      <c r="H18" s="79">
        <f>IF(Zwischentabelle_Alter!$B$9&lt;13,Zwischentabelle_Alter!I19)</f>
        <v>2455</v>
      </c>
      <c r="I18" s="79">
        <f>IF(Zwischentabelle_Alter!$B$9&lt;13,Zwischentabelle_Alter!J19)</f>
        <v>1361</v>
      </c>
      <c r="J18" s="79">
        <f>IF(Zwischentabelle_Alter!$B$9&lt;13,Zwischentabelle_Alter!K19)</f>
        <v>27878</v>
      </c>
      <c r="K18" s="80">
        <f>IF(Zwischentabelle_Alter!$B$9&lt;13,Zwischentabelle_Alter!L19)</f>
        <v>26516</v>
      </c>
      <c r="L18" s="67"/>
      <c r="M18" s="67"/>
      <c r="N18" s="67"/>
      <c r="O18" s="67"/>
      <c r="P18" s="67"/>
      <c r="Q18" s="67"/>
      <c r="R18" s="67"/>
    </row>
    <row r="19" spans="1:18" x14ac:dyDescent="0.2">
      <c r="A19" s="109" t="s">
        <v>886</v>
      </c>
      <c r="B19" s="105">
        <v>1001005</v>
      </c>
      <c r="C19" s="77">
        <f>IF(Zwischentabelle_Alter!$B$9&lt;25,Zwischentabelle_Alter!D20)</f>
        <v>75889</v>
      </c>
      <c r="D19" s="78">
        <f>IF(Zwischentabelle_Alter!$B$9&lt;13,Zwischentabelle_Alter!E20)</f>
        <v>22219</v>
      </c>
      <c r="E19" s="79">
        <f>IF(Zwischentabelle_Alter!$B$9&lt;13,Zwischentabelle_Alter!F20)</f>
        <v>194</v>
      </c>
      <c r="F19" s="79">
        <f>IF(Zwischentabelle_Alter!$B$9&lt;13,Zwischentabelle_Alter!G20)</f>
        <v>282</v>
      </c>
      <c r="G19" s="79">
        <f>IF(Zwischentabelle_Alter!$B$9&lt;13,Zwischentabelle_Alter!H20)</f>
        <v>0</v>
      </c>
      <c r="H19" s="79">
        <f>IF(Zwischentabelle_Alter!$B$9&lt;13,Zwischentabelle_Alter!I20)</f>
        <v>1348</v>
      </c>
      <c r="I19" s="79">
        <f>IF(Zwischentabelle_Alter!$B$9&lt;13,Zwischentabelle_Alter!J20)</f>
        <v>4459</v>
      </c>
      <c r="J19" s="79">
        <f>IF(Zwischentabelle_Alter!$B$9&lt;13,Zwischentabelle_Alter!K20)</f>
        <v>15425</v>
      </c>
      <c r="K19" s="80">
        <f>IF(Zwischentabelle_Alter!$B$9&lt;13,Zwischentabelle_Alter!L20)</f>
        <v>1506</v>
      </c>
      <c r="L19" s="67"/>
      <c r="M19" s="67"/>
      <c r="N19" s="67"/>
      <c r="O19" s="67"/>
      <c r="P19" s="67"/>
      <c r="Q19" s="67"/>
      <c r="R19" s="67"/>
    </row>
    <row r="20" spans="1:18" x14ac:dyDescent="0.2">
      <c r="A20" s="109" t="s">
        <v>888</v>
      </c>
      <c r="B20" s="105">
        <v>1001006</v>
      </c>
      <c r="C20" s="77">
        <f>IF(Zwischentabelle_Alter!$B$9&lt;25,Zwischentabelle_Alter!D21)</f>
        <v>228109</v>
      </c>
      <c r="D20" s="78">
        <f>IF(Zwischentabelle_Alter!$B$9&lt;13,Zwischentabelle_Alter!E21)</f>
        <v>39904</v>
      </c>
      <c r="E20" s="79">
        <f>IF(Zwischentabelle_Alter!$B$9&lt;13,Zwischentabelle_Alter!F21)</f>
        <v>1057</v>
      </c>
      <c r="F20" s="79">
        <f>IF(Zwischentabelle_Alter!$B$9&lt;13,Zwischentabelle_Alter!G21)</f>
        <v>1286</v>
      </c>
      <c r="G20" s="79">
        <f>IF(Zwischentabelle_Alter!$B$9&lt;13,Zwischentabelle_Alter!H21)</f>
        <v>22</v>
      </c>
      <c r="H20" s="79">
        <f>IF(Zwischentabelle_Alter!$B$9&lt;13,Zwischentabelle_Alter!I21)</f>
        <v>897</v>
      </c>
      <c r="I20" s="79">
        <f>IF(Zwischentabelle_Alter!$B$9&lt;13,Zwischentabelle_Alter!J21)</f>
        <v>10635</v>
      </c>
      <c r="J20" s="79">
        <f>IF(Zwischentabelle_Alter!$B$9&lt;13,Zwischentabelle_Alter!K21)</f>
        <v>21213</v>
      </c>
      <c r="K20" s="80">
        <f>IF(Zwischentabelle_Alter!$B$9&lt;13,Zwischentabelle_Alter!L21)</f>
        <v>18123</v>
      </c>
      <c r="L20" s="67"/>
      <c r="M20" s="67"/>
      <c r="N20" s="67"/>
      <c r="O20" s="67"/>
      <c r="P20" s="67"/>
      <c r="Q20" s="67"/>
      <c r="R20" s="67"/>
    </row>
    <row r="21" spans="1:18" x14ac:dyDescent="0.2">
      <c r="A21" s="109" t="s">
        <v>890</v>
      </c>
      <c r="B21" s="105">
        <v>1001007</v>
      </c>
      <c r="C21" s="77">
        <f>IF(Zwischentabelle_Alter!$B$9&lt;25,Zwischentabelle_Alter!D22)</f>
        <v>42698</v>
      </c>
      <c r="D21" s="78">
        <f>IF(Zwischentabelle_Alter!$B$9&lt;13,Zwischentabelle_Alter!E22)</f>
        <v>2719</v>
      </c>
      <c r="E21" s="79">
        <f>IF(Zwischentabelle_Alter!$B$9&lt;13,Zwischentabelle_Alter!F22)</f>
        <v>176</v>
      </c>
      <c r="F21" s="79">
        <f>IF(Zwischentabelle_Alter!$B$9&lt;13,Zwischentabelle_Alter!G22)</f>
        <v>143</v>
      </c>
      <c r="G21" s="79">
        <f>IF(Zwischentabelle_Alter!$B$9&lt;13,Zwischentabelle_Alter!H22)</f>
        <v>0</v>
      </c>
      <c r="H21" s="79">
        <f>IF(Zwischentabelle_Alter!$B$9&lt;13,Zwischentabelle_Alter!I22)</f>
        <v>276</v>
      </c>
      <c r="I21" s="79">
        <f>IF(Zwischentabelle_Alter!$B$9&lt;13,Zwischentabelle_Alter!J22)</f>
        <v>106</v>
      </c>
      <c r="J21" s="79">
        <f>IF(Zwischentabelle_Alter!$B$9&lt;13,Zwischentabelle_Alter!K22)</f>
        <v>2297</v>
      </c>
      <c r="K21" s="80">
        <f>IF(Zwischentabelle_Alter!$B$9&lt;13,Zwischentabelle_Alter!L22)</f>
        <v>489</v>
      </c>
      <c r="L21" s="67"/>
      <c r="M21" s="67"/>
      <c r="N21" s="67"/>
      <c r="O21" s="67"/>
      <c r="P21" s="67"/>
      <c r="Q21" s="67"/>
      <c r="R21" s="67"/>
    </row>
    <row r="22" spans="1:18" x14ac:dyDescent="0.2">
      <c r="A22" s="109" t="s">
        <v>892</v>
      </c>
      <c r="B22" s="105">
        <v>1001008</v>
      </c>
      <c r="C22" s="77">
        <f>IF(Zwischentabelle_Alter!$B$9&lt;25,Zwischentabelle_Alter!D23)</f>
        <v>674495</v>
      </c>
      <c r="D22" s="78">
        <f>IF(Zwischentabelle_Alter!$B$9&lt;13,Zwischentabelle_Alter!E23)</f>
        <v>149065</v>
      </c>
      <c r="E22" s="79">
        <f>IF(Zwischentabelle_Alter!$B$9&lt;13,Zwischentabelle_Alter!F23)</f>
        <v>22096</v>
      </c>
      <c r="F22" s="79">
        <f>IF(Zwischentabelle_Alter!$B$9&lt;13,Zwischentabelle_Alter!G23)</f>
        <v>10009</v>
      </c>
      <c r="G22" s="79">
        <f>IF(Zwischentabelle_Alter!$B$9&lt;13,Zwischentabelle_Alter!H23)</f>
        <v>136</v>
      </c>
      <c r="H22" s="79">
        <f>IF(Zwischentabelle_Alter!$B$9&lt;13,Zwischentabelle_Alter!I23)</f>
        <v>2949</v>
      </c>
      <c r="I22" s="79">
        <f>IF(Zwischentabelle_Alter!$B$9&lt;13,Zwischentabelle_Alter!J23)</f>
        <v>19714</v>
      </c>
      <c r="J22" s="79">
        <f>IF(Zwischentabelle_Alter!$B$9&lt;13,Zwischentabelle_Alter!K23)</f>
        <v>113795</v>
      </c>
      <c r="K22" s="80">
        <f>IF(Zwischentabelle_Alter!$B$9&lt;13,Zwischentabelle_Alter!L23)</f>
        <v>49620</v>
      </c>
      <c r="L22" s="67"/>
      <c r="M22" s="67"/>
      <c r="N22" s="67"/>
      <c r="O22" s="67"/>
      <c r="P22" s="67"/>
      <c r="Q22" s="67"/>
      <c r="R22" s="67"/>
    </row>
    <row r="23" spans="1:18" x14ac:dyDescent="0.2">
      <c r="A23" s="109" t="s">
        <v>894</v>
      </c>
      <c r="B23" s="105">
        <v>1001009</v>
      </c>
      <c r="C23" s="77">
        <f>IF(Zwischentabelle_Alter!$B$9&lt;25,Zwischentabelle_Alter!D24)</f>
        <v>175678</v>
      </c>
      <c r="D23" s="78">
        <f>IF(Zwischentabelle_Alter!$B$9&lt;13,Zwischentabelle_Alter!E24)</f>
        <v>30196</v>
      </c>
      <c r="E23" s="79">
        <f>IF(Zwischentabelle_Alter!$B$9&lt;13,Zwischentabelle_Alter!F24)</f>
        <v>28</v>
      </c>
      <c r="F23" s="79">
        <f>IF(Zwischentabelle_Alter!$B$9&lt;13,Zwischentabelle_Alter!G24)</f>
        <v>539</v>
      </c>
      <c r="G23" s="79">
        <f>IF(Zwischentabelle_Alter!$B$9&lt;13,Zwischentabelle_Alter!H24)</f>
        <v>79</v>
      </c>
      <c r="H23" s="79">
        <f>IF(Zwischentabelle_Alter!$B$9&lt;13,Zwischentabelle_Alter!I24)</f>
        <v>1583</v>
      </c>
      <c r="I23" s="79">
        <f>IF(Zwischentabelle_Alter!$B$9&lt;13,Zwischentabelle_Alter!J24)</f>
        <v>1903</v>
      </c>
      <c r="J23" s="79">
        <f>IF(Zwischentabelle_Alter!$B$9&lt;13,Zwischentabelle_Alter!K24)</f>
        <v>21763</v>
      </c>
      <c r="K23" s="80">
        <f>IF(Zwischentabelle_Alter!$B$9&lt;13,Zwischentabelle_Alter!L24)</f>
        <v>7641</v>
      </c>
      <c r="L23" s="71"/>
      <c r="M23" s="67"/>
      <c r="N23" s="67"/>
      <c r="O23" s="67"/>
      <c r="P23" s="67"/>
    </row>
    <row r="24" spans="1:18" x14ac:dyDescent="0.2">
      <c r="A24" s="109" t="s">
        <v>896</v>
      </c>
      <c r="B24" s="105">
        <v>1001010</v>
      </c>
      <c r="C24" s="77">
        <f>IF(Zwischentabelle_Alter!$B$9&lt;25,Zwischentabelle_Alter!D25)</f>
        <v>92422</v>
      </c>
      <c r="D24" s="78">
        <f>IF(Zwischentabelle_Alter!$B$9&lt;13,Zwischentabelle_Alter!E25)</f>
        <v>10580</v>
      </c>
      <c r="E24" s="79">
        <f>IF(Zwischentabelle_Alter!$B$9&lt;13,Zwischentabelle_Alter!F25)</f>
        <v>17</v>
      </c>
      <c r="F24" s="79">
        <f>IF(Zwischentabelle_Alter!$B$9&lt;13,Zwischentabelle_Alter!G25)</f>
        <v>155</v>
      </c>
      <c r="G24" s="79" t="str">
        <f>IF(Zwischentabelle_Alter!$B$9&lt;13,Zwischentabelle_Alter!H25)</f>
        <v>*</v>
      </c>
      <c r="H24" s="79">
        <f>IF(Zwischentabelle_Alter!$B$9&lt;13,Zwischentabelle_Alter!I25)</f>
        <v>85</v>
      </c>
      <c r="I24" s="79">
        <f>IF(Zwischentabelle_Alter!$B$9&lt;13,Zwischentabelle_Alter!J25)</f>
        <v>698</v>
      </c>
      <c r="J24" s="79">
        <f>IF(Zwischentabelle_Alter!$B$9&lt;13,Zwischentabelle_Alter!K25)</f>
        <v>8252</v>
      </c>
      <c r="K24" s="80">
        <f>IF(Zwischentabelle_Alter!$B$9&lt;13,Zwischentabelle_Alter!L25)</f>
        <v>2411</v>
      </c>
      <c r="L24" s="71"/>
      <c r="M24" s="67"/>
      <c r="N24" s="67"/>
      <c r="O24" s="67"/>
      <c r="P24" s="67"/>
    </row>
    <row r="25" spans="1:18" x14ac:dyDescent="0.2">
      <c r="A25" s="109" t="s">
        <v>898</v>
      </c>
      <c r="B25" s="105">
        <v>1001011</v>
      </c>
      <c r="C25" s="77">
        <f>IF(Zwischentabelle_Alter!$B$9&lt;25,Zwischentabelle_Alter!D26)</f>
        <v>182119</v>
      </c>
      <c r="D25" s="78">
        <f>IF(Zwischentabelle_Alter!$B$9&lt;13,Zwischentabelle_Alter!E26)</f>
        <v>38502</v>
      </c>
      <c r="E25" s="79">
        <f>IF(Zwischentabelle_Alter!$B$9&lt;13,Zwischentabelle_Alter!F26)</f>
        <v>355</v>
      </c>
      <c r="F25" s="79">
        <f>IF(Zwischentabelle_Alter!$B$9&lt;13,Zwischentabelle_Alter!G26)</f>
        <v>406</v>
      </c>
      <c r="G25" s="79">
        <f>IF(Zwischentabelle_Alter!$B$9&lt;13,Zwischentabelle_Alter!H26)</f>
        <v>47</v>
      </c>
      <c r="H25" s="79">
        <f>IF(Zwischentabelle_Alter!$B$9&lt;13,Zwischentabelle_Alter!I26)</f>
        <v>15469</v>
      </c>
      <c r="I25" s="79">
        <f>IF(Zwischentabelle_Alter!$B$9&lt;13,Zwischentabelle_Alter!J26)</f>
        <v>2242</v>
      </c>
      <c r="J25" s="79">
        <f>IF(Zwischentabelle_Alter!$B$9&lt;13,Zwischentabelle_Alter!K26)</f>
        <v>19516</v>
      </c>
      <c r="K25" s="80">
        <f>IF(Zwischentabelle_Alter!$B$9&lt;13,Zwischentabelle_Alter!L26)</f>
        <v>11546</v>
      </c>
      <c r="L25" s="71"/>
      <c r="M25" s="67"/>
      <c r="N25" s="67"/>
      <c r="O25" s="67"/>
      <c r="P25" s="67"/>
    </row>
    <row r="26" spans="1:18" x14ac:dyDescent="0.2">
      <c r="A26" s="109" t="s">
        <v>900</v>
      </c>
      <c r="B26" s="105">
        <v>1001012</v>
      </c>
      <c r="C26" s="77">
        <f>IF(Zwischentabelle_Alter!$B$9&lt;25,Zwischentabelle_Alter!D27)</f>
        <v>162381</v>
      </c>
      <c r="D26" s="78">
        <f>IF(Zwischentabelle_Alter!$B$9&lt;13,Zwischentabelle_Alter!E27)</f>
        <v>31877</v>
      </c>
      <c r="E26" s="79">
        <f>IF(Zwischentabelle_Alter!$B$9&lt;13,Zwischentabelle_Alter!F27)</f>
        <v>1225</v>
      </c>
      <c r="F26" s="79">
        <f>IF(Zwischentabelle_Alter!$B$9&lt;13,Zwischentabelle_Alter!G27)</f>
        <v>890</v>
      </c>
      <c r="G26" s="79" t="str">
        <f>IF(Zwischentabelle_Alter!$B$9&lt;13,Zwischentabelle_Alter!H27)</f>
        <v>*</v>
      </c>
      <c r="H26" s="79">
        <f>IF(Zwischentabelle_Alter!$B$9&lt;13,Zwischentabelle_Alter!I27)</f>
        <v>54</v>
      </c>
      <c r="I26" s="79">
        <f>IF(Zwischentabelle_Alter!$B$9&lt;13,Zwischentabelle_Alter!J27)</f>
        <v>1962</v>
      </c>
      <c r="J26" s="79">
        <f>IF(Zwischentabelle_Alter!$B$9&lt;13,Zwischentabelle_Alter!K27)</f>
        <v>26287</v>
      </c>
      <c r="K26" s="80">
        <f>IF(Zwischentabelle_Alter!$B$9&lt;13,Zwischentabelle_Alter!L27)</f>
        <v>12949</v>
      </c>
      <c r="L26" s="71"/>
      <c r="M26" s="67"/>
      <c r="N26" s="67"/>
      <c r="O26" s="67"/>
      <c r="P26" s="67"/>
    </row>
    <row r="27" spans="1:18" x14ac:dyDescent="0.2">
      <c r="A27" s="109" t="s">
        <v>902</v>
      </c>
      <c r="B27" s="105">
        <v>1001013</v>
      </c>
      <c r="C27" s="77">
        <f>IF(Zwischentabelle_Alter!$B$9&lt;25,Zwischentabelle_Alter!D28)</f>
        <v>34490</v>
      </c>
      <c r="D27" s="78">
        <f>IF(Zwischentabelle_Alter!$B$9&lt;13,Zwischentabelle_Alter!E28)</f>
        <v>3783</v>
      </c>
      <c r="E27" s="79">
        <f>IF(Zwischentabelle_Alter!$B$9&lt;13,Zwischentabelle_Alter!F28)</f>
        <v>9</v>
      </c>
      <c r="F27" s="79">
        <f>IF(Zwischentabelle_Alter!$B$9&lt;13,Zwischentabelle_Alter!G28)</f>
        <v>48</v>
      </c>
      <c r="G27" s="79">
        <f>IF(Zwischentabelle_Alter!$B$9&lt;13,Zwischentabelle_Alter!H28)</f>
        <v>0</v>
      </c>
      <c r="H27" s="79">
        <f>IF(Zwischentabelle_Alter!$B$9&lt;13,Zwischentabelle_Alter!I28)</f>
        <v>1183</v>
      </c>
      <c r="I27" s="79">
        <f>IF(Zwischentabelle_Alter!$B$9&lt;13,Zwischentabelle_Alter!J28)</f>
        <v>186</v>
      </c>
      <c r="J27" s="79">
        <f>IF(Zwischentabelle_Alter!$B$9&lt;13,Zwischentabelle_Alter!K28)</f>
        <v>2376</v>
      </c>
      <c r="K27" s="80">
        <f>IF(Zwischentabelle_Alter!$B$9&lt;13,Zwischentabelle_Alter!L28)</f>
        <v>482</v>
      </c>
      <c r="L27" s="71"/>
      <c r="M27" s="67"/>
      <c r="N27" s="67"/>
      <c r="O27" s="67"/>
      <c r="P27" s="67"/>
    </row>
    <row r="28" spans="1:18" x14ac:dyDescent="0.2">
      <c r="A28" s="109" t="s">
        <v>904</v>
      </c>
      <c r="B28" s="105">
        <v>1001014</v>
      </c>
      <c r="C28" s="77">
        <f>IF(Zwischentabelle_Alter!$B$9&lt;25,Zwischentabelle_Alter!D29)</f>
        <v>201770</v>
      </c>
      <c r="D28" s="78">
        <f>IF(Zwischentabelle_Alter!$B$9&lt;13,Zwischentabelle_Alter!E29)</f>
        <v>89998</v>
      </c>
      <c r="E28" s="79">
        <f>IF(Zwischentabelle_Alter!$B$9&lt;13,Zwischentabelle_Alter!F29)</f>
        <v>4827</v>
      </c>
      <c r="F28" s="79">
        <f>IF(Zwischentabelle_Alter!$B$9&lt;13,Zwischentabelle_Alter!G29)</f>
        <v>892</v>
      </c>
      <c r="G28" s="79">
        <f>IF(Zwischentabelle_Alter!$B$9&lt;13,Zwischentabelle_Alter!H29)</f>
        <v>14</v>
      </c>
      <c r="H28" s="79">
        <f>IF(Zwischentabelle_Alter!$B$9&lt;13,Zwischentabelle_Alter!I29)</f>
        <v>131</v>
      </c>
      <c r="I28" s="79">
        <f>IF(Zwischentabelle_Alter!$B$9&lt;13,Zwischentabelle_Alter!J29)</f>
        <v>68687</v>
      </c>
      <c r="J28" s="79">
        <f>IF(Zwischentabelle_Alter!$B$9&lt;13,Zwischentabelle_Alter!K29)</f>
        <v>49302</v>
      </c>
      <c r="K28" s="80">
        <f>IF(Zwischentabelle_Alter!$B$9&lt;13,Zwischentabelle_Alter!L29)</f>
        <v>10104</v>
      </c>
      <c r="L28" s="71"/>
      <c r="M28" s="67"/>
      <c r="N28" s="67"/>
      <c r="O28" s="67"/>
      <c r="P28" s="67"/>
    </row>
    <row r="29" spans="1:18" x14ac:dyDescent="0.2">
      <c r="A29" s="109" t="s">
        <v>906</v>
      </c>
      <c r="B29" s="105">
        <v>1001015</v>
      </c>
      <c r="C29" s="77">
        <f>IF(Zwischentabelle_Alter!$B$9&lt;25,Zwischentabelle_Alter!D30)</f>
        <v>56098</v>
      </c>
      <c r="D29" s="78">
        <f>IF(Zwischentabelle_Alter!$B$9&lt;13,Zwischentabelle_Alter!E30)</f>
        <v>12259</v>
      </c>
      <c r="E29" s="79">
        <f>IF(Zwischentabelle_Alter!$B$9&lt;13,Zwischentabelle_Alter!F30)</f>
        <v>106</v>
      </c>
      <c r="F29" s="79">
        <f>IF(Zwischentabelle_Alter!$B$9&lt;13,Zwischentabelle_Alter!G30)</f>
        <v>247</v>
      </c>
      <c r="G29" s="79">
        <f>IF(Zwischentabelle_Alter!$B$9&lt;13,Zwischentabelle_Alter!H30)</f>
        <v>0</v>
      </c>
      <c r="H29" s="79">
        <f>IF(Zwischentabelle_Alter!$B$9&lt;13,Zwischentabelle_Alter!I30)</f>
        <v>454</v>
      </c>
      <c r="I29" s="79">
        <f>IF(Zwischentabelle_Alter!$B$9&lt;13,Zwischentabelle_Alter!J30)</f>
        <v>707</v>
      </c>
      <c r="J29" s="79">
        <f>IF(Zwischentabelle_Alter!$B$9&lt;13,Zwischentabelle_Alter!K30)</f>
        <v>9449</v>
      </c>
      <c r="K29" s="80">
        <f>IF(Zwischentabelle_Alter!$B$9&lt;13,Zwischentabelle_Alter!L30)</f>
        <v>3544</v>
      </c>
      <c r="L29" s="71"/>
      <c r="M29" s="67"/>
      <c r="N29" s="67"/>
      <c r="O29" s="67"/>
      <c r="P29" s="67"/>
    </row>
    <row r="30" spans="1:18" x14ac:dyDescent="0.2">
      <c r="A30" s="109" t="s">
        <v>908</v>
      </c>
      <c r="B30" s="105">
        <v>1001016</v>
      </c>
      <c r="C30" s="77">
        <f>IF(Zwischentabelle_Alter!$B$9&lt;25,Zwischentabelle_Alter!D31)</f>
        <v>42370</v>
      </c>
      <c r="D30" s="78">
        <f>IF(Zwischentabelle_Alter!$B$9&lt;13,Zwischentabelle_Alter!E31)</f>
        <v>13267</v>
      </c>
      <c r="E30" s="79">
        <f>IF(Zwischentabelle_Alter!$B$9&lt;13,Zwischentabelle_Alter!F31)</f>
        <v>2211</v>
      </c>
      <c r="F30" s="79">
        <f>IF(Zwischentabelle_Alter!$B$9&lt;13,Zwischentabelle_Alter!G31)</f>
        <v>67</v>
      </c>
      <c r="G30" s="79">
        <f>IF(Zwischentabelle_Alter!$B$9&lt;13,Zwischentabelle_Alter!H31)</f>
        <v>0</v>
      </c>
      <c r="H30" s="79">
        <f>IF(Zwischentabelle_Alter!$B$9&lt;13,Zwischentabelle_Alter!I31)</f>
        <v>34</v>
      </c>
      <c r="I30" s="79">
        <f>IF(Zwischentabelle_Alter!$B$9&lt;13,Zwischentabelle_Alter!J31)</f>
        <v>562</v>
      </c>
      <c r="J30" s="79">
        <f>IF(Zwischentabelle_Alter!$B$9&lt;13,Zwischentabelle_Alter!K31)</f>
        <v>11953</v>
      </c>
      <c r="K30" s="80">
        <f>IF(Zwischentabelle_Alter!$B$9&lt;13,Zwischentabelle_Alter!L31)</f>
        <v>8090</v>
      </c>
      <c r="L30" s="71"/>
      <c r="M30" s="67"/>
      <c r="N30" s="67"/>
      <c r="O30" s="67"/>
      <c r="P30" s="67"/>
    </row>
    <row r="31" spans="1:18" x14ac:dyDescent="0.2">
      <c r="A31" s="109" t="s">
        <v>910</v>
      </c>
      <c r="B31" s="105">
        <v>1001017</v>
      </c>
      <c r="C31" s="77">
        <f>IF(Zwischentabelle_Alter!$B$9&lt;25,Zwischentabelle_Alter!D32)</f>
        <v>89563</v>
      </c>
      <c r="D31" s="78">
        <f>IF(Zwischentabelle_Alter!$B$9&lt;13,Zwischentabelle_Alter!E32)</f>
        <v>27321</v>
      </c>
      <c r="E31" s="79">
        <f>IF(Zwischentabelle_Alter!$B$9&lt;13,Zwischentabelle_Alter!F32)</f>
        <v>716</v>
      </c>
      <c r="F31" s="79">
        <f>IF(Zwischentabelle_Alter!$B$9&lt;13,Zwischentabelle_Alter!G32)</f>
        <v>453</v>
      </c>
      <c r="G31" s="79" t="str">
        <f>IF(Zwischentabelle_Alter!$B$9&lt;13,Zwischentabelle_Alter!H32)</f>
        <v>*</v>
      </c>
      <c r="H31" s="79">
        <f>IF(Zwischentabelle_Alter!$B$9&lt;13,Zwischentabelle_Alter!I32)</f>
        <v>3761</v>
      </c>
      <c r="I31" s="79">
        <f>IF(Zwischentabelle_Alter!$B$9&lt;13,Zwischentabelle_Alter!J32)</f>
        <v>1201</v>
      </c>
      <c r="J31" s="79">
        <f>IF(Zwischentabelle_Alter!$B$9&lt;13,Zwischentabelle_Alter!K32)</f>
        <v>23847</v>
      </c>
      <c r="K31" s="80">
        <f>IF(Zwischentabelle_Alter!$B$9&lt;13,Zwischentabelle_Alter!L32)</f>
        <v>6549</v>
      </c>
      <c r="L31" s="71"/>
      <c r="M31" s="67"/>
      <c r="N31" s="67"/>
      <c r="O31" s="67"/>
      <c r="P31" s="67"/>
    </row>
    <row r="32" spans="1:18" x14ac:dyDescent="0.2">
      <c r="A32" s="109" t="s">
        <v>912</v>
      </c>
      <c r="B32" s="105">
        <v>1001018</v>
      </c>
      <c r="C32" s="77">
        <f>IF(Zwischentabelle_Alter!$B$9&lt;25,Zwischentabelle_Alter!D33)</f>
        <v>66599</v>
      </c>
      <c r="D32" s="78">
        <f>IF(Zwischentabelle_Alter!$B$9&lt;13,Zwischentabelle_Alter!E33)</f>
        <v>16437</v>
      </c>
      <c r="E32" s="79">
        <f>IF(Zwischentabelle_Alter!$B$9&lt;13,Zwischentabelle_Alter!F33)</f>
        <v>21</v>
      </c>
      <c r="F32" s="79">
        <f>IF(Zwischentabelle_Alter!$B$9&lt;13,Zwischentabelle_Alter!G33)</f>
        <v>89</v>
      </c>
      <c r="G32" s="79" t="str">
        <f>IF(Zwischentabelle_Alter!$B$9&lt;13,Zwischentabelle_Alter!H33)</f>
        <v>*</v>
      </c>
      <c r="H32" s="79">
        <f>IF(Zwischentabelle_Alter!$B$9&lt;13,Zwischentabelle_Alter!I33)</f>
        <v>17</v>
      </c>
      <c r="I32" s="79">
        <f>IF(Zwischentabelle_Alter!$B$9&lt;13,Zwischentabelle_Alter!J33)</f>
        <v>1368</v>
      </c>
      <c r="J32" s="79">
        <f>IF(Zwischentabelle_Alter!$B$9&lt;13,Zwischentabelle_Alter!K33)</f>
        <v>13617</v>
      </c>
      <c r="K32" s="80">
        <f>IF(Zwischentabelle_Alter!$B$9&lt;13,Zwischentabelle_Alter!L33)</f>
        <v>3435</v>
      </c>
      <c r="L32" s="71"/>
      <c r="M32" s="67"/>
      <c r="N32" s="67"/>
      <c r="O32" s="67"/>
      <c r="P32" s="67"/>
    </row>
    <row r="33" spans="1:16" x14ac:dyDescent="0.2">
      <c r="A33" s="110" t="s">
        <v>914</v>
      </c>
      <c r="B33" s="107">
        <v>1001019</v>
      </c>
      <c r="C33" s="81">
        <f>IF(Zwischentabelle_Alter!$B$9&lt;25,Zwischentabelle_Alter!D34)</f>
        <v>46022</v>
      </c>
      <c r="D33" s="82">
        <f>IF(Zwischentabelle_Alter!$B$9&lt;13,Zwischentabelle_Alter!E34)</f>
        <v>8072</v>
      </c>
      <c r="E33" s="83">
        <f>IF(Zwischentabelle_Alter!$B$9&lt;13,Zwischentabelle_Alter!F34)</f>
        <v>19</v>
      </c>
      <c r="F33" s="83">
        <f>IF(Zwischentabelle_Alter!$B$9&lt;13,Zwischentabelle_Alter!G34)</f>
        <v>50</v>
      </c>
      <c r="G33" s="83">
        <f>IF(Zwischentabelle_Alter!$B$9&lt;13,Zwischentabelle_Alter!H34)</f>
        <v>8</v>
      </c>
      <c r="H33" s="83">
        <f>IF(Zwischentabelle_Alter!$B$9&lt;13,Zwischentabelle_Alter!I34)</f>
        <v>35</v>
      </c>
      <c r="I33" s="83">
        <f>IF(Zwischentabelle_Alter!$B$9&lt;13,Zwischentabelle_Alter!J34)</f>
        <v>188</v>
      </c>
      <c r="J33" s="83">
        <f>IF(Zwischentabelle_Alter!$B$9&lt;13,Zwischentabelle_Alter!K34)</f>
        <v>6409</v>
      </c>
      <c r="K33" s="84">
        <f>IF(Zwischentabelle_Alter!$B$9&lt;13,Zwischentabelle_Alter!L34)</f>
        <v>2075</v>
      </c>
      <c r="L33" s="71"/>
      <c r="M33" s="67"/>
      <c r="N33" s="67"/>
      <c r="O33" s="67"/>
      <c r="P33" s="67"/>
    </row>
    <row r="34" spans="1:16" x14ac:dyDescent="0.2">
      <c r="A34" s="111" t="s">
        <v>435</v>
      </c>
      <c r="B34" s="112" t="s">
        <v>436</v>
      </c>
      <c r="C34" s="85">
        <f>IF(Zwischentabelle_Alter!$B$9&lt;25,Zwischentabelle_Alter!D35)</f>
        <v>4938</v>
      </c>
      <c r="D34" s="85">
        <f>IF(Zwischentabelle_Alter!$B$9&lt;13,Zwischentabelle_Alter!E35)</f>
        <v>1738</v>
      </c>
      <c r="E34" s="85">
        <f>IF(Zwischentabelle_Alter!$B$9&lt;13,Zwischentabelle_Alter!F35)</f>
        <v>0</v>
      </c>
      <c r="F34" s="85">
        <f>IF(Zwischentabelle_Alter!$B$9&lt;13,Zwischentabelle_Alter!G35)</f>
        <v>0</v>
      </c>
      <c r="G34" s="85">
        <f>IF(Zwischentabelle_Alter!$B$9&lt;13,Zwischentabelle_Alter!H35)</f>
        <v>0</v>
      </c>
      <c r="H34" s="85">
        <f>IF(Zwischentabelle_Alter!$B$9&lt;13,Zwischentabelle_Alter!I35)</f>
        <v>271</v>
      </c>
      <c r="I34" s="85">
        <f>IF(Zwischentabelle_Alter!$B$9&lt;13,Zwischentabelle_Alter!J35)</f>
        <v>151</v>
      </c>
      <c r="J34" s="85">
        <f>IF(Zwischentabelle_Alter!$B$9&lt;13,Zwischentabelle_Alter!K35)</f>
        <v>1180</v>
      </c>
      <c r="K34" s="85">
        <f>IF(Zwischentabelle_Alter!$B$9&lt;13,Zwischentabelle_Alter!L35)</f>
        <v>1367</v>
      </c>
      <c r="L34" s="71"/>
      <c r="M34" s="67"/>
      <c r="N34" s="67"/>
      <c r="O34" s="67"/>
    </row>
    <row r="35" spans="1:16" x14ac:dyDescent="0.2">
      <c r="A35" s="111" t="s">
        <v>437</v>
      </c>
      <c r="B35" s="112" t="s">
        <v>438</v>
      </c>
      <c r="C35" s="85">
        <f>IF(Zwischentabelle_Alter!$B$9&lt;25,Zwischentabelle_Alter!D36)</f>
        <v>13323</v>
      </c>
      <c r="D35" s="85">
        <f>IF(Zwischentabelle_Alter!$B$9&lt;13,Zwischentabelle_Alter!E36)</f>
        <v>6977</v>
      </c>
      <c r="E35" s="85">
        <f>IF(Zwischentabelle_Alter!$B$9&lt;13,Zwischentabelle_Alter!F36)</f>
        <v>155</v>
      </c>
      <c r="F35" s="85">
        <f>IF(Zwischentabelle_Alter!$B$9&lt;13,Zwischentabelle_Alter!G36)</f>
        <v>46</v>
      </c>
      <c r="G35" s="85">
        <f>IF(Zwischentabelle_Alter!$B$9&lt;13,Zwischentabelle_Alter!H36)</f>
        <v>0</v>
      </c>
      <c r="H35" s="85">
        <f>IF(Zwischentabelle_Alter!$B$9&lt;13,Zwischentabelle_Alter!I36)</f>
        <v>710</v>
      </c>
      <c r="I35" s="85">
        <f>IF(Zwischentabelle_Alter!$B$9&lt;13,Zwischentabelle_Alter!J36)</f>
        <v>238</v>
      </c>
      <c r="J35" s="85">
        <f>IF(Zwischentabelle_Alter!$B$9&lt;13,Zwischentabelle_Alter!K36)</f>
        <v>6207</v>
      </c>
      <c r="K35" s="85">
        <f>IF(Zwischentabelle_Alter!$B$9&lt;13,Zwischentabelle_Alter!L36)</f>
        <v>6265</v>
      </c>
    </row>
    <row r="36" spans="1:16" x14ac:dyDescent="0.2">
      <c r="A36" s="111" t="s">
        <v>439</v>
      </c>
      <c r="B36" s="112" t="s">
        <v>440</v>
      </c>
      <c r="C36" s="85">
        <f>IF(Zwischentabelle_Alter!$B$9&lt;25,Zwischentabelle_Alter!D37)</f>
        <v>10088</v>
      </c>
      <c r="D36" s="85">
        <f>IF(Zwischentabelle_Alter!$B$9&lt;13,Zwischentabelle_Alter!E37)</f>
        <v>6264</v>
      </c>
      <c r="E36" s="85">
        <f>IF(Zwischentabelle_Alter!$B$9&lt;13,Zwischentabelle_Alter!F37)</f>
        <v>397</v>
      </c>
      <c r="F36" s="85">
        <f>IF(Zwischentabelle_Alter!$B$9&lt;13,Zwischentabelle_Alter!G37)</f>
        <v>822</v>
      </c>
      <c r="G36" s="85">
        <f>IF(Zwischentabelle_Alter!$B$9&lt;13,Zwischentabelle_Alter!H37)</f>
        <v>0</v>
      </c>
      <c r="H36" s="85">
        <f>IF(Zwischentabelle_Alter!$B$9&lt;13,Zwischentabelle_Alter!I37)</f>
        <v>590</v>
      </c>
      <c r="I36" s="85">
        <f>IF(Zwischentabelle_Alter!$B$9&lt;13,Zwischentabelle_Alter!J37)</f>
        <v>283</v>
      </c>
      <c r="J36" s="85">
        <f>IF(Zwischentabelle_Alter!$B$9&lt;13,Zwischentabelle_Alter!K37)</f>
        <v>4960</v>
      </c>
      <c r="K36" s="85">
        <f>IF(Zwischentabelle_Alter!$B$9&lt;13,Zwischentabelle_Alter!L37)</f>
        <v>6003</v>
      </c>
    </row>
    <row r="37" spans="1:16" x14ac:dyDescent="0.2">
      <c r="A37" s="111" t="s">
        <v>441</v>
      </c>
      <c r="B37" s="112" t="s">
        <v>442</v>
      </c>
      <c r="C37" s="85">
        <f>IF(Zwischentabelle_Alter!$B$9&lt;25,Zwischentabelle_Alter!D38)</f>
        <v>4046</v>
      </c>
      <c r="D37" s="85">
        <f>IF(Zwischentabelle_Alter!$B$9&lt;13,Zwischentabelle_Alter!E38)</f>
        <v>1996</v>
      </c>
      <c r="E37" s="85">
        <f>IF(Zwischentabelle_Alter!$B$9&lt;13,Zwischentabelle_Alter!F38)</f>
        <v>250</v>
      </c>
      <c r="F37" s="85">
        <f>IF(Zwischentabelle_Alter!$B$9&lt;13,Zwischentabelle_Alter!G38)</f>
        <v>6</v>
      </c>
      <c r="G37" s="85">
        <f>IF(Zwischentabelle_Alter!$B$9&lt;13,Zwischentabelle_Alter!H38)</f>
        <v>0</v>
      </c>
      <c r="H37" s="85">
        <f>IF(Zwischentabelle_Alter!$B$9&lt;13,Zwischentabelle_Alter!I38)</f>
        <v>60</v>
      </c>
      <c r="I37" s="85">
        <f>IF(Zwischentabelle_Alter!$B$9&lt;13,Zwischentabelle_Alter!J38)</f>
        <v>23</v>
      </c>
      <c r="J37" s="85">
        <f>IF(Zwischentabelle_Alter!$B$9&lt;13,Zwischentabelle_Alter!K38)</f>
        <v>1879</v>
      </c>
      <c r="K37" s="85">
        <f>IF(Zwischentabelle_Alter!$B$9&lt;13,Zwischentabelle_Alter!L38)</f>
        <v>1913</v>
      </c>
    </row>
    <row r="38" spans="1:16" x14ac:dyDescent="0.2">
      <c r="A38" s="111" t="s">
        <v>443</v>
      </c>
      <c r="B38" s="112" t="s">
        <v>444</v>
      </c>
      <c r="C38" s="85">
        <f>IF(Zwischentabelle_Alter!$B$9&lt;25,Zwischentabelle_Alter!D39)</f>
        <v>4396</v>
      </c>
      <c r="D38" s="85">
        <f>IF(Zwischentabelle_Alter!$B$9&lt;13,Zwischentabelle_Alter!E39)</f>
        <v>1218</v>
      </c>
      <c r="E38" s="85">
        <f>IF(Zwischentabelle_Alter!$B$9&lt;13,Zwischentabelle_Alter!F39)</f>
        <v>55</v>
      </c>
      <c r="F38" s="85">
        <f>IF(Zwischentabelle_Alter!$B$9&lt;13,Zwischentabelle_Alter!G39)</f>
        <v>3</v>
      </c>
      <c r="G38" s="85">
        <f>IF(Zwischentabelle_Alter!$B$9&lt;13,Zwischentabelle_Alter!H39)</f>
        <v>0</v>
      </c>
      <c r="H38" s="85">
        <f>IF(Zwischentabelle_Alter!$B$9&lt;13,Zwischentabelle_Alter!I39)</f>
        <v>59</v>
      </c>
      <c r="I38" s="85">
        <f>IF(Zwischentabelle_Alter!$B$9&lt;13,Zwischentabelle_Alter!J39)</f>
        <v>33</v>
      </c>
      <c r="J38" s="85">
        <f>IF(Zwischentabelle_Alter!$B$9&lt;13,Zwischentabelle_Alter!K39)</f>
        <v>936</v>
      </c>
      <c r="K38" s="85">
        <f>IF(Zwischentabelle_Alter!$B$9&lt;13,Zwischentabelle_Alter!L39)</f>
        <v>650</v>
      </c>
    </row>
    <row r="39" spans="1:16" x14ac:dyDescent="0.2">
      <c r="A39" s="111" t="s">
        <v>445</v>
      </c>
      <c r="B39" s="112" t="s">
        <v>446</v>
      </c>
      <c r="C39" s="85">
        <f>IF(Zwischentabelle_Alter!$B$9&lt;25,Zwischentabelle_Alter!D40)</f>
        <v>5021</v>
      </c>
      <c r="D39" s="85">
        <f>IF(Zwischentabelle_Alter!$B$9&lt;13,Zwischentabelle_Alter!E40)</f>
        <v>1717</v>
      </c>
      <c r="E39" s="85">
        <f>IF(Zwischentabelle_Alter!$B$9&lt;13,Zwischentabelle_Alter!F40)</f>
        <v>0</v>
      </c>
      <c r="F39" s="85">
        <f>IF(Zwischentabelle_Alter!$B$9&lt;13,Zwischentabelle_Alter!G40)</f>
        <v>4</v>
      </c>
      <c r="G39" s="85">
        <f>IF(Zwischentabelle_Alter!$B$9&lt;13,Zwischentabelle_Alter!H40)</f>
        <v>0</v>
      </c>
      <c r="H39" s="85">
        <f>IF(Zwischentabelle_Alter!$B$9&lt;13,Zwischentabelle_Alter!I40)</f>
        <v>165</v>
      </c>
      <c r="I39" s="85">
        <f>IF(Zwischentabelle_Alter!$B$9&lt;13,Zwischentabelle_Alter!J40)</f>
        <v>66</v>
      </c>
      <c r="J39" s="85">
        <f>IF(Zwischentabelle_Alter!$B$9&lt;13,Zwischentabelle_Alter!K40)</f>
        <v>1315</v>
      </c>
      <c r="K39" s="85">
        <f>IF(Zwischentabelle_Alter!$B$9&lt;13,Zwischentabelle_Alter!L40)</f>
        <v>551</v>
      </c>
    </row>
    <row r="40" spans="1:16" x14ac:dyDescent="0.2">
      <c r="A40" s="111" t="s">
        <v>77</v>
      </c>
      <c r="B40" s="112" t="s">
        <v>76</v>
      </c>
      <c r="C40" s="85">
        <f>IF(Zwischentabelle_Alter!$B$9&lt;25,Zwischentabelle_Alter!D41)</f>
        <v>3837</v>
      </c>
      <c r="D40" s="85">
        <f>IF(Zwischentabelle_Alter!$B$9&lt;13,Zwischentabelle_Alter!E41)</f>
        <v>2761</v>
      </c>
      <c r="E40" s="85">
        <f>IF(Zwischentabelle_Alter!$B$9&lt;13,Zwischentabelle_Alter!F41)</f>
        <v>490</v>
      </c>
      <c r="F40" s="85">
        <f>IF(Zwischentabelle_Alter!$B$9&lt;13,Zwischentabelle_Alter!G41)</f>
        <v>3</v>
      </c>
      <c r="G40" s="85">
        <f>IF(Zwischentabelle_Alter!$B$9&lt;13,Zwischentabelle_Alter!H41)</f>
        <v>0</v>
      </c>
      <c r="H40" s="85">
        <f>IF(Zwischentabelle_Alter!$B$9&lt;13,Zwischentabelle_Alter!I41)</f>
        <v>28</v>
      </c>
      <c r="I40" s="85">
        <f>IF(Zwischentabelle_Alter!$B$9&lt;13,Zwischentabelle_Alter!J41)</f>
        <v>49</v>
      </c>
      <c r="J40" s="85">
        <f>IF(Zwischentabelle_Alter!$B$9&lt;13,Zwischentabelle_Alter!K41)</f>
        <v>2629</v>
      </c>
      <c r="K40" s="85">
        <f>IF(Zwischentabelle_Alter!$B$9&lt;13,Zwischentabelle_Alter!L41)</f>
        <v>2611</v>
      </c>
    </row>
    <row r="41" spans="1:16" x14ac:dyDescent="0.2">
      <c r="A41" s="111" t="s">
        <v>447</v>
      </c>
      <c r="B41" s="112" t="s">
        <v>448</v>
      </c>
      <c r="C41" s="85">
        <f>IF(Zwischentabelle_Alter!$B$9&lt;25,Zwischentabelle_Alter!D42)</f>
        <v>4484</v>
      </c>
      <c r="D41" s="85">
        <f>IF(Zwischentabelle_Alter!$B$9&lt;13,Zwischentabelle_Alter!E42)</f>
        <v>2180</v>
      </c>
      <c r="E41" s="85" t="str">
        <f>IF(Zwischentabelle_Alter!$B$9&lt;13,Zwischentabelle_Alter!F42)</f>
        <v>*</v>
      </c>
      <c r="F41" s="85">
        <f>IF(Zwischentabelle_Alter!$B$9&lt;13,Zwischentabelle_Alter!G42)</f>
        <v>9</v>
      </c>
      <c r="G41" s="85">
        <f>IF(Zwischentabelle_Alter!$B$9&lt;13,Zwischentabelle_Alter!H42)</f>
        <v>0</v>
      </c>
      <c r="H41" s="85">
        <f>IF(Zwischentabelle_Alter!$B$9&lt;13,Zwischentabelle_Alter!I42)</f>
        <v>109</v>
      </c>
      <c r="I41" s="85">
        <f>IF(Zwischentabelle_Alter!$B$9&lt;13,Zwischentabelle_Alter!J42)</f>
        <v>71</v>
      </c>
      <c r="J41" s="85">
        <f>IF(Zwischentabelle_Alter!$B$9&lt;13,Zwischentabelle_Alter!K42)</f>
        <v>1548</v>
      </c>
      <c r="K41" s="85">
        <f>IF(Zwischentabelle_Alter!$B$9&lt;13,Zwischentabelle_Alter!L42)</f>
        <v>2009</v>
      </c>
    </row>
    <row r="42" spans="1:16" x14ac:dyDescent="0.2">
      <c r="A42" s="111" t="s">
        <v>449</v>
      </c>
      <c r="B42" s="112" t="s">
        <v>450</v>
      </c>
      <c r="C42" s="85">
        <f>IF(Zwischentabelle_Alter!$B$9&lt;25,Zwischentabelle_Alter!D43)</f>
        <v>9000</v>
      </c>
      <c r="D42" s="85">
        <f>IF(Zwischentabelle_Alter!$B$9&lt;13,Zwischentabelle_Alter!E43)</f>
        <v>2125</v>
      </c>
      <c r="E42" s="85">
        <f>IF(Zwischentabelle_Alter!$B$9&lt;13,Zwischentabelle_Alter!F43)</f>
        <v>0</v>
      </c>
      <c r="F42" s="85">
        <f>IF(Zwischentabelle_Alter!$B$9&lt;13,Zwischentabelle_Alter!G43)</f>
        <v>31</v>
      </c>
      <c r="G42" s="85">
        <f>IF(Zwischentabelle_Alter!$B$9&lt;13,Zwischentabelle_Alter!H43)</f>
        <v>0</v>
      </c>
      <c r="H42" s="85">
        <f>IF(Zwischentabelle_Alter!$B$9&lt;13,Zwischentabelle_Alter!I43)</f>
        <v>78</v>
      </c>
      <c r="I42" s="85">
        <f>IF(Zwischentabelle_Alter!$B$9&lt;13,Zwischentabelle_Alter!J43)</f>
        <v>20</v>
      </c>
      <c r="J42" s="85">
        <f>IF(Zwischentabelle_Alter!$B$9&lt;13,Zwischentabelle_Alter!K43)</f>
        <v>1619</v>
      </c>
      <c r="K42" s="85">
        <f>IF(Zwischentabelle_Alter!$B$9&lt;13,Zwischentabelle_Alter!L43)</f>
        <v>811</v>
      </c>
    </row>
    <row r="43" spans="1:16" x14ac:dyDescent="0.2">
      <c r="A43" s="111" t="s">
        <v>451</v>
      </c>
      <c r="B43" s="112" t="s">
        <v>452</v>
      </c>
      <c r="C43" s="85">
        <f>IF(Zwischentabelle_Alter!$B$9&lt;25,Zwischentabelle_Alter!D44)</f>
        <v>2973</v>
      </c>
      <c r="D43" s="85">
        <f>IF(Zwischentabelle_Alter!$B$9&lt;13,Zwischentabelle_Alter!E44)</f>
        <v>935</v>
      </c>
      <c r="E43" s="85">
        <f>IF(Zwischentabelle_Alter!$B$9&lt;13,Zwischentabelle_Alter!F44)</f>
        <v>0</v>
      </c>
      <c r="F43" s="85" t="str">
        <f>IF(Zwischentabelle_Alter!$B$9&lt;13,Zwischentabelle_Alter!G44)</f>
        <v>*</v>
      </c>
      <c r="G43" s="85">
        <f>IF(Zwischentabelle_Alter!$B$9&lt;13,Zwischentabelle_Alter!H44)</f>
        <v>0</v>
      </c>
      <c r="H43" s="85">
        <f>IF(Zwischentabelle_Alter!$B$9&lt;13,Zwischentabelle_Alter!I44)</f>
        <v>85</v>
      </c>
      <c r="I43" s="85">
        <f>IF(Zwischentabelle_Alter!$B$9&lt;13,Zwischentabelle_Alter!J44)</f>
        <v>176</v>
      </c>
      <c r="J43" s="85">
        <f>IF(Zwischentabelle_Alter!$B$9&lt;13,Zwischentabelle_Alter!K44)</f>
        <v>500</v>
      </c>
      <c r="K43" s="85">
        <f>IF(Zwischentabelle_Alter!$B$9&lt;13,Zwischentabelle_Alter!L44)</f>
        <v>499</v>
      </c>
    </row>
    <row r="44" spans="1:16" x14ac:dyDescent="0.2">
      <c r="A44" s="111" t="s">
        <v>453</v>
      </c>
      <c r="B44" s="112" t="s">
        <v>454</v>
      </c>
      <c r="C44" s="85">
        <f>IF(Zwischentabelle_Alter!$B$9&lt;25,Zwischentabelle_Alter!D45)</f>
        <v>6367</v>
      </c>
      <c r="D44" s="85">
        <f>IF(Zwischentabelle_Alter!$B$9&lt;13,Zwischentabelle_Alter!E45)</f>
        <v>2333</v>
      </c>
      <c r="E44" s="85" t="str">
        <f>IF(Zwischentabelle_Alter!$B$9&lt;13,Zwischentabelle_Alter!F45)</f>
        <v>*</v>
      </c>
      <c r="F44" s="85" t="str">
        <f>IF(Zwischentabelle_Alter!$B$9&lt;13,Zwischentabelle_Alter!G45)</f>
        <v>*</v>
      </c>
      <c r="G44" s="85">
        <f>IF(Zwischentabelle_Alter!$B$9&lt;13,Zwischentabelle_Alter!H45)</f>
        <v>0</v>
      </c>
      <c r="H44" s="85">
        <f>IF(Zwischentabelle_Alter!$B$9&lt;13,Zwischentabelle_Alter!I45)</f>
        <v>51</v>
      </c>
      <c r="I44" s="85">
        <f>IF(Zwischentabelle_Alter!$B$9&lt;13,Zwischentabelle_Alter!J45)</f>
        <v>14</v>
      </c>
      <c r="J44" s="85">
        <f>IF(Zwischentabelle_Alter!$B$9&lt;13,Zwischentabelle_Alter!K45)</f>
        <v>1644</v>
      </c>
      <c r="K44" s="85">
        <f>IF(Zwischentabelle_Alter!$B$9&lt;13,Zwischentabelle_Alter!L45)</f>
        <v>1753</v>
      </c>
    </row>
    <row r="45" spans="1:16" x14ac:dyDescent="0.2">
      <c r="A45" s="111" t="s">
        <v>79</v>
      </c>
      <c r="B45" s="112" t="s">
        <v>78</v>
      </c>
      <c r="C45" s="85">
        <f>IF(Zwischentabelle_Alter!$B$9&lt;25,Zwischentabelle_Alter!D46)</f>
        <v>4172</v>
      </c>
      <c r="D45" s="85">
        <f>IF(Zwischentabelle_Alter!$B$9&lt;13,Zwischentabelle_Alter!E46)</f>
        <v>439</v>
      </c>
      <c r="E45" s="85">
        <f>IF(Zwischentabelle_Alter!$B$9&lt;13,Zwischentabelle_Alter!F46)</f>
        <v>391</v>
      </c>
      <c r="F45" s="85">
        <f>IF(Zwischentabelle_Alter!$B$9&lt;13,Zwischentabelle_Alter!G46)</f>
        <v>20</v>
      </c>
      <c r="G45" s="85">
        <f>IF(Zwischentabelle_Alter!$B$9&lt;13,Zwischentabelle_Alter!H46)</f>
        <v>0</v>
      </c>
      <c r="H45" s="85">
        <f>IF(Zwischentabelle_Alter!$B$9&lt;13,Zwischentabelle_Alter!I46)</f>
        <v>53</v>
      </c>
      <c r="I45" s="85">
        <f>IF(Zwischentabelle_Alter!$B$9&lt;13,Zwischentabelle_Alter!J46)</f>
        <v>7</v>
      </c>
      <c r="J45" s="85">
        <f>IF(Zwischentabelle_Alter!$B$9&lt;13,Zwischentabelle_Alter!K46)</f>
        <v>392</v>
      </c>
      <c r="K45" s="85">
        <f>IF(Zwischentabelle_Alter!$B$9&lt;13,Zwischentabelle_Alter!L46)</f>
        <v>398</v>
      </c>
    </row>
    <row r="46" spans="1:16" x14ac:dyDescent="0.2">
      <c r="A46" s="111" t="s">
        <v>455</v>
      </c>
      <c r="B46" s="112" t="s">
        <v>456</v>
      </c>
      <c r="C46" s="85">
        <f>IF(Zwischentabelle_Alter!$B$9&lt;25,Zwischentabelle_Alter!D47)</f>
        <v>6151</v>
      </c>
      <c r="D46" s="85">
        <f>IF(Zwischentabelle_Alter!$B$9&lt;13,Zwischentabelle_Alter!E47)</f>
        <v>1920</v>
      </c>
      <c r="E46" s="85">
        <f>IF(Zwischentabelle_Alter!$B$9&lt;13,Zwischentabelle_Alter!F47)</f>
        <v>0</v>
      </c>
      <c r="F46" s="85">
        <f>IF(Zwischentabelle_Alter!$B$9&lt;13,Zwischentabelle_Alter!G47)</f>
        <v>15</v>
      </c>
      <c r="G46" s="85">
        <f>IF(Zwischentabelle_Alter!$B$9&lt;13,Zwischentabelle_Alter!H47)</f>
        <v>0</v>
      </c>
      <c r="H46" s="85">
        <f>IF(Zwischentabelle_Alter!$B$9&lt;13,Zwischentabelle_Alter!I47)</f>
        <v>93</v>
      </c>
      <c r="I46" s="85">
        <f>IF(Zwischentabelle_Alter!$B$9&lt;13,Zwischentabelle_Alter!J47)</f>
        <v>163</v>
      </c>
      <c r="J46" s="85">
        <f>IF(Zwischentabelle_Alter!$B$9&lt;13,Zwischentabelle_Alter!K47)</f>
        <v>1421</v>
      </c>
      <c r="K46" s="85">
        <f>IF(Zwischentabelle_Alter!$B$9&lt;13,Zwischentabelle_Alter!L47)</f>
        <v>937</v>
      </c>
    </row>
    <row r="47" spans="1:16" x14ac:dyDescent="0.2">
      <c r="A47" s="111" t="s">
        <v>457</v>
      </c>
      <c r="B47" s="112" t="s">
        <v>458</v>
      </c>
      <c r="C47" s="85">
        <f>IF(Zwischentabelle_Alter!$B$9&lt;25,Zwischentabelle_Alter!D48)</f>
        <v>3720</v>
      </c>
      <c r="D47" s="85">
        <f>IF(Zwischentabelle_Alter!$B$9&lt;13,Zwischentabelle_Alter!E48)</f>
        <v>706</v>
      </c>
      <c r="E47" s="85">
        <f>IF(Zwischentabelle_Alter!$B$9&lt;13,Zwischentabelle_Alter!F48)</f>
        <v>0</v>
      </c>
      <c r="F47" s="85">
        <f>IF(Zwischentabelle_Alter!$B$9&lt;13,Zwischentabelle_Alter!G48)</f>
        <v>11</v>
      </c>
      <c r="G47" s="85">
        <f>IF(Zwischentabelle_Alter!$B$9&lt;13,Zwischentabelle_Alter!H48)</f>
        <v>0</v>
      </c>
      <c r="H47" s="85">
        <f>IF(Zwischentabelle_Alter!$B$9&lt;13,Zwischentabelle_Alter!I48)</f>
        <v>43</v>
      </c>
      <c r="I47" s="85">
        <f>IF(Zwischentabelle_Alter!$B$9&lt;13,Zwischentabelle_Alter!J48)</f>
        <v>3</v>
      </c>
      <c r="J47" s="85">
        <f>IF(Zwischentabelle_Alter!$B$9&lt;13,Zwischentabelle_Alter!K48)</f>
        <v>498</v>
      </c>
      <c r="K47" s="85">
        <f>IF(Zwischentabelle_Alter!$B$9&lt;13,Zwischentabelle_Alter!L48)</f>
        <v>325</v>
      </c>
    </row>
    <row r="48" spans="1:16" x14ac:dyDescent="0.2">
      <c r="A48" s="111" t="s">
        <v>459</v>
      </c>
      <c r="B48" s="112" t="s">
        <v>460</v>
      </c>
      <c r="C48" s="85">
        <f>IF(Zwischentabelle_Alter!$B$9&lt;25,Zwischentabelle_Alter!D49)</f>
        <v>4852</v>
      </c>
      <c r="D48" s="85">
        <f>IF(Zwischentabelle_Alter!$B$9&lt;13,Zwischentabelle_Alter!E49)</f>
        <v>1476</v>
      </c>
      <c r="E48" s="85">
        <f>IF(Zwischentabelle_Alter!$B$9&lt;13,Zwischentabelle_Alter!F49)</f>
        <v>0</v>
      </c>
      <c r="F48" s="85">
        <f>IF(Zwischentabelle_Alter!$B$9&lt;13,Zwischentabelle_Alter!G49)</f>
        <v>25</v>
      </c>
      <c r="G48" s="85">
        <f>IF(Zwischentabelle_Alter!$B$9&lt;13,Zwischentabelle_Alter!H49)</f>
        <v>0</v>
      </c>
      <c r="H48" s="85">
        <f>IF(Zwischentabelle_Alter!$B$9&lt;13,Zwischentabelle_Alter!I49)</f>
        <v>60</v>
      </c>
      <c r="I48" s="85">
        <f>IF(Zwischentabelle_Alter!$B$9&lt;13,Zwischentabelle_Alter!J49)</f>
        <v>64</v>
      </c>
      <c r="J48" s="85">
        <f>IF(Zwischentabelle_Alter!$B$9&lt;13,Zwischentabelle_Alter!K49)</f>
        <v>1150</v>
      </c>
      <c r="K48" s="85">
        <f>IF(Zwischentabelle_Alter!$B$9&lt;13,Zwischentabelle_Alter!L49)</f>
        <v>424</v>
      </c>
    </row>
    <row r="49" spans="1:11" x14ac:dyDescent="0.2">
      <c r="A49" s="111" t="s">
        <v>461</v>
      </c>
      <c r="B49" s="112" t="s">
        <v>462</v>
      </c>
      <c r="C49" s="85">
        <f>IF(Zwischentabelle_Alter!$B$9&lt;25,Zwischentabelle_Alter!D50)</f>
        <v>75889</v>
      </c>
      <c r="D49" s="85">
        <f>IF(Zwischentabelle_Alter!$B$9&lt;13,Zwischentabelle_Alter!E50)</f>
        <v>22219</v>
      </c>
      <c r="E49" s="85">
        <f>IF(Zwischentabelle_Alter!$B$9&lt;13,Zwischentabelle_Alter!F50)</f>
        <v>194</v>
      </c>
      <c r="F49" s="85">
        <f>IF(Zwischentabelle_Alter!$B$9&lt;13,Zwischentabelle_Alter!G50)</f>
        <v>282</v>
      </c>
      <c r="G49" s="85">
        <f>IF(Zwischentabelle_Alter!$B$9&lt;13,Zwischentabelle_Alter!H50)</f>
        <v>0</v>
      </c>
      <c r="H49" s="85">
        <f>IF(Zwischentabelle_Alter!$B$9&lt;13,Zwischentabelle_Alter!I50)</f>
        <v>1348</v>
      </c>
      <c r="I49" s="85">
        <f>IF(Zwischentabelle_Alter!$B$9&lt;13,Zwischentabelle_Alter!J50)</f>
        <v>4459</v>
      </c>
      <c r="J49" s="85">
        <f>IF(Zwischentabelle_Alter!$B$9&lt;13,Zwischentabelle_Alter!K50)</f>
        <v>15425</v>
      </c>
      <c r="K49" s="85">
        <f>IF(Zwischentabelle_Alter!$B$9&lt;13,Zwischentabelle_Alter!L50)</f>
        <v>1506</v>
      </c>
    </row>
    <row r="50" spans="1:11" x14ac:dyDescent="0.2">
      <c r="A50" s="111" t="s">
        <v>463</v>
      </c>
      <c r="B50" s="112" t="s">
        <v>464</v>
      </c>
      <c r="C50" s="85">
        <f>IF(Zwischentabelle_Alter!$B$9&lt;25,Zwischentabelle_Alter!D51)</f>
        <v>6288</v>
      </c>
      <c r="D50" s="85">
        <f>IF(Zwischentabelle_Alter!$B$9&lt;13,Zwischentabelle_Alter!E51)</f>
        <v>1314</v>
      </c>
      <c r="E50" s="85">
        <f>IF(Zwischentabelle_Alter!$B$9&lt;13,Zwischentabelle_Alter!F51)</f>
        <v>0</v>
      </c>
      <c r="F50" s="85">
        <f>IF(Zwischentabelle_Alter!$B$9&lt;13,Zwischentabelle_Alter!G51)</f>
        <v>13</v>
      </c>
      <c r="G50" s="85">
        <f>IF(Zwischentabelle_Alter!$B$9&lt;13,Zwischentabelle_Alter!H51)</f>
        <v>0</v>
      </c>
      <c r="H50" s="85">
        <f>IF(Zwischentabelle_Alter!$B$9&lt;13,Zwischentabelle_Alter!I51)</f>
        <v>3</v>
      </c>
      <c r="I50" s="85">
        <f>IF(Zwischentabelle_Alter!$B$9&lt;13,Zwischentabelle_Alter!J51)</f>
        <v>83</v>
      </c>
      <c r="J50" s="85">
        <f>IF(Zwischentabelle_Alter!$B$9&lt;13,Zwischentabelle_Alter!K51)</f>
        <v>1076</v>
      </c>
      <c r="K50" s="85">
        <f>IF(Zwischentabelle_Alter!$B$9&lt;13,Zwischentabelle_Alter!L51)</f>
        <v>244</v>
      </c>
    </row>
    <row r="51" spans="1:11" x14ac:dyDescent="0.2">
      <c r="A51" s="111" t="s">
        <v>465</v>
      </c>
      <c r="B51" s="112" t="s">
        <v>466</v>
      </c>
      <c r="C51" s="85">
        <f>IF(Zwischentabelle_Alter!$B$9&lt;25,Zwischentabelle_Alter!D52)</f>
        <v>6343</v>
      </c>
      <c r="D51" s="85">
        <f>IF(Zwischentabelle_Alter!$B$9&lt;13,Zwischentabelle_Alter!E52)</f>
        <v>1211</v>
      </c>
      <c r="E51" s="85">
        <f>IF(Zwischentabelle_Alter!$B$9&lt;13,Zwischentabelle_Alter!F52)</f>
        <v>0</v>
      </c>
      <c r="F51" s="85" t="str">
        <f>IF(Zwischentabelle_Alter!$B$9&lt;13,Zwischentabelle_Alter!G52)</f>
        <v>*</v>
      </c>
      <c r="G51" s="85">
        <f>IF(Zwischentabelle_Alter!$B$9&lt;13,Zwischentabelle_Alter!H52)</f>
        <v>0</v>
      </c>
      <c r="H51" s="85">
        <f>IF(Zwischentabelle_Alter!$B$9&lt;13,Zwischentabelle_Alter!I52)</f>
        <v>33</v>
      </c>
      <c r="I51" s="85">
        <f>IF(Zwischentabelle_Alter!$B$9&lt;13,Zwischentabelle_Alter!J52)</f>
        <v>296</v>
      </c>
      <c r="J51" s="85">
        <f>IF(Zwischentabelle_Alter!$B$9&lt;13,Zwischentabelle_Alter!K52)</f>
        <v>688</v>
      </c>
      <c r="K51" s="85">
        <f>IF(Zwischentabelle_Alter!$B$9&lt;13,Zwischentabelle_Alter!L52)</f>
        <v>300</v>
      </c>
    </row>
    <row r="52" spans="1:11" x14ac:dyDescent="0.2">
      <c r="A52" s="111" t="s">
        <v>467</v>
      </c>
      <c r="B52" s="112" t="s">
        <v>468</v>
      </c>
      <c r="C52" s="85">
        <f>IF(Zwischentabelle_Alter!$B$9&lt;25,Zwischentabelle_Alter!D53)</f>
        <v>3765</v>
      </c>
      <c r="D52" s="85">
        <f>IF(Zwischentabelle_Alter!$B$9&lt;13,Zwischentabelle_Alter!E53)</f>
        <v>1831</v>
      </c>
      <c r="E52" s="85">
        <f>IF(Zwischentabelle_Alter!$B$9&lt;13,Zwischentabelle_Alter!F53)</f>
        <v>48</v>
      </c>
      <c r="F52" s="85">
        <f>IF(Zwischentabelle_Alter!$B$9&lt;13,Zwischentabelle_Alter!G53)</f>
        <v>4</v>
      </c>
      <c r="G52" s="85">
        <f>IF(Zwischentabelle_Alter!$B$9&lt;13,Zwischentabelle_Alter!H53)</f>
        <v>0</v>
      </c>
      <c r="H52" s="85">
        <f>IF(Zwischentabelle_Alter!$B$9&lt;13,Zwischentabelle_Alter!I53)</f>
        <v>0</v>
      </c>
      <c r="I52" s="85">
        <f>IF(Zwischentabelle_Alter!$B$9&lt;13,Zwischentabelle_Alter!J53)</f>
        <v>129</v>
      </c>
      <c r="J52" s="85">
        <f>IF(Zwischentabelle_Alter!$B$9&lt;13,Zwischentabelle_Alter!K53)</f>
        <v>1686</v>
      </c>
      <c r="K52" s="85">
        <f>IF(Zwischentabelle_Alter!$B$9&lt;13,Zwischentabelle_Alter!L53)</f>
        <v>1193</v>
      </c>
    </row>
    <row r="53" spans="1:11" x14ac:dyDescent="0.2">
      <c r="A53" s="111" t="s">
        <v>469</v>
      </c>
      <c r="B53" s="112" t="s">
        <v>470</v>
      </c>
      <c r="C53" s="85">
        <f>IF(Zwischentabelle_Alter!$B$9&lt;25,Zwischentabelle_Alter!D54)</f>
        <v>3328</v>
      </c>
      <c r="D53" s="85">
        <f>IF(Zwischentabelle_Alter!$B$9&lt;13,Zwischentabelle_Alter!E54)</f>
        <v>278</v>
      </c>
      <c r="E53" s="85">
        <f>IF(Zwischentabelle_Alter!$B$9&lt;13,Zwischentabelle_Alter!F54)</f>
        <v>0</v>
      </c>
      <c r="F53" s="85" t="str">
        <f>IF(Zwischentabelle_Alter!$B$9&lt;13,Zwischentabelle_Alter!G54)</f>
        <v>*</v>
      </c>
      <c r="G53" s="85">
        <f>IF(Zwischentabelle_Alter!$B$9&lt;13,Zwischentabelle_Alter!H54)</f>
        <v>0</v>
      </c>
      <c r="H53" s="85">
        <f>IF(Zwischentabelle_Alter!$B$9&lt;13,Zwischentabelle_Alter!I54)</f>
        <v>30</v>
      </c>
      <c r="I53" s="85">
        <f>IF(Zwischentabelle_Alter!$B$9&lt;13,Zwischentabelle_Alter!J54)</f>
        <v>27</v>
      </c>
      <c r="J53" s="85">
        <f>IF(Zwischentabelle_Alter!$B$9&lt;13,Zwischentabelle_Alter!K54)</f>
        <v>10</v>
      </c>
      <c r="K53" s="85">
        <f>IF(Zwischentabelle_Alter!$B$9&lt;13,Zwischentabelle_Alter!L54)</f>
        <v>215</v>
      </c>
    </row>
    <row r="54" spans="1:11" x14ac:dyDescent="0.2">
      <c r="A54" s="111" t="s">
        <v>382</v>
      </c>
      <c r="B54" s="112" t="s">
        <v>381</v>
      </c>
      <c r="C54" s="85">
        <f>IF(Zwischentabelle_Alter!$B$9&lt;25,Zwischentabelle_Alter!D55)</f>
        <v>4297</v>
      </c>
      <c r="D54" s="85">
        <f>IF(Zwischentabelle_Alter!$B$9&lt;13,Zwischentabelle_Alter!E55)</f>
        <v>301</v>
      </c>
      <c r="E54" s="85">
        <f>IF(Zwischentabelle_Alter!$B$9&lt;13,Zwischentabelle_Alter!F55)</f>
        <v>0</v>
      </c>
      <c r="F54" s="85">
        <f>IF(Zwischentabelle_Alter!$B$9&lt;13,Zwischentabelle_Alter!G55)</f>
        <v>4</v>
      </c>
      <c r="G54" s="85">
        <f>IF(Zwischentabelle_Alter!$B$9&lt;13,Zwischentabelle_Alter!H55)</f>
        <v>0</v>
      </c>
      <c r="H54" s="85" t="str">
        <f>IF(Zwischentabelle_Alter!$B$9&lt;13,Zwischentabelle_Alter!I55)</f>
        <v>*</v>
      </c>
      <c r="I54" s="85" t="str">
        <f>IF(Zwischentabelle_Alter!$B$9&lt;13,Zwischentabelle_Alter!J55)</f>
        <v>*</v>
      </c>
      <c r="J54" s="85">
        <f>IF(Zwischentabelle_Alter!$B$9&lt;13,Zwischentabelle_Alter!K55)</f>
        <v>47</v>
      </c>
      <c r="K54" s="85">
        <f>IF(Zwischentabelle_Alter!$B$9&lt;13,Zwischentabelle_Alter!L55)</f>
        <v>258</v>
      </c>
    </row>
    <row r="55" spans="1:11" x14ac:dyDescent="0.2">
      <c r="A55" s="111" t="s">
        <v>471</v>
      </c>
      <c r="B55" s="112" t="s">
        <v>472</v>
      </c>
      <c r="C55" s="85">
        <f>IF(Zwischentabelle_Alter!$B$9&lt;25,Zwischentabelle_Alter!D56)</f>
        <v>2373</v>
      </c>
      <c r="D55" s="85">
        <f>IF(Zwischentabelle_Alter!$B$9&lt;13,Zwischentabelle_Alter!E56)</f>
        <v>144</v>
      </c>
      <c r="E55" s="85">
        <f>IF(Zwischentabelle_Alter!$B$9&lt;13,Zwischentabelle_Alter!F56)</f>
        <v>0</v>
      </c>
      <c r="F55" s="85">
        <f>IF(Zwischentabelle_Alter!$B$9&lt;13,Zwischentabelle_Alter!G56)</f>
        <v>5</v>
      </c>
      <c r="G55" s="85">
        <f>IF(Zwischentabelle_Alter!$B$9&lt;13,Zwischentabelle_Alter!H56)</f>
        <v>0</v>
      </c>
      <c r="H55" s="85">
        <f>IF(Zwischentabelle_Alter!$B$9&lt;13,Zwischentabelle_Alter!I56)</f>
        <v>15</v>
      </c>
      <c r="I55" s="85">
        <f>IF(Zwischentabelle_Alter!$B$9&lt;13,Zwischentabelle_Alter!J56)</f>
        <v>28</v>
      </c>
      <c r="J55" s="85">
        <f>IF(Zwischentabelle_Alter!$B$9&lt;13,Zwischentabelle_Alter!K56)</f>
        <v>30</v>
      </c>
      <c r="K55" s="85">
        <f>IF(Zwischentabelle_Alter!$B$9&lt;13,Zwischentabelle_Alter!L56)</f>
        <v>72</v>
      </c>
    </row>
    <row r="56" spans="1:11" x14ac:dyDescent="0.2">
      <c r="A56" s="111" t="s">
        <v>473</v>
      </c>
      <c r="B56" s="112" t="s">
        <v>474</v>
      </c>
      <c r="C56" s="85">
        <f>IF(Zwischentabelle_Alter!$B$9&lt;25,Zwischentabelle_Alter!D57)</f>
        <v>3274</v>
      </c>
      <c r="D56" s="85">
        <f>IF(Zwischentabelle_Alter!$B$9&lt;13,Zwischentabelle_Alter!E57)</f>
        <v>167</v>
      </c>
      <c r="E56" s="85">
        <f>IF(Zwischentabelle_Alter!$B$9&lt;13,Zwischentabelle_Alter!F57)</f>
        <v>0</v>
      </c>
      <c r="F56" s="85">
        <f>IF(Zwischentabelle_Alter!$B$9&lt;13,Zwischentabelle_Alter!G57)</f>
        <v>14</v>
      </c>
      <c r="G56" s="85">
        <f>IF(Zwischentabelle_Alter!$B$9&lt;13,Zwischentabelle_Alter!H57)</f>
        <v>0</v>
      </c>
      <c r="H56" s="85">
        <f>IF(Zwischentabelle_Alter!$B$9&lt;13,Zwischentabelle_Alter!I57)</f>
        <v>36</v>
      </c>
      <c r="I56" s="85">
        <f>IF(Zwischentabelle_Alter!$B$9&lt;13,Zwischentabelle_Alter!J57)</f>
        <v>0</v>
      </c>
      <c r="J56" s="85">
        <f>IF(Zwischentabelle_Alter!$B$9&lt;13,Zwischentabelle_Alter!K57)</f>
        <v>115</v>
      </c>
      <c r="K56" s="85" t="str">
        <f>IF(Zwischentabelle_Alter!$B$9&lt;13,Zwischentabelle_Alter!L57)</f>
        <v>*</v>
      </c>
    </row>
    <row r="57" spans="1:11" x14ac:dyDescent="0.2">
      <c r="A57" s="111" t="s">
        <v>82</v>
      </c>
      <c r="B57" s="112" t="s">
        <v>81</v>
      </c>
      <c r="C57" s="85">
        <f>IF(Zwischentabelle_Alter!$B$9&lt;25,Zwischentabelle_Alter!D58)</f>
        <v>4222</v>
      </c>
      <c r="D57" s="85">
        <f>IF(Zwischentabelle_Alter!$B$9&lt;13,Zwischentabelle_Alter!E58)</f>
        <v>1499</v>
      </c>
      <c r="E57" s="85">
        <f>IF(Zwischentabelle_Alter!$B$9&lt;13,Zwischentabelle_Alter!F58)</f>
        <v>74</v>
      </c>
      <c r="F57" s="85">
        <f>IF(Zwischentabelle_Alter!$B$9&lt;13,Zwischentabelle_Alter!G58)</f>
        <v>23</v>
      </c>
      <c r="G57" s="85">
        <f>IF(Zwischentabelle_Alter!$B$9&lt;13,Zwischentabelle_Alter!H58)</f>
        <v>0</v>
      </c>
      <c r="H57" s="85" t="str">
        <f>IF(Zwischentabelle_Alter!$B$9&lt;13,Zwischentabelle_Alter!I58)</f>
        <v>*</v>
      </c>
      <c r="I57" s="85">
        <f>IF(Zwischentabelle_Alter!$B$9&lt;13,Zwischentabelle_Alter!J58)</f>
        <v>152</v>
      </c>
      <c r="J57" s="85">
        <f>IF(Zwischentabelle_Alter!$B$9&lt;13,Zwischentabelle_Alter!K58)</f>
        <v>1164</v>
      </c>
      <c r="K57" s="85">
        <f>IF(Zwischentabelle_Alter!$B$9&lt;13,Zwischentabelle_Alter!L58)</f>
        <v>645</v>
      </c>
    </row>
    <row r="58" spans="1:11" x14ac:dyDescent="0.2">
      <c r="A58" s="111" t="s">
        <v>475</v>
      </c>
      <c r="B58" s="112" t="s">
        <v>476</v>
      </c>
      <c r="C58" s="85">
        <f>IF(Zwischentabelle_Alter!$B$9&lt;25,Zwischentabelle_Alter!D59)</f>
        <v>2818</v>
      </c>
      <c r="D58" s="85">
        <f>IF(Zwischentabelle_Alter!$B$9&lt;13,Zwischentabelle_Alter!E59)</f>
        <v>649</v>
      </c>
      <c r="E58" s="85">
        <f>IF(Zwischentabelle_Alter!$B$9&lt;13,Zwischentabelle_Alter!F59)</f>
        <v>0</v>
      </c>
      <c r="F58" s="85" t="str">
        <f>IF(Zwischentabelle_Alter!$B$9&lt;13,Zwischentabelle_Alter!G59)</f>
        <v>*</v>
      </c>
      <c r="G58" s="85">
        <f>IF(Zwischentabelle_Alter!$B$9&lt;13,Zwischentabelle_Alter!H59)</f>
        <v>0</v>
      </c>
      <c r="H58" s="85">
        <f>IF(Zwischentabelle_Alter!$B$9&lt;13,Zwischentabelle_Alter!I59)</f>
        <v>0</v>
      </c>
      <c r="I58" s="85">
        <f>IF(Zwischentabelle_Alter!$B$9&lt;13,Zwischentabelle_Alter!J59)</f>
        <v>43</v>
      </c>
      <c r="J58" s="85">
        <f>IF(Zwischentabelle_Alter!$B$9&lt;13,Zwischentabelle_Alter!K59)</f>
        <v>544</v>
      </c>
      <c r="K58" s="85">
        <f>IF(Zwischentabelle_Alter!$B$9&lt;13,Zwischentabelle_Alter!L59)</f>
        <v>164</v>
      </c>
    </row>
    <row r="59" spans="1:11" x14ac:dyDescent="0.2">
      <c r="A59" s="111" t="s">
        <v>80</v>
      </c>
      <c r="B59" s="112" t="s">
        <v>959</v>
      </c>
      <c r="C59" s="85">
        <f>IF(Zwischentabelle_Alter!$B$9&lt;25,Zwischentabelle_Alter!D60)</f>
        <v>7706</v>
      </c>
      <c r="D59" s="85">
        <f>IF(Zwischentabelle_Alter!$B$9&lt;13,Zwischentabelle_Alter!E60)</f>
        <v>552</v>
      </c>
      <c r="E59" s="85">
        <f>IF(Zwischentabelle_Alter!$B$9&lt;13,Zwischentabelle_Alter!F60)</f>
        <v>13</v>
      </c>
      <c r="F59" s="85">
        <f>IF(Zwischentabelle_Alter!$B$9&lt;13,Zwischentabelle_Alter!G60)</f>
        <v>39</v>
      </c>
      <c r="G59" s="85" t="str">
        <f>IF(Zwischentabelle_Alter!$B$9&lt;13,Zwischentabelle_Alter!H60)</f>
        <v>*</v>
      </c>
      <c r="H59" s="85">
        <f>IF(Zwischentabelle_Alter!$B$9&lt;13,Zwischentabelle_Alter!I60)</f>
        <v>41</v>
      </c>
      <c r="I59" s="85">
        <f>IF(Zwischentabelle_Alter!$B$9&lt;13,Zwischentabelle_Alter!J60)</f>
        <v>128</v>
      </c>
      <c r="J59" s="85">
        <f>IF(Zwischentabelle_Alter!$B$9&lt;13,Zwischentabelle_Alter!K60)</f>
        <v>79</v>
      </c>
      <c r="K59" s="85">
        <f>IF(Zwischentabelle_Alter!$B$9&lt;13,Zwischentabelle_Alter!L60)</f>
        <v>269</v>
      </c>
    </row>
    <row r="60" spans="1:11" x14ac:dyDescent="0.2">
      <c r="A60" s="111" t="s">
        <v>477</v>
      </c>
      <c r="B60" s="112" t="s">
        <v>478</v>
      </c>
      <c r="C60" s="85">
        <f>IF(Zwischentabelle_Alter!$B$9&lt;25,Zwischentabelle_Alter!D61)</f>
        <v>47602</v>
      </c>
      <c r="D60" s="85">
        <f>IF(Zwischentabelle_Alter!$B$9&lt;13,Zwischentabelle_Alter!E61)</f>
        <v>8099</v>
      </c>
      <c r="E60" s="85">
        <f>IF(Zwischentabelle_Alter!$B$9&lt;13,Zwischentabelle_Alter!F61)</f>
        <v>3</v>
      </c>
      <c r="F60" s="85">
        <f>IF(Zwischentabelle_Alter!$B$9&lt;13,Zwischentabelle_Alter!G61)</f>
        <v>162</v>
      </c>
      <c r="G60" s="85">
        <f>IF(Zwischentabelle_Alter!$B$9&lt;13,Zwischentabelle_Alter!H61)</f>
        <v>4</v>
      </c>
      <c r="H60" s="85">
        <f>IF(Zwischentabelle_Alter!$B$9&lt;13,Zwischentabelle_Alter!I61)</f>
        <v>184</v>
      </c>
      <c r="I60" s="85">
        <f>IF(Zwischentabelle_Alter!$B$9&lt;13,Zwischentabelle_Alter!J61)</f>
        <v>5404</v>
      </c>
      <c r="J60" s="85">
        <f>IF(Zwischentabelle_Alter!$B$9&lt;13,Zwischentabelle_Alter!K61)</f>
        <v>419</v>
      </c>
      <c r="K60" s="85">
        <f>IF(Zwischentabelle_Alter!$B$9&lt;13,Zwischentabelle_Alter!L61)</f>
        <v>2584</v>
      </c>
    </row>
    <row r="61" spans="1:11" x14ac:dyDescent="0.2">
      <c r="A61" s="111" t="s">
        <v>84</v>
      </c>
      <c r="B61" s="112" t="s">
        <v>83</v>
      </c>
      <c r="C61" s="85">
        <f>IF(Zwischentabelle_Alter!$B$9&lt;25,Zwischentabelle_Alter!D62)</f>
        <v>5299</v>
      </c>
      <c r="D61" s="85">
        <f>IF(Zwischentabelle_Alter!$B$9&lt;13,Zwischentabelle_Alter!E62)</f>
        <v>372</v>
      </c>
      <c r="E61" s="85">
        <f>IF(Zwischentabelle_Alter!$B$9&lt;13,Zwischentabelle_Alter!F62)</f>
        <v>4</v>
      </c>
      <c r="F61" s="85">
        <f>IF(Zwischentabelle_Alter!$B$9&lt;13,Zwischentabelle_Alter!G62)</f>
        <v>3</v>
      </c>
      <c r="G61" s="85">
        <f>IF(Zwischentabelle_Alter!$B$9&lt;13,Zwischentabelle_Alter!H62)</f>
        <v>0</v>
      </c>
      <c r="H61" s="85">
        <f>IF(Zwischentabelle_Alter!$B$9&lt;13,Zwischentabelle_Alter!I62)</f>
        <v>20</v>
      </c>
      <c r="I61" s="85">
        <f>IF(Zwischentabelle_Alter!$B$9&lt;13,Zwischentabelle_Alter!J62)</f>
        <v>25</v>
      </c>
      <c r="J61" s="85">
        <f>IF(Zwischentabelle_Alter!$B$9&lt;13,Zwischentabelle_Alter!K62)</f>
        <v>63</v>
      </c>
      <c r="K61" s="85">
        <f>IF(Zwischentabelle_Alter!$B$9&lt;13,Zwischentabelle_Alter!L62)</f>
        <v>273</v>
      </c>
    </row>
    <row r="62" spans="1:11" x14ac:dyDescent="0.2">
      <c r="A62" s="111" t="s">
        <v>479</v>
      </c>
      <c r="B62" s="112" t="s">
        <v>480</v>
      </c>
      <c r="C62" s="85">
        <f>IF(Zwischentabelle_Alter!$B$9&lt;25,Zwischentabelle_Alter!D63)</f>
        <v>5707</v>
      </c>
      <c r="D62" s="85">
        <f>IF(Zwischentabelle_Alter!$B$9&lt;13,Zwischentabelle_Alter!E63)</f>
        <v>1466</v>
      </c>
      <c r="E62" s="85">
        <f>IF(Zwischentabelle_Alter!$B$9&lt;13,Zwischentabelle_Alter!F63)</f>
        <v>0</v>
      </c>
      <c r="F62" s="85" t="str">
        <f>IF(Zwischentabelle_Alter!$B$9&lt;13,Zwischentabelle_Alter!G63)</f>
        <v>*</v>
      </c>
      <c r="G62" s="85">
        <f>IF(Zwischentabelle_Alter!$B$9&lt;13,Zwischentabelle_Alter!H63)</f>
        <v>0</v>
      </c>
      <c r="H62" s="85">
        <f>IF(Zwischentabelle_Alter!$B$9&lt;13,Zwischentabelle_Alter!I63)</f>
        <v>22</v>
      </c>
      <c r="I62" s="85">
        <f>IF(Zwischentabelle_Alter!$B$9&lt;13,Zwischentabelle_Alter!J63)</f>
        <v>665</v>
      </c>
      <c r="J62" s="85">
        <f>IF(Zwischentabelle_Alter!$B$9&lt;13,Zwischentabelle_Alter!K63)</f>
        <v>878</v>
      </c>
      <c r="K62" s="85">
        <f>IF(Zwischentabelle_Alter!$B$9&lt;13,Zwischentabelle_Alter!L63)</f>
        <v>266</v>
      </c>
    </row>
    <row r="63" spans="1:11" x14ac:dyDescent="0.2">
      <c r="A63" s="111" t="s">
        <v>384</v>
      </c>
      <c r="B63" s="112" t="s">
        <v>383</v>
      </c>
      <c r="C63" s="85">
        <f>IF(Zwischentabelle_Alter!$B$9&lt;25,Zwischentabelle_Alter!D64)</f>
        <v>8253</v>
      </c>
      <c r="D63" s="85">
        <f>IF(Zwischentabelle_Alter!$B$9&lt;13,Zwischentabelle_Alter!E64)</f>
        <v>1090</v>
      </c>
      <c r="E63" s="85" t="str">
        <f>IF(Zwischentabelle_Alter!$B$9&lt;13,Zwischentabelle_Alter!F64)</f>
        <v>*</v>
      </c>
      <c r="F63" s="85">
        <f>IF(Zwischentabelle_Alter!$B$9&lt;13,Zwischentabelle_Alter!G64)</f>
        <v>10</v>
      </c>
      <c r="G63" s="85">
        <f>IF(Zwischentabelle_Alter!$B$9&lt;13,Zwischentabelle_Alter!H64)</f>
        <v>0</v>
      </c>
      <c r="H63" s="85">
        <f>IF(Zwischentabelle_Alter!$B$9&lt;13,Zwischentabelle_Alter!I64)</f>
        <v>71</v>
      </c>
      <c r="I63" s="85">
        <f>IF(Zwischentabelle_Alter!$B$9&lt;13,Zwischentabelle_Alter!J64)</f>
        <v>95</v>
      </c>
      <c r="J63" s="85">
        <f>IF(Zwischentabelle_Alter!$B$9&lt;13,Zwischentabelle_Alter!K64)</f>
        <v>670</v>
      </c>
      <c r="K63" s="85">
        <f>IF(Zwischentabelle_Alter!$B$9&lt;13,Zwischentabelle_Alter!L64)</f>
        <v>314</v>
      </c>
    </row>
    <row r="64" spans="1:11" x14ac:dyDescent="0.2">
      <c r="A64" s="111" t="s">
        <v>481</v>
      </c>
      <c r="B64" s="112" t="s">
        <v>482</v>
      </c>
      <c r="C64" s="85">
        <f>IF(Zwischentabelle_Alter!$B$9&lt;25,Zwischentabelle_Alter!D65)</f>
        <v>2009</v>
      </c>
      <c r="D64" s="85">
        <f>IF(Zwischentabelle_Alter!$B$9&lt;13,Zwischentabelle_Alter!E65)</f>
        <v>128</v>
      </c>
      <c r="E64" s="85">
        <f>IF(Zwischentabelle_Alter!$B$9&lt;13,Zwischentabelle_Alter!F65)</f>
        <v>0</v>
      </c>
      <c r="F64" s="85">
        <f>IF(Zwischentabelle_Alter!$B$9&lt;13,Zwischentabelle_Alter!G65)</f>
        <v>8</v>
      </c>
      <c r="G64" s="85">
        <f>IF(Zwischentabelle_Alter!$B$9&lt;13,Zwischentabelle_Alter!H65)</f>
        <v>0</v>
      </c>
      <c r="H64" s="85">
        <f>IF(Zwischentabelle_Alter!$B$9&lt;13,Zwischentabelle_Alter!I65)</f>
        <v>5</v>
      </c>
      <c r="I64" s="85">
        <f>IF(Zwischentabelle_Alter!$B$9&lt;13,Zwischentabelle_Alter!J65)</f>
        <v>14</v>
      </c>
      <c r="J64" s="85">
        <f>IF(Zwischentabelle_Alter!$B$9&lt;13,Zwischentabelle_Alter!K65)</f>
        <v>33</v>
      </c>
      <c r="K64" s="85">
        <f>IF(Zwischentabelle_Alter!$B$9&lt;13,Zwischentabelle_Alter!L65)</f>
        <v>73</v>
      </c>
    </row>
    <row r="65" spans="1:11" x14ac:dyDescent="0.2">
      <c r="A65" s="111" t="s">
        <v>483</v>
      </c>
      <c r="B65" s="112" t="s">
        <v>484</v>
      </c>
      <c r="C65" s="85">
        <f>IF(Zwischentabelle_Alter!$B$9&lt;25,Zwischentabelle_Alter!D66)</f>
        <v>4171</v>
      </c>
      <c r="D65" s="85">
        <f>IF(Zwischentabelle_Alter!$B$9&lt;13,Zwischentabelle_Alter!E66)</f>
        <v>927</v>
      </c>
      <c r="E65" s="85" t="str">
        <f>IF(Zwischentabelle_Alter!$B$9&lt;13,Zwischentabelle_Alter!F66)</f>
        <v>*</v>
      </c>
      <c r="F65" s="85">
        <f>IF(Zwischentabelle_Alter!$B$9&lt;13,Zwischentabelle_Alter!G66)</f>
        <v>3</v>
      </c>
      <c r="G65" s="85">
        <f>IF(Zwischentabelle_Alter!$B$9&lt;13,Zwischentabelle_Alter!H66)</f>
        <v>0</v>
      </c>
      <c r="H65" s="85">
        <f>IF(Zwischentabelle_Alter!$B$9&lt;13,Zwischentabelle_Alter!I66)</f>
        <v>16</v>
      </c>
      <c r="I65" s="85">
        <f>IF(Zwischentabelle_Alter!$B$9&lt;13,Zwischentabelle_Alter!J66)</f>
        <v>180</v>
      </c>
      <c r="J65" s="85">
        <f>IF(Zwischentabelle_Alter!$B$9&lt;13,Zwischentabelle_Alter!K66)</f>
        <v>752</v>
      </c>
      <c r="K65" s="85">
        <f>IF(Zwischentabelle_Alter!$B$9&lt;13,Zwischentabelle_Alter!L66)</f>
        <v>118</v>
      </c>
    </row>
    <row r="66" spans="1:11" x14ac:dyDescent="0.2">
      <c r="A66" s="111" t="s">
        <v>86</v>
      </c>
      <c r="B66" s="112" t="s">
        <v>85</v>
      </c>
      <c r="C66" s="85">
        <f>IF(Zwischentabelle_Alter!$B$9&lt;25,Zwischentabelle_Alter!D67)</f>
        <v>4366</v>
      </c>
      <c r="D66" s="85">
        <f>IF(Zwischentabelle_Alter!$B$9&lt;13,Zwischentabelle_Alter!E67)</f>
        <v>879</v>
      </c>
      <c r="E66" s="85" t="str">
        <f>IF(Zwischentabelle_Alter!$B$9&lt;13,Zwischentabelle_Alter!F67)</f>
        <v>*</v>
      </c>
      <c r="F66" s="85" t="str">
        <f>IF(Zwischentabelle_Alter!$B$9&lt;13,Zwischentabelle_Alter!G67)</f>
        <v>*</v>
      </c>
      <c r="G66" s="85" t="str">
        <f>IF(Zwischentabelle_Alter!$B$9&lt;13,Zwischentabelle_Alter!H67)</f>
        <v>*</v>
      </c>
      <c r="H66" s="85">
        <f>IF(Zwischentabelle_Alter!$B$9&lt;13,Zwischentabelle_Alter!I67)</f>
        <v>10</v>
      </c>
      <c r="I66" s="85">
        <f>IF(Zwischentabelle_Alter!$B$9&lt;13,Zwischentabelle_Alter!J67)</f>
        <v>106</v>
      </c>
      <c r="J66" s="85">
        <f>IF(Zwischentabelle_Alter!$B$9&lt;13,Zwischentabelle_Alter!K67)</f>
        <v>623</v>
      </c>
      <c r="K66" s="85">
        <f>IF(Zwischentabelle_Alter!$B$9&lt;13,Zwischentabelle_Alter!L67)</f>
        <v>232</v>
      </c>
    </row>
    <row r="67" spans="1:11" x14ac:dyDescent="0.2">
      <c r="A67" s="111" t="s">
        <v>88</v>
      </c>
      <c r="B67" s="112" t="s">
        <v>87</v>
      </c>
      <c r="C67" s="85">
        <f>IF(Zwischentabelle_Alter!$B$9&lt;25,Zwischentabelle_Alter!D68)</f>
        <v>6115</v>
      </c>
      <c r="D67" s="85">
        <f>IF(Zwischentabelle_Alter!$B$9&lt;13,Zwischentabelle_Alter!E68)</f>
        <v>1013</v>
      </c>
      <c r="E67" s="85" t="str">
        <f>IF(Zwischentabelle_Alter!$B$9&lt;13,Zwischentabelle_Alter!F68)</f>
        <v>*</v>
      </c>
      <c r="F67" s="85">
        <f>IF(Zwischentabelle_Alter!$B$9&lt;13,Zwischentabelle_Alter!G68)</f>
        <v>17</v>
      </c>
      <c r="G67" s="85">
        <f>IF(Zwischentabelle_Alter!$B$9&lt;13,Zwischentabelle_Alter!H68)</f>
        <v>0</v>
      </c>
      <c r="H67" s="85" t="str">
        <f>IF(Zwischentabelle_Alter!$B$9&lt;13,Zwischentabelle_Alter!I68)</f>
        <v>*</v>
      </c>
      <c r="I67" s="85">
        <f>IF(Zwischentabelle_Alter!$B$9&lt;13,Zwischentabelle_Alter!J68)</f>
        <v>40</v>
      </c>
      <c r="J67" s="85">
        <f>IF(Zwischentabelle_Alter!$B$9&lt;13,Zwischentabelle_Alter!K68)</f>
        <v>888</v>
      </c>
      <c r="K67" s="85">
        <f>IF(Zwischentabelle_Alter!$B$9&lt;13,Zwischentabelle_Alter!L68)</f>
        <v>202</v>
      </c>
    </row>
    <row r="68" spans="1:11" x14ac:dyDescent="0.2">
      <c r="A68" s="111" t="s">
        <v>485</v>
      </c>
      <c r="B68" s="112" t="s">
        <v>486</v>
      </c>
      <c r="C68" s="85">
        <f>IF(Zwischentabelle_Alter!$B$9&lt;25,Zwischentabelle_Alter!D69)</f>
        <v>5099</v>
      </c>
      <c r="D68" s="85">
        <f>IF(Zwischentabelle_Alter!$B$9&lt;13,Zwischentabelle_Alter!E69)</f>
        <v>1109</v>
      </c>
      <c r="E68" s="85" t="str">
        <f>IF(Zwischentabelle_Alter!$B$9&lt;13,Zwischentabelle_Alter!F69)</f>
        <v>*</v>
      </c>
      <c r="F68" s="85" t="str">
        <f>IF(Zwischentabelle_Alter!$B$9&lt;13,Zwischentabelle_Alter!G69)</f>
        <v>*</v>
      </c>
      <c r="G68" s="85">
        <f>IF(Zwischentabelle_Alter!$B$9&lt;13,Zwischentabelle_Alter!H69)</f>
        <v>0</v>
      </c>
      <c r="H68" s="85">
        <f>IF(Zwischentabelle_Alter!$B$9&lt;13,Zwischentabelle_Alter!I69)</f>
        <v>54</v>
      </c>
      <c r="I68" s="85">
        <f>IF(Zwischentabelle_Alter!$B$9&lt;13,Zwischentabelle_Alter!J69)</f>
        <v>72</v>
      </c>
      <c r="J68" s="85">
        <f>IF(Zwischentabelle_Alter!$B$9&lt;13,Zwischentabelle_Alter!K69)</f>
        <v>870</v>
      </c>
      <c r="K68" s="85">
        <f>IF(Zwischentabelle_Alter!$B$9&lt;13,Zwischentabelle_Alter!L69)</f>
        <v>243</v>
      </c>
    </row>
    <row r="69" spans="1:11" x14ac:dyDescent="0.2">
      <c r="A69" s="111" t="s">
        <v>90</v>
      </c>
      <c r="B69" s="112" t="s">
        <v>89</v>
      </c>
      <c r="C69" s="85">
        <f>IF(Zwischentabelle_Alter!$B$9&lt;25,Zwischentabelle_Alter!D70)</f>
        <v>4788</v>
      </c>
      <c r="D69" s="85">
        <f>IF(Zwischentabelle_Alter!$B$9&lt;13,Zwischentabelle_Alter!E70)</f>
        <v>816</v>
      </c>
      <c r="E69" s="85">
        <f>IF(Zwischentabelle_Alter!$B$9&lt;13,Zwischentabelle_Alter!F70)</f>
        <v>0</v>
      </c>
      <c r="F69" s="85">
        <f>IF(Zwischentabelle_Alter!$B$9&lt;13,Zwischentabelle_Alter!G70)</f>
        <v>17</v>
      </c>
      <c r="G69" s="85">
        <f>IF(Zwischentabelle_Alter!$B$9&lt;13,Zwischentabelle_Alter!H70)</f>
        <v>0</v>
      </c>
      <c r="H69" s="85">
        <f>IF(Zwischentabelle_Alter!$B$9&lt;13,Zwischentabelle_Alter!I70)</f>
        <v>43</v>
      </c>
      <c r="I69" s="85">
        <f>IF(Zwischentabelle_Alter!$B$9&lt;13,Zwischentabelle_Alter!J70)</f>
        <v>71</v>
      </c>
      <c r="J69" s="85">
        <f>IF(Zwischentabelle_Alter!$B$9&lt;13,Zwischentabelle_Alter!K70)</f>
        <v>493</v>
      </c>
      <c r="K69" s="85">
        <f>IF(Zwischentabelle_Alter!$B$9&lt;13,Zwischentabelle_Alter!L70)</f>
        <v>272</v>
      </c>
    </row>
    <row r="70" spans="1:11" x14ac:dyDescent="0.2">
      <c r="A70" s="111" t="s">
        <v>92</v>
      </c>
      <c r="B70" s="112" t="s">
        <v>91</v>
      </c>
      <c r="C70" s="85">
        <f>IF(Zwischentabelle_Alter!$B$9&lt;25,Zwischentabelle_Alter!D71)</f>
        <v>1207</v>
      </c>
      <c r="D70" s="85">
        <f>IF(Zwischentabelle_Alter!$B$9&lt;13,Zwischentabelle_Alter!E71)</f>
        <v>39</v>
      </c>
      <c r="E70" s="85" t="str">
        <f>IF(Zwischentabelle_Alter!$B$9&lt;13,Zwischentabelle_Alter!F71)</f>
        <v>*</v>
      </c>
      <c r="F70" s="85">
        <f>IF(Zwischentabelle_Alter!$B$9&lt;13,Zwischentabelle_Alter!G71)</f>
        <v>0</v>
      </c>
      <c r="G70" s="85">
        <f>IF(Zwischentabelle_Alter!$B$9&lt;13,Zwischentabelle_Alter!H71)</f>
        <v>0</v>
      </c>
      <c r="H70" s="85">
        <f>IF(Zwischentabelle_Alter!$B$9&lt;13,Zwischentabelle_Alter!I71)</f>
        <v>6</v>
      </c>
      <c r="I70" s="85" t="str">
        <f>IF(Zwischentabelle_Alter!$B$9&lt;13,Zwischentabelle_Alter!J71)</f>
        <v>*</v>
      </c>
      <c r="J70" s="85">
        <f>IF(Zwischentabelle_Alter!$B$9&lt;13,Zwischentabelle_Alter!K71)</f>
        <v>3</v>
      </c>
      <c r="K70" s="85">
        <f>IF(Zwischentabelle_Alter!$B$9&lt;13,Zwischentabelle_Alter!L71)</f>
        <v>31</v>
      </c>
    </row>
    <row r="71" spans="1:11" x14ac:dyDescent="0.2">
      <c r="A71" s="111" t="s">
        <v>94</v>
      </c>
      <c r="B71" s="112" t="s">
        <v>93</v>
      </c>
      <c r="C71" s="85">
        <f>IF(Zwischentabelle_Alter!$B$9&lt;25,Zwischentabelle_Alter!D72)</f>
        <v>5269</v>
      </c>
      <c r="D71" s="85">
        <f>IF(Zwischentabelle_Alter!$B$9&lt;13,Zwischentabelle_Alter!E72)</f>
        <v>257</v>
      </c>
      <c r="E71" s="85" t="str">
        <f>IF(Zwischentabelle_Alter!$B$9&lt;13,Zwischentabelle_Alter!F72)</f>
        <v>*</v>
      </c>
      <c r="F71" s="85">
        <f>IF(Zwischentabelle_Alter!$B$9&lt;13,Zwischentabelle_Alter!G72)</f>
        <v>5</v>
      </c>
      <c r="G71" s="85">
        <f>IF(Zwischentabelle_Alter!$B$9&lt;13,Zwischentabelle_Alter!H72)</f>
        <v>0</v>
      </c>
      <c r="H71" s="85">
        <f>IF(Zwischentabelle_Alter!$B$9&lt;13,Zwischentabelle_Alter!I72)</f>
        <v>18</v>
      </c>
      <c r="I71" s="85">
        <f>IF(Zwischentabelle_Alter!$B$9&lt;13,Zwischentabelle_Alter!J72)</f>
        <v>54</v>
      </c>
      <c r="J71" s="85">
        <f>IF(Zwischentabelle_Alter!$B$9&lt;13,Zwischentabelle_Alter!K72)</f>
        <v>120</v>
      </c>
      <c r="K71" s="85">
        <f>IF(Zwischentabelle_Alter!$B$9&lt;13,Zwischentabelle_Alter!L72)</f>
        <v>100</v>
      </c>
    </row>
    <row r="72" spans="1:11" x14ac:dyDescent="0.2">
      <c r="A72" s="111" t="s">
        <v>96</v>
      </c>
      <c r="B72" s="112" t="s">
        <v>95</v>
      </c>
      <c r="C72" s="85">
        <f>IF(Zwischentabelle_Alter!$B$9&lt;25,Zwischentabelle_Alter!D73)</f>
        <v>1929</v>
      </c>
      <c r="D72" s="85">
        <f>IF(Zwischentabelle_Alter!$B$9&lt;13,Zwischentabelle_Alter!E73)</f>
        <v>317</v>
      </c>
      <c r="E72" s="85">
        <f>IF(Zwischentabelle_Alter!$B$9&lt;13,Zwischentabelle_Alter!F73)</f>
        <v>0</v>
      </c>
      <c r="F72" s="85" t="str">
        <f>IF(Zwischentabelle_Alter!$B$9&lt;13,Zwischentabelle_Alter!G73)</f>
        <v>*</v>
      </c>
      <c r="G72" s="85">
        <f>IF(Zwischentabelle_Alter!$B$9&lt;13,Zwischentabelle_Alter!H73)</f>
        <v>0</v>
      </c>
      <c r="H72" s="85" t="str">
        <f>IF(Zwischentabelle_Alter!$B$9&lt;13,Zwischentabelle_Alter!I73)</f>
        <v>*</v>
      </c>
      <c r="I72" s="85">
        <f>IF(Zwischentabelle_Alter!$B$9&lt;13,Zwischentabelle_Alter!J73)</f>
        <v>11</v>
      </c>
      <c r="J72" s="85">
        <f>IF(Zwischentabelle_Alter!$B$9&lt;13,Zwischentabelle_Alter!K73)</f>
        <v>208</v>
      </c>
      <c r="K72" s="85">
        <f>IF(Zwischentabelle_Alter!$B$9&lt;13,Zwischentabelle_Alter!L73)</f>
        <v>119</v>
      </c>
    </row>
    <row r="73" spans="1:11" x14ac:dyDescent="0.2">
      <c r="A73" s="111" t="s">
        <v>98</v>
      </c>
      <c r="B73" s="112" t="s">
        <v>97</v>
      </c>
      <c r="C73" s="85">
        <f>IF(Zwischentabelle_Alter!$B$9&lt;25,Zwischentabelle_Alter!D74)</f>
        <v>2616</v>
      </c>
      <c r="D73" s="85">
        <f>IF(Zwischentabelle_Alter!$B$9&lt;13,Zwischentabelle_Alter!E74)</f>
        <v>114</v>
      </c>
      <c r="E73" s="85">
        <f>IF(Zwischentabelle_Alter!$B$9&lt;13,Zwischentabelle_Alter!F74)</f>
        <v>0</v>
      </c>
      <c r="F73" s="85" t="str">
        <f>IF(Zwischentabelle_Alter!$B$9&lt;13,Zwischentabelle_Alter!G74)</f>
        <v>*</v>
      </c>
      <c r="G73" s="85">
        <f>IF(Zwischentabelle_Alter!$B$9&lt;13,Zwischentabelle_Alter!H74)</f>
        <v>0</v>
      </c>
      <c r="H73" s="85" t="str">
        <f>IF(Zwischentabelle_Alter!$B$9&lt;13,Zwischentabelle_Alter!I74)</f>
        <v>*</v>
      </c>
      <c r="I73" s="85">
        <f>IF(Zwischentabelle_Alter!$B$9&lt;13,Zwischentabelle_Alter!J74)</f>
        <v>25</v>
      </c>
      <c r="J73" s="85">
        <f>IF(Zwischentabelle_Alter!$B$9&lt;13,Zwischentabelle_Alter!K74)</f>
        <v>0</v>
      </c>
      <c r="K73" s="85">
        <f>IF(Zwischentabelle_Alter!$B$9&lt;13,Zwischentabelle_Alter!L74)</f>
        <v>88</v>
      </c>
    </row>
    <row r="74" spans="1:11" x14ac:dyDescent="0.2">
      <c r="A74" s="111" t="s">
        <v>100</v>
      </c>
      <c r="B74" s="112" t="s">
        <v>99</v>
      </c>
      <c r="C74" s="85">
        <f>IF(Zwischentabelle_Alter!$B$9&lt;25,Zwischentabelle_Alter!D75)</f>
        <v>3592</v>
      </c>
      <c r="D74" s="85">
        <f>IF(Zwischentabelle_Alter!$B$9&lt;13,Zwischentabelle_Alter!E75)</f>
        <v>467</v>
      </c>
      <c r="E74" s="85" t="str">
        <f>IF(Zwischentabelle_Alter!$B$9&lt;13,Zwischentabelle_Alter!F75)</f>
        <v>*</v>
      </c>
      <c r="F74" s="85">
        <f>IF(Zwischentabelle_Alter!$B$9&lt;13,Zwischentabelle_Alter!G75)</f>
        <v>11</v>
      </c>
      <c r="G74" s="85">
        <f>IF(Zwischentabelle_Alter!$B$9&lt;13,Zwischentabelle_Alter!H75)</f>
        <v>0</v>
      </c>
      <c r="H74" s="85" t="str">
        <f>IF(Zwischentabelle_Alter!$B$9&lt;13,Zwischentabelle_Alter!I75)</f>
        <v>*</v>
      </c>
      <c r="I74" s="85">
        <f>IF(Zwischentabelle_Alter!$B$9&lt;13,Zwischentabelle_Alter!J75)</f>
        <v>44</v>
      </c>
      <c r="J74" s="85">
        <f>IF(Zwischentabelle_Alter!$B$9&lt;13,Zwischentabelle_Alter!K75)</f>
        <v>87</v>
      </c>
      <c r="K74" s="85">
        <f>IF(Zwischentabelle_Alter!$B$9&lt;13,Zwischentabelle_Alter!L75)</f>
        <v>359</v>
      </c>
    </row>
    <row r="75" spans="1:11" x14ac:dyDescent="0.2">
      <c r="A75" s="111" t="s">
        <v>487</v>
      </c>
      <c r="B75" s="112" t="s">
        <v>488</v>
      </c>
      <c r="C75" s="85">
        <f>IF(Zwischentabelle_Alter!$B$9&lt;25,Zwischentabelle_Alter!D76)</f>
        <v>6305</v>
      </c>
      <c r="D75" s="85">
        <f>IF(Zwischentabelle_Alter!$B$9&lt;13,Zwischentabelle_Alter!E76)</f>
        <v>635</v>
      </c>
      <c r="E75" s="85">
        <f>IF(Zwischentabelle_Alter!$B$9&lt;13,Zwischentabelle_Alter!F76)</f>
        <v>0</v>
      </c>
      <c r="F75" s="85">
        <f>IF(Zwischentabelle_Alter!$B$9&lt;13,Zwischentabelle_Alter!G76)</f>
        <v>24</v>
      </c>
      <c r="G75" s="85">
        <f>IF(Zwischentabelle_Alter!$B$9&lt;13,Zwischentabelle_Alter!H76)</f>
        <v>0</v>
      </c>
      <c r="H75" s="85">
        <f>IF(Zwischentabelle_Alter!$B$9&lt;13,Zwischentabelle_Alter!I76)</f>
        <v>24</v>
      </c>
      <c r="I75" s="85">
        <f>IF(Zwischentabelle_Alter!$B$9&lt;13,Zwischentabelle_Alter!J76)</f>
        <v>37</v>
      </c>
      <c r="J75" s="85">
        <f>IF(Zwischentabelle_Alter!$B$9&lt;13,Zwischentabelle_Alter!K76)</f>
        <v>199</v>
      </c>
      <c r="K75" s="85">
        <f>IF(Zwischentabelle_Alter!$B$9&lt;13,Zwischentabelle_Alter!L76)</f>
        <v>389</v>
      </c>
    </row>
    <row r="76" spans="1:11" x14ac:dyDescent="0.2">
      <c r="A76" s="111" t="s">
        <v>102</v>
      </c>
      <c r="B76" s="112" t="s">
        <v>101</v>
      </c>
      <c r="C76" s="85">
        <f>IF(Zwischentabelle_Alter!$B$9&lt;25,Zwischentabelle_Alter!D77)</f>
        <v>2084</v>
      </c>
      <c r="D76" s="85">
        <f>IF(Zwischentabelle_Alter!$B$9&lt;13,Zwischentabelle_Alter!E77)</f>
        <v>186</v>
      </c>
      <c r="E76" s="85">
        <f>IF(Zwischentabelle_Alter!$B$9&lt;13,Zwischentabelle_Alter!F77)</f>
        <v>0</v>
      </c>
      <c r="F76" s="85">
        <f>IF(Zwischentabelle_Alter!$B$9&lt;13,Zwischentabelle_Alter!G77)</f>
        <v>6</v>
      </c>
      <c r="G76" s="85">
        <f>IF(Zwischentabelle_Alter!$B$9&lt;13,Zwischentabelle_Alter!H77)</f>
        <v>0</v>
      </c>
      <c r="H76" s="85">
        <f>IF(Zwischentabelle_Alter!$B$9&lt;13,Zwischentabelle_Alter!I77)</f>
        <v>6</v>
      </c>
      <c r="I76" s="85">
        <f>IF(Zwischentabelle_Alter!$B$9&lt;13,Zwischentabelle_Alter!J77)</f>
        <v>9</v>
      </c>
      <c r="J76" s="85">
        <f>IF(Zwischentabelle_Alter!$B$9&lt;13,Zwischentabelle_Alter!K77)</f>
        <v>150</v>
      </c>
      <c r="K76" s="85">
        <f>IF(Zwischentabelle_Alter!$B$9&lt;13,Zwischentabelle_Alter!L77)</f>
        <v>34</v>
      </c>
    </row>
    <row r="77" spans="1:11" x14ac:dyDescent="0.2">
      <c r="A77" s="111" t="s">
        <v>104</v>
      </c>
      <c r="B77" s="112" t="s">
        <v>103</v>
      </c>
      <c r="C77" s="85">
        <f>IF(Zwischentabelle_Alter!$B$9&lt;25,Zwischentabelle_Alter!D78)</f>
        <v>3366</v>
      </c>
      <c r="D77" s="85">
        <f>IF(Zwischentabelle_Alter!$B$9&lt;13,Zwischentabelle_Alter!E78)</f>
        <v>2532</v>
      </c>
      <c r="E77" s="85">
        <f>IF(Zwischentabelle_Alter!$B$9&lt;13,Zwischentabelle_Alter!F78)</f>
        <v>352</v>
      </c>
      <c r="F77" s="85">
        <f>IF(Zwischentabelle_Alter!$B$9&lt;13,Zwischentabelle_Alter!G78)</f>
        <v>356</v>
      </c>
      <c r="G77" s="85">
        <f>IF(Zwischentabelle_Alter!$B$9&lt;13,Zwischentabelle_Alter!H78)</f>
        <v>0</v>
      </c>
      <c r="H77" s="85">
        <f>IF(Zwischentabelle_Alter!$B$9&lt;13,Zwischentabelle_Alter!I78)</f>
        <v>30</v>
      </c>
      <c r="I77" s="85">
        <f>IF(Zwischentabelle_Alter!$B$9&lt;13,Zwischentabelle_Alter!J78)</f>
        <v>97</v>
      </c>
      <c r="J77" s="85">
        <f>IF(Zwischentabelle_Alter!$B$9&lt;13,Zwischentabelle_Alter!K78)</f>
        <v>2291</v>
      </c>
      <c r="K77" s="85">
        <f>IF(Zwischentabelle_Alter!$B$9&lt;13,Zwischentabelle_Alter!L78)</f>
        <v>2451</v>
      </c>
    </row>
    <row r="78" spans="1:11" x14ac:dyDescent="0.2">
      <c r="A78" s="111" t="s">
        <v>489</v>
      </c>
      <c r="B78" s="112" t="s">
        <v>490</v>
      </c>
      <c r="C78" s="85">
        <f>IF(Zwischentabelle_Alter!$B$9&lt;25,Zwischentabelle_Alter!D79)</f>
        <v>4538</v>
      </c>
      <c r="D78" s="85">
        <f>IF(Zwischentabelle_Alter!$B$9&lt;13,Zwischentabelle_Alter!E79)</f>
        <v>734</v>
      </c>
      <c r="E78" s="85">
        <f>IF(Zwischentabelle_Alter!$B$9&lt;13,Zwischentabelle_Alter!F79)</f>
        <v>0</v>
      </c>
      <c r="F78" s="85">
        <f>IF(Zwischentabelle_Alter!$B$9&lt;13,Zwischentabelle_Alter!G79)</f>
        <v>0</v>
      </c>
      <c r="G78" s="85">
        <f>IF(Zwischentabelle_Alter!$B$9&lt;13,Zwischentabelle_Alter!H79)</f>
        <v>0</v>
      </c>
      <c r="H78" s="85">
        <f>IF(Zwischentabelle_Alter!$B$9&lt;13,Zwischentabelle_Alter!I79)</f>
        <v>0</v>
      </c>
      <c r="I78" s="85">
        <f>IF(Zwischentabelle_Alter!$B$9&lt;13,Zwischentabelle_Alter!J79)</f>
        <v>208</v>
      </c>
      <c r="J78" s="85">
        <f>IF(Zwischentabelle_Alter!$B$9&lt;13,Zwischentabelle_Alter!K79)</f>
        <v>313</v>
      </c>
      <c r="K78" s="85">
        <f>IF(Zwischentabelle_Alter!$B$9&lt;13,Zwischentabelle_Alter!L79)</f>
        <v>322</v>
      </c>
    </row>
    <row r="79" spans="1:11" x14ac:dyDescent="0.2">
      <c r="A79" s="111" t="s">
        <v>491</v>
      </c>
      <c r="B79" s="112" t="s">
        <v>492</v>
      </c>
      <c r="C79" s="85">
        <f>IF(Zwischentabelle_Alter!$B$9&lt;25,Zwischentabelle_Alter!D80)</f>
        <v>2405</v>
      </c>
      <c r="D79" s="85">
        <f>IF(Zwischentabelle_Alter!$B$9&lt;13,Zwischentabelle_Alter!E80)</f>
        <v>672</v>
      </c>
      <c r="E79" s="85">
        <f>IF(Zwischentabelle_Alter!$B$9&lt;13,Zwischentabelle_Alter!F80)</f>
        <v>0</v>
      </c>
      <c r="F79" s="85">
        <f>IF(Zwischentabelle_Alter!$B$9&lt;13,Zwischentabelle_Alter!G80)</f>
        <v>3</v>
      </c>
      <c r="G79" s="85">
        <f>IF(Zwischentabelle_Alter!$B$9&lt;13,Zwischentabelle_Alter!H80)</f>
        <v>0</v>
      </c>
      <c r="H79" s="85">
        <f>IF(Zwischentabelle_Alter!$B$9&lt;13,Zwischentabelle_Alter!I80)</f>
        <v>5</v>
      </c>
      <c r="I79" s="85">
        <f>IF(Zwischentabelle_Alter!$B$9&lt;13,Zwischentabelle_Alter!J80)</f>
        <v>43</v>
      </c>
      <c r="J79" s="85">
        <f>IF(Zwischentabelle_Alter!$B$9&lt;13,Zwischentabelle_Alter!K80)</f>
        <v>593</v>
      </c>
      <c r="K79" s="85">
        <f>IF(Zwischentabelle_Alter!$B$9&lt;13,Zwischentabelle_Alter!L80)</f>
        <v>158</v>
      </c>
    </row>
    <row r="80" spans="1:11" x14ac:dyDescent="0.2">
      <c r="A80" s="111" t="s">
        <v>493</v>
      </c>
      <c r="B80" s="112" t="s">
        <v>494</v>
      </c>
      <c r="C80" s="85">
        <f>IF(Zwischentabelle_Alter!$B$9&lt;25,Zwischentabelle_Alter!D81)</f>
        <v>7264</v>
      </c>
      <c r="D80" s="85">
        <f>IF(Zwischentabelle_Alter!$B$9&lt;13,Zwischentabelle_Alter!E81)</f>
        <v>3856</v>
      </c>
      <c r="E80" s="85">
        <f>IF(Zwischentabelle_Alter!$B$9&lt;13,Zwischentabelle_Alter!F81)</f>
        <v>476</v>
      </c>
      <c r="F80" s="85">
        <f>IF(Zwischentabelle_Alter!$B$9&lt;13,Zwischentabelle_Alter!G81)</f>
        <v>374</v>
      </c>
      <c r="G80" s="85">
        <f>IF(Zwischentabelle_Alter!$B$9&lt;13,Zwischentabelle_Alter!H81)</f>
        <v>0</v>
      </c>
      <c r="H80" s="85">
        <f>IF(Zwischentabelle_Alter!$B$9&lt;13,Zwischentabelle_Alter!I81)</f>
        <v>3</v>
      </c>
      <c r="I80" s="85">
        <f>IF(Zwischentabelle_Alter!$B$9&lt;13,Zwischentabelle_Alter!J81)</f>
        <v>663</v>
      </c>
      <c r="J80" s="85">
        <f>IF(Zwischentabelle_Alter!$B$9&lt;13,Zwischentabelle_Alter!K81)</f>
        <v>3727</v>
      </c>
      <c r="K80" s="85">
        <f>IF(Zwischentabelle_Alter!$B$9&lt;13,Zwischentabelle_Alter!L81)</f>
        <v>3616</v>
      </c>
    </row>
    <row r="81" spans="1:11" x14ac:dyDescent="0.2">
      <c r="A81" s="111" t="s">
        <v>495</v>
      </c>
      <c r="B81" s="112" t="s">
        <v>496</v>
      </c>
      <c r="C81" s="85">
        <f>IF(Zwischentabelle_Alter!$B$9&lt;25,Zwischentabelle_Alter!D82)</f>
        <v>6214</v>
      </c>
      <c r="D81" s="85">
        <f>IF(Zwischentabelle_Alter!$B$9&lt;13,Zwischentabelle_Alter!E82)</f>
        <v>924</v>
      </c>
      <c r="E81" s="85">
        <f>IF(Zwischentabelle_Alter!$B$9&lt;13,Zwischentabelle_Alter!F82)</f>
        <v>8</v>
      </c>
      <c r="F81" s="85">
        <f>IF(Zwischentabelle_Alter!$B$9&lt;13,Zwischentabelle_Alter!G82)</f>
        <v>3</v>
      </c>
      <c r="G81" s="85">
        <f>IF(Zwischentabelle_Alter!$B$9&lt;13,Zwischentabelle_Alter!H82)</f>
        <v>0</v>
      </c>
      <c r="H81" s="85">
        <f>IF(Zwischentabelle_Alter!$B$9&lt;13,Zwischentabelle_Alter!I82)</f>
        <v>32</v>
      </c>
      <c r="I81" s="85">
        <f>IF(Zwischentabelle_Alter!$B$9&lt;13,Zwischentabelle_Alter!J82)</f>
        <v>232</v>
      </c>
      <c r="J81" s="85">
        <f>IF(Zwischentabelle_Alter!$B$9&lt;13,Zwischentabelle_Alter!K82)</f>
        <v>445</v>
      </c>
      <c r="K81" s="85">
        <f>IF(Zwischentabelle_Alter!$B$9&lt;13,Zwischentabelle_Alter!L82)</f>
        <v>298</v>
      </c>
    </row>
    <row r="82" spans="1:11" x14ac:dyDescent="0.2">
      <c r="A82" s="111" t="s">
        <v>497</v>
      </c>
      <c r="B82" s="112" t="s">
        <v>498</v>
      </c>
      <c r="C82" s="85">
        <f>IF(Zwischentabelle_Alter!$B$9&lt;25,Zwischentabelle_Alter!D83)</f>
        <v>4393</v>
      </c>
      <c r="D82" s="85">
        <f>IF(Zwischentabelle_Alter!$B$9&lt;13,Zwischentabelle_Alter!E83)</f>
        <v>805</v>
      </c>
      <c r="E82" s="85">
        <f>IF(Zwischentabelle_Alter!$B$9&lt;13,Zwischentabelle_Alter!F83)</f>
        <v>0</v>
      </c>
      <c r="F82" s="85">
        <f>IF(Zwischentabelle_Alter!$B$9&lt;13,Zwischentabelle_Alter!G83)</f>
        <v>25</v>
      </c>
      <c r="G82" s="85">
        <f>IF(Zwischentabelle_Alter!$B$9&lt;13,Zwischentabelle_Alter!H83)</f>
        <v>0</v>
      </c>
      <c r="H82" s="85">
        <f>IF(Zwischentabelle_Alter!$B$9&lt;13,Zwischentabelle_Alter!I83)</f>
        <v>6</v>
      </c>
      <c r="I82" s="85">
        <f>IF(Zwischentabelle_Alter!$B$9&lt;13,Zwischentabelle_Alter!J83)</f>
        <v>143</v>
      </c>
      <c r="J82" s="85">
        <f>IF(Zwischentabelle_Alter!$B$9&lt;13,Zwischentabelle_Alter!K83)</f>
        <v>564</v>
      </c>
      <c r="K82" s="85">
        <f>IF(Zwischentabelle_Alter!$B$9&lt;13,Zwischentabelle_Alter!L83)</f>
        <v>220</v>
      </c>
    </row>
    <row r="83" spans="1:11" x14ac:dyDescent="0.2">
      <c r="A83" s="111" t="s">
        <v>106</v>
      </c>
      <c r="B83" s="112" t="s">
        <v>105</v>
      </c>
      <c r="C83" s="85">
        <f>IF(Zwischentabelle_Alter!$B$9&lt;25,Zwischentabelle_Alter!D84)</f>
        <v>2563</v>
      </c>
      <c r="D83" s="85">
        <f>IF(Zwischentabelle_Alter!$B$9&lt;13,Zwischentabelle_Alter!E84)</f>
        <v>286</v>
      </c>
      <c r="E83" s="85">
        <f>IF(Zwischentabelle_Alter!$B$9&lt;13,Zwischentabelle_Alter!F84)</f>
        <v>0</v>
      </c>
      <c r="F83" s="85">
        <f>IF(Zwischentabelle_Alter!$B$9&lt;13,Zwischentabelle_Alter!G84)</f>
        <v>31</v>
      </c>
      <c r="G83" s="85">
        <f>IF(Zwischentabelle_Alter!$B$9&lt;13,Zwischentabelle_Alter!H84)</f>
        <v>0</v>
      </c>
      <c r="H83" s="85">
        <f>IF(Zwischentabelle_Alter!$B$9&lt;13,Zwischentabelle_Alter!I84)</f>
        <v>15</v>
      </c>
      <c r="I83" s="85">
        <f>IF(Zwischentabelle_Alter!$B$9&lt;13,Zwischentabelle_Alter!J84)</f>
        <v>27</v>
      </c>
      <c r="J83" s="85">
        <f>IF(Zwischentabelle_Alter!$B$9&lt;13,Zwischentabelle_Alter!K84)</f>
        <v>4</v>
      </c>
      <c r="K83" s="85">
        <f>IF(Zwischentabelle_Alter!$B$9&lt;13,Zwischentabelle_Alter!L84)</f>
        <v>225</v>
      </c>
    </row>
    <row r="84" spans="1:11" x14ac:dyDescent="0.2">
      <c r="A84" s="111" t="s">
        <v>108</v>
      </c>
      <c r="B84" s="112" t="s">
        <v>107</v>
      </c>
      <c r="C84" s="85">
        <f>IF(Zwischentabelle_Alter!$B$9&lt;25,Zwischentabelle_Alter!D85)</f>
        <v>5689</v>
      </c>
      <c r="D84" s="85">
        <f>IF(Zwischentabelle_Alter!$B$9&lt;13,Zwischentabelle_Alter!E85)</f>
        <v>183</v>
      </c>
      <c r="E84" s="85">
        <f>IF(Zwischentabelle_Alter!$B$9&lt;13,Zwischentabelle_Alter!F85)</f>
        <v>25</v>
      </c>
      <c r="F84" s="85">
        <f>IF(Zwischentabelle_Alter!$B$9&lt;13,Zwischentabelle_Alter!G85)</f>
        <v>41</v>
      </c>
      <c r="G84" s="85">
        <f>IF(Zwischentabelle_Alter!$B$9&lt;13,Zwischentabelle_Alter!H85)</f>
        <v>0</v>
      </c>
      <c r="H84" s="85">
        <f>IF(Zwischentabelle_Alter!$B$9&lt;13,Zwischentabelle_Alter!I85)</f>
        <v>9</v>
      </c>
      <c r="I84" s="85">
        <f>IF(Zwischentabelle_Alter!$B$9&lt;13,Zwischentabelle_Alter!J85)</f>
        <v>35</v>
      </c>
      <c r="J84" s="85">
        <f>IF(Zwischentabelle_Alter!$B$9&lt;13,Zwischentabelle_Alter!K85)</f>
        <v>61</v>
      </c>
      <c r="K84" s="85">
        <f>IF(Zwischentabelle_Alter!$B$9&lt;13,Zwischentabelle_Alter!L85)</f>
        <v>140</v>
      </c>
    </row>
    <row r="85" spans="1:11" x14ac:dyDescent="0.2">
      <c r="A85" s="111" t="s">
        <v>499</v>
      </c>
      <c r="B85" s="112" t="s">
        <v>500</v>
      </c>
      <c r="C85" s="85">
        <f>IF(Zwischentabelle_Alter!$B$9&lt;25,Zwischentabelle_Alter!D86)</f>
        <v>3543</v>
      </c>
      <c r="D85" s="85">
        <f>IF(Zwischentabelle_Alter!$B$9&lt;13,Zwischentabelle_Alter!E86)</f>
        <v>760</v>
      </c>
      <c r="E85" s="85">
        <f>IF(Zwischentabelle_Alter!$B$9&lt;13,Zwischentabelle_Alter!F86)</f>
        <v>0</v>
      </c>
      <c r="F85" s="85">
        <f>IF(Zwischentabelle_Alter!$B$9&lt;13,Zwischentabelle_Alter!G86)</f>
        <v>0</v>
      </c>
      <c r="G85" s="85">
        <f>IF(Zwischentabelle_Alter!$B$9&lt;13,Zwischentabelle_Alter!H86)</f>
        <v>0</v>
      </c>
      <c r="H85" s="85">
        <f>IF(Zwischentabelle_Alter!$B$9&lt;13,Zwischentabelle_Alter!I86)</f>
        <v>0</v>
      </c>
      <c r="I85" s="85">
        <f>IF(Zwischentabelle_Alter!$B$9&lt;13,Zwischentabelle_Alter!J86)</f>
        <v>383</v>
      </c>
      <c r="J85" s="85">
        <f>IF(Zwischentabelle_Alter!$B$9&lt;13,Zwischentabelle_Alter!K86)</f>
        <v>431</v>
      </c>
      <c r="K85" s="85">
        <f>IF(Zwischentabelle_Alter!$B$9&lt;13,Zwischentabelle_Alter!L86)</f>
        <v>103</v>
      </c>
    </row>
    <row r="86" spans="1:11" x14ac:dyDescent="0.2">
      <c r="A86" s="111" t="s">
        <v>110</v>
      </c>
      <c r="B86" s="112" t="s">
        <v>109</v>
      </c>
      <c r="C86" s="85">
        <f>IF(Zwischentabelle_Alter!$B$9&lt;25,Zwischentabelle_Alter!D87)</f>
        <v>4876</v>
      </c>
      <c r="D86" s="85">
        <f>IF(Zwischentabelle_Alter!$B$9&lt;13,Zwischentabelle_Alter!E87)</f>
        <v>323</v>
      </c>
      <c r="E86" s="85" t="str">
        <f>IF(Zwischentabelle_Alter!$B$9&lt;13,Zwischentabelle_Alter!F87)</f>
        <v>*</v>
      </c>
      <c r="F86" s="85">
        <f>IF(Zwischentabelle_Alter!$B$9&lt;13,Zwischentabelle_Alter!G87)</f>
        <v>4</v>
      </c>
      <c r="G86" s="85">
        <f>IF(Zwischentabelle_Alter!$B$9&lt;13,Zwischentabelle_Alter!H87)</f>
        <v>0</v>
      </c>
      <c r="H86" s="85">
        <f>IF(Zwischentabelle_Alter!$B$9&lt;13,Zwischentabelle_Alter!I87)</f>
        <v>3</v>
      </c>
      <c r="I86" s="85">
        <f>IF(Zwischentabelle_Alter!$B$9&lt;13,Zwischentabelle_Alter!J87)</f>
        <v>52</v>
      </c>
      <c r="J86" s="85">
        <f>IF(Zwischentabelle_Alter!$B$9&lt;13,Zwischentabelle_Alter!K87)</f>
        <v>4</v>
      </c>
      <c r="K86" s="85">
        <f>IF(Zwischentabelle_Alter!$B$9&lt;13,Zwischentabelle_Alter!L87)</f>
        <v>277</v>
      </c>
    </row>
    <row r="87" spans="1:11" x14ac:dyDescent="0.2">
      <c r="A87" s="111" t="s">
        <v>112</v>
      </c>
      <c r="B87" s="112" t="s">
        <v>111</v>
      </c>
      <c r="C87" s="85">
        <f>IF(Zwischentabelle_Alter!$B$9&lt;25,Zwischentabelle_Alter!D88)</f>
        <v>1942</v>
      </c>
      <c r="D87" s="85">
        <f>IF(Zwischentabelle_Alter!$B$9&lt;13,Zwischentabelle_Alter!E88)</f>
        <v>323</v>
      </c>
      <c r="E87" s="85">
        <f>IF(Zwischentabelle_Alter!$B$9&lt;13,Zwischentabelle_Alter!F88)</f>
        <v>0</v>
      </c>
      <c r="F87" s="85" t="str">
        <f>IF(Zwischentabelle_Alter!$B$9&lt;13,Zwischentabelle_Alter!G88)</f>
        <v>*</v>
      </c>
      <c r="G87" s="85">
        <f>IF(Zwischentabelle_Alter!$B$9&lt;13,Zwischentabelle_Alter!H88)</f>
        <v>0</v>
      </c>
      <c r="H87" s="85">
        <f>IF(Zwischentabelle_Alter!$B$9&lt;13,Zwischentabelle_Alter!I88)</f>
        <v>12</v>
      </c>
      <c r="I87" s="85">
        <f>IF(Zwischentabelle_Alter!$B$9&lt;13,Zwischentabelle_Alter!J88)</f>
        <v>87</v>
      </c>
      <c r="J87" s="85">
        <f>IF(Zwischentabelle_Alter!$B$9&lt;13,Zwischentabelle_Alter!K88)</f>
        <v>98</v>
      </c>
      <c r="K87" s="85">
        <f>IF(Zwischentabelle_Alter!$B$9&lt;13,Zwischentabelle_Alter!L88)</f>
        <v>162</v>
      </c>
    </row>
    <row r="88" spans="1:11" x14ac:dyDescent="0.2">
      <c r="A88" s="111" t="s">
        <v>114</v>
      </c>
      <c r="B88" s="112" t="s">
        <v>113</v>
      </c>
      <c r="C88" s="85">
        <f>IF(Zwischentabelle_Alter!$B$9&lt;25,Zwischentabelle_Alter!D89)</f>
        <v>2499</v>
      </c>
      <c r="D88" s="85">
        <f>IF(Zwischentabelle_Alter!$B$9&lt;13,Zwischentabelle_Alter!E89)</f>
        <v>151</v>
      </c>
      <c r="E88" s="85">
        <f>IF(Zwischentabelle_Alter!$B$9&lt;13,Zwischentabelle_Alter!F89)</f>
        <v>20</v>
      </c>
      <c r="F88" s="85">
        <f>IF(Zwischentabelle_Alter!$B$9&lt;13,Zwischentabelle_Alter!G89)</f>
        <v>38</v>
      </c>
      <c r="G88" s="85">
        <f>IF(Zwischentabelle_Alter!$B$9&lt;13,Zwischentabelle_Alter!H89)</f>
        <v>14</v>
      </c>
      <c r="H88" s="85">
        <f>IF(Zwischentabelle_Alter!$B$9&lt;13,Zwischentabelle_Alter!I89)</f>
        <v>6</v>
      </c>
      <c r="I88" s="85">
        <f>IF(Zwischentabelle_Alter!$B$9&lt;13,Zwischentabelle_Alter!J89)</f>
        <v>4</v>
      </c>
      <c r="J88" s="85" t="str">
        <f>IF(Zwischentabelle_Alter!$B$9&lt;13,Zwischentabelle_Alter!K89)</f>
        <v>*</v>
      </c>
      <c r="K88" s="85">
        <f>IF(Zwischentabelle_Alter!$B$9&lt;13,Zwischentabelle_Alter!L89)</f>
        <v>88</v>
      </c>
    </row>
    <row r="89" spans="1:11" x14ac:dyDescent="0.2">
      <c r="A89" s="111" t="s">
        <v>116</v>
      </c>
      <c r="B89" s="112" t="s">
        <v>115</v>
      </c>
      <c r="C89" s="85">
        <f>IF(Zwischentabelle_Alter!$B$9&lt;25,Zwischentabelle_Alter!D90)</f>
        <v>3298</v>
      </c>
      <c r="D89" s="85">
        <f>IF(Zwischentabelle_Alter!$B$9&lt;13,Zwischentabelle_Alter!E90)</f>
        <v>122</v>
      </c>
      <c r="E89" s="85" t="str">
        <f>IF(Zwischentabelle_Alter!$B$9&lt;13,Zwischentabelle_Alter!F90)</f>
        <v>*</v>
      </c>
      <c r="F89" s="85" t="str">
        <f>IF(Zwischentabelle_Alter!$B$9&lt;13,Zwischentabelle_Alter!G90)</f>
        <v>*</v>
      </c>
      <c r="G89" s="85">
        <f>IF(Zwischentabelle_Alter!$B$9&lt;13,Zwischentabelle_Alter!H90)</f>
        <v>0</v>
      </c>
      <c r="H89" s="85" t="str">
        <f>IF(Zwischentabelle_Alter!$B$9&lt;13,Zwischentabelle_Alter!I90)</f>
        <v>*</v>
      </c>
      <c r="I89" s="85">
        <f>IF(Zwischentabelle_Alter!$B$9&lt;13,Zwischentabelle_Alter!J90)</f>
        <v>19</v>
      </c>
      <c r="J89" s="85">
        <f>IF(Zwischentabelle_Alter!$B$9&lt;13,Zwischentabelle_Alter!K90)</f>
        <v>18</v>
      </c>
      <c r="K89" s="85">
        <f>IF(Zwischentabelle_Alter!$B$9&lt;13,Zwischentabelle_Alter!L90)</f>
        <v>81</v>
      </c>
    </row>
    <row r="90" spans="1:11" x14ac:dyDescent="0.2">
      <c r="A90" s="111" t="s">
        <v>118</v>
      </c>
      <c r="B90" s="112" t="s">
        <v>117</v>
      </c>
      <c r="C90" s="85">
        <f>IF(Zwischentabelle_Alter!$B$9&lt;25,Zwischentabelle_Alter!D91)</f>
        <v>2493</v>
      </c>
      <c r="D90" s="85">
        <f>IF(Zwischentabelle_Alter!$B$9&lt;13,Zwischentabelle_Alter!E91)</f>
        <v>181</v>
      </c>
      <c r="E90" s="85" t="str">
        <f>IF(Zwischentabelle_Alter!$B$9&lt;13,Zwischentabelle_Alter!F91)</f>
        <v>*</v>
      </c>
      <c r="F90" s="85">
        <f>IF(Zwischentabelle_Alter!$B$9&lt;13,Zwischentabelle_Alter!G91)</f>
        <v>16</v>
      </c>
      <c r="G90" s="85">
        <f>IF(Zwischentabelle_Alter!$B$9&lt;13,Zwischentabelle_Alter!H91)</f>
        <v>0</v>
      </c>
      <c r="H90" s="85">
        <f>IF(Zwischentabelle_Alter!$B$9&lt;13,Zwischentabelle_Alter!I91)</f>
        <v>21</v>
      </c>
      <c r="I90" s="85">
        <f>IF(Zwischentabelle_Alter!$B$9&lt;13,Zwischentabelle_Alter!J91)</f>
        <v>5</v>
      </c>
      <c r="J90" s="85">
        <f>IF(Zwischentabelle_Alter!$B$9&lt;13,Zwischentabelle_Alter!K91)</f>
        <v>44</v>
      </c>
      <c r="K90" s="85">
        <f>IF(Zwischentabelle_Alter!$B$9&lt;13,Zwischentabelle_Alter!L91)</f>
        <v>102</v>
      </c>
    </row>
    <row r="91" spans="1:11" x14ac:dyDescent="0.2">
      <c r="A91" s="111" t="s">
        <v>120</v>
      </c>
      <c r="B91" s="112" t="s">
        <v>119</v>
      </c>
      <c r="C91" s="85">
        <f>IF(Zwischentabelle_Alter!$B$9&lt;25,Zwischentabelle_Alter!D92)</f>
        <v>4847</v>
      </c>
      <c r="D91" s="85">
        <f>IF(Zwischentabelle_Alter!$B$9&lt;13,Zwischentabelle_Alter!E92)</f>
        <v>504</v>
      </c>
      <c r="E91" s="85" t="str">
        <f>IF(Zwischentabelle_Alter!$B$9&lt;13,Zwischentabelle_Alter!F92)</f>
        <v>*</v>
      </c>
      <c r="F91" s="85">
        <f>IF(Zwischentabelle_Alter!$B$9&lt;13,Zwischentabelle_Alter!G92)</f>
        <v>4</v>
      </c>
      <c r="G91" s="85">
        <f>IF(Zwischentabelle_Alter!$B$9&lt;13,Zwischentabelle_Alter!H92)</f>
        <v>0</v>
      </c>
      <c r="H91" s="85">
        <f>IF(Zwischentabelle_Alter!$B$9&lt;13,Zwischentabelle_Alter!I92)</f>
        <v>27</v>
      </c>
      <c r="I91" s="85">
        <f>IF(Zwischentabelle_Alter!$B$9&lt;13,Zwischentabelle_Alter!J92)</f>
        <v>53</v>
      </c>
      <c r="J91" s="85">
        <f>IF(Zwischentabelle_Alter!$B$9&lt;13,Zwischentabelle_Alter!K92)</f>
        <v>19</v>
      </c>
      <c r="K91" s="85">
        <f>IF(Zwischentabelle_Alter!$B$9&lt;13,Zwischentabelle_Alter!L92)</f>
        <v>408</v>
      </c>
    </row>
    <row r="92" spans="1:11" x14ac:dyDescent="0.2">
      <c r="A92" s="111" t="s">
        <v>501</v>
      </c>
      <c r="B92" s="112" t="s">
        <v>502</v>
      </c>
      <c r="C92" s="85">
        <f>IF(Zwischentabelle_Alter!$B$9&lt;25,Zwischentabelle_Alter!D93)</f>
        <v>3378</v>
      </c>
      <c r="D92" s="85">
        <f>IF(Zwischentabelle_Alter!$B$9&lt;13,Zwischentabelle_Alter!E93)</f>
        <v>842</v>
      </c>
      <c r="E92" s="85">
        <f>IF(Zwischentabelle_Alter!$B$9&lt;13,Zwischentabelle_Alter!F93)</f>
        <v>0</v>
      </c>
      <c r="F92" s="85">
        <f>IF(Zwischentabelle_Alter!$B$9&lt;13,Zwischentabelle_Alter!G93)</f>
        <v>10</v>
      </c>
      <c r="G92" s="85">
        <f>IF(Zwischentabelle_Alter!$B$9&lt;13,Zwischentabelle_Alter!H93)</f>
        <v>0</v>
      </c>
      <c r="H92" s="85">
        <f>IF(Zwischentabelle_Alter!$B$9&lt;13,Zwischentabelle_Alter!I93)</f>
        <v>44</v>
      </c>
      <c r="I92" s="85">
        <f>IF(Zwischentabelle_Alter!$B$9&lt;13,Zwischentabelle_Alter!J93)</f>
        <v>407</v>
      </c>
      <c r="J92" s="85">
        <f>IF(Zwischentabelle_Alter!$B$9&lt;13,Zwischentabelle_Alter!K93)</f>
        <v>465</v>
      </c>
      <c r="K92" s="85">
        <f>IF(Zwischentabelle_Alter!$B$9&lt;13,Zwischentabelle_Alter!L93)</f>
        <v>127</v>
      </c>
    </row>
    <row r="93" spans="1:11" x14ac:dyDescent="0.2">
      <c r="A93" s="111" t="s">
        <v>503</v>
      </c>
      <c r="B93" s="112" t="s">
        <v>504</v>
      </c>
      <c r="C93" s="85">
        <f>IF(Zwischentabelle_Alter!$B$9&lt;25,Zwischentabelle_Alter!D94)</f>
        <v>2713</v>
      </c>
      <c r="D93" s="85">
        <f>IF(Zwischentabelle_Alter!$B$9&lt;13,Zwischentabelle_Alter!E94)</f>
        <v>756</v>
      </c>
      <c r="E93" s="85">
        <f>IF(Zwischentabelle_Alter!$B$9&lt;13,Zwischentabelle_Alter!F94)</f>
        <v>17</v>
      </c>
      <c r="F93" s="85">
        <f>IF(Zwischentabelle_Alter!$B$9&lt;13,Zwischentabelle_Alter!G94)</f>
        <v>0</v>
      </c>
      <c r="G93" s="85">
        <f>IF(Zwischentabelle_Alter!$B$9&lt;13,Zwischentabelle_Alter!H94)</f>
        <v>0</v>
      </c>
      <c r="H93" s="85">
        <f>IF(Zwischentabelle_Alter!$B$9&lt;13,Zwischentabelle_Alter!I94)</f>
        <v>21</v>
      </c>
      <c r="I93" s="85">
        <f>IF(Zwischentabelle_Alter!$B$9&lt;13,Zwischentabelle_Alter!J94)</f>
        <v>381</v>
      </c>
      <c r="J93" s="85">
        <f>IF(Zwischentabelle_Alter!$B$9&lt;13,Zwischentabelle_Alter!K94)</f>
        <v>238</v>
      </c>
      <c r="K93" s="85">
        <f>IF(Zwischentabelle_Alter!$B$9&lt;13,Zwischentabelle_Alter!L94)</f>
        <v>261</v>
      </c>
    </row>
    <row r="94" spans="1:11" x14ac:dyDescent="0.2">
      <c r="A94" s="111" t="s">
        <v>122</v>
      </c>
      <c r="B94" s="112" t="s">
        <v>121</v>
      </c>
      <c r="C94" s="85">
        <f>IF(Zwischentabelle_Alter!$B$9&lt;25,Zwischentabelle_Alter!D95)</f>
        <v>1263</v>
      </c>
      <c r="D94" s="85">
        <f>IF(Zwischentabelle_Alter!$B$9&lt;13,Zwischentabelle_Alter!E95)</f>
        <v>90</v>
      </c>
      <c r="E94" s="85">
        <f>IF(Zwischentabelle_Alter!$B$9&lt;13,Zwischentabelle_Alter!F95)</f>
        <v>0</v>
      </c>
      <c r="F94" s="85">
        <f>IF(Zwischentabelle_Alter!$B$9&lt;13,Zwischentabelle_Alter!G95)</f>
        <v>0</v>
      </c>
      <c r="G94" s="85">
        <f>IF(Zwischentabelle_Alter!$B$9&lt;13,Zwischentabelle_Alter!H95)</f>
        <v>0</v>
      </c>
      <c r="H94" s="85">
        <f>IF(Zwischentabelle_Alter!$B$9&lt;13,Zwischentabelle_Alter!I95)</f>
        <v>14</v>
      </c>
      <c r="I94" s="85">
        <f>IF(Zwischentabelle_Alter!$B$9&lt;13,Zwischentabelle_Alter!J95)</f>
        <v>54</v>
      </c>
      <c r="J94" s="85" t="str">
        <f>IF(Zwischentabelle_Alter!$B$9&lt;13,Zwischentabelle_Alter!K95)</f>
        <v>*</v>
      </c>
      <c r="K94" s="85" t="str">
        <f>IF(Zwischentabelle_Alter!$B$9&lt;13,Zwischentabelle_Alter!L95)</f>
        <v>*</v>
      </c>
    </row>
    <row r="95" spans="1:11" x14ac:dyDescent="0.2">
      <c r="A95" s="111" t="s">
        <v>505</v>
      </c>
      <c r="B95" s="112" t="s">
        <v>506</v>
      </c>
      <c r="C95" s="85">
        <f>IF(Zwischentabelle_Alter!$B$9&lt;25,Zwischentabelle_Alter!D96)</f>
        <v>34345</v>
      </c>
      <c r="D95" s="85" t="str">
        <f>IF(Zwischentabelle_Alter!$B$9&lt;13,Zwischentabelle_Alter!E96)</f>
        <v>.</v>
      </c>
      <c r="E95" s="85" t="str">
        <f>IF(Zwischentabelle_Alter!$B$9&lt;13,Zwischentabelle_Alter!F96)</f>
        <v>.</v>
      </c>
      <c r="F95" s="85" t="str">
        <f>IF(Zwischentabelle_Alter!$B$9&lt;13,Zwischentabelle_Alter!G96)</f>
        <v>.</v>
      </c>
      <c r="G95" s="85" t="str">
        <f>IF(Zwischentabelle_Alter!$B$9&lt;13,Zwischentabelle_Alter!H96)</f>
        <v>.</v>
      </c>
      <c r="H95" s="85" t="str">
        <f>IF(Zwischentabelle_Alter!$B$9&lt;13,Zwischentabelle_Alter!I96)</f>
        <v>.</v>
      </c>
      <c r="I95" s="85" t="str">
        <f>IF(Zwischentabelle_Alter!$B$9&lt;13,Zwischentabelle_Alter!J96)</f>
        <v>.</v>
      </c>
      <c r="J95" s="85" t="str">
        <f>IF(Zwischentabelle_Alter!$B$9&lt;13,Zwischentabelle_Alter!K96)</f>
        <v>.</v>
      </c>
      <c r="K95" s="85" t="str">
        <f>IF(Zwischentabelle_Alter!$B$9&lt;13,Zwischentabelle_Alter!L96)</f>
        <v>.</v>
      </c>
    </row>
    <row r="96" spans="1:11" x14ac:dyDescent="0.2">
      <c r="A96" s="111" t="s">
        <v>507</v>
      </c>
      <c r="B96" s="112" t="s">
        <v>508</v>
      </c>
      <c r="C96" s="85">
        <f>IF(Zwischentabelle_Alter!$B$9&lt;25,Zwischentabelle_Alter!D97)</f>
        <v>8353</v>
      </c>
      <c r="D96" s="85">
        <f>IF(Zwischentabelle_Alter!$B$9&lt;13,Zwischentabelle_Alter!E97)</f>
        <v>2719</v>
      </c>
      <c r="E96" s="85">
        <f>IF(Zwischentabelle_Alter!$B$9&lt;13,Zwischentabelle_Alter!F97)</f>
        <v>176</v>
      </c>
      <c r="F96" s="85">
        <f>IF(Zwischentabelle_Alter!$B$9&lt;13,Zwischentabelle_Alter!G97)</f>
        <v>143</v>
      </c>
      <c r="G96" s="85">
        <f>IF(Zwischentabelle_Alter!$B$9&lt;13,Zwischentabelle_Alter!H97)</f>
        <v>0</v>
      </c>
      <c r="H96" s="85">
        <f>IF(Zwischentabelle_Alter!$B$9&lt;13,Zwischentabelle_Alter!I97)</f>
        <v>276</v>
      </c>
      <c r="I96" s="85">
        <f>IF(Zwischentabelle_Alter!$B$9&lt;13,Zwischentabelle_Alter!J97)</f>
        <v>106</v>
      </c>
      <c r="J96" s="85">
        <f>IF(Zwischentabelle_Alter!$B$9&lt;13,Zwischentabelle_Alter!K97)</f>
        <v>2297</v>
      </c>
      <c r="K96" s="85">
        <f>IF(Zwischentabelle_Alter!$B$9&lt;13,Zwischentabelle_Alter!L97)</f>
        <v>489</v>
      </c>
    </row>
    <row r="97" spans="1:11" x14ac:dyDescent="0.2">
      <c r="A97" s="111" t="s">
        <v>386</v>
      </c>
      <c r="B97" s="112" t="s">
        <v>385</v>
      </c>
      <c r="C97" s="85">
        <f>IF(Zwischentabelle_Alter!$B$9&lt;25,Zwischentabelle_Alter!D98)</f>
        <v>23083</v>
      </c>
      <c r="D97" s="85">
        <f>IF(Zwischentabelle_Alter!$B$9&lt;13,Zwischentabelle_Alter!E98)</f>
        <v>11677</v>
      </c>
      <c r="E97" s="85">
        <f>IF(Zwischentabelle_Alter!$B$9&lt;13,Zwischentabelle_Alter!F98)</f>
        <v>0</v>
      </c>
      <c r="F97" s="85">
        <f>IF(Zwischentabelle_Alter!$B$9&lt;13,Zwischentabelle_Alter!G98)</f>
        <v>105</v>
      </c>
      <c r="G97" s="85" t="str">
        <f>IF(Zwischentabelle_Alter!$B$9&lt;13,Zwischentabelle_Alter!H98)</f>
        <v>*</v>
      </c>
      <c r="H97" s="85" t="str">
        <f>IF(Zwischentabelle_Alter!$B$9&lt;13,Zwischentabelle_Alter!I98)</f>
        <v>*</v>
      </c>
      <c r="I97" s="85">
        <f>IF(Zwischentabelle_Alter!$B$9&lt;13,Zwischentabelle_Alter!J98)</f>
        <v>828</v>
      </c>
      <c r="J97" s="85">
        <f>IF(Zwischentabelle_Alter!$B$9&lt;13,Zwischentabelle_Alter!K98)</f>
        <v>11296</v>
      </c>
      <c r="K97" s="85">
        <f>IF(Zwischentabelle_Alter!$B$9&lt;13,Zwischentabelle_Alter!L98)</f>
        <v>685</v>
      </c>
    </row>
    <row r="98" spans="1:11" x14ac:dyDescent="0.2">
      <c r="A98" s="111" t="s">
        <v>124</v>
      </c>
      <c r="B98" s="112" t="s">
        <v>123</v>
      </c>
      <c r="C98" s="85">
        <f>IF(Zwischentabelle_Alter!$B$9&lt;25,Zwischentabelle_Alter!D99)</f>
        <v>31310</v>
      </c>
      <c r="D98" s="85">
        <f>IF(Zwischentabelle_Alter!$B$9&lt;13,Zwischentabelle_Alter!E99)</f>
        <v>4837</v>
      </c>
      <c r="E98" s="85">
        <f>IF(Zwischentabelle_Alter!$B$9&lt;13,Zwischentabelle_Alter!F99)</f>
        <v>548</v>
      </c>
      <c r="F98" s="85">
        <f>IF(Zwischentabelle_Alter!$B$9&lt;13,Zwischentabelle_Alter!G99)</f>
        <v>1829</v>
      </c>
      <c r="G98" s="85">
        <f>IF(Zwischentabelle_Alter!$B$9&lt;13,Zwischentabelle_Alter!H99)</f>
        <v>0</v>
      </c>
      <c r="H98" s="85">
        <f>IF(Zwischentabelle_Alter!$B$9&lt;13,Zwischentabelle_Alter!I99)</f>
        <v>74</v>
      </c>
      <c r="I98" s="85">
        <f>IF(Zwischentabelle_Alter!$B$9&lt;13,Zwischentabelle_Alter!J99)</f>
        <v>1062</v>
      </c>
      <c r="J98" s="85">
        <f>IF(Zwischentabelle_Alter!$B$9&lt;13,Zwischentabelle_Alter!K99)</f>
        <v>2932</v>
      </c>
      <c r="K98" s="85">
        <f>IF(Zwischentabelle_Alter!$B$9&lt;13,Zwischentabelle_Alter!L99)</f>
        <v>1478</v>
      </c>
    </row>
    <row r="99" spans="1:11" x14ac:dyDescent="0.2">
      <c r="A99" s="111" t="s">
        <v>126</v>
      </c>
      <c r="B99" s="112" t="s">
        <v>125</v>
      </c>
      <c r="C99" s="85">
        <f>IF(Zwischentabelle_Alter!$B$9&lt;25,Zwischentabelle_Alter!D100)</f>
        <v>38480</v>
      </c>
      <c r="D99" s="85">
        <f>IF(Zwischentabelle_Alter!$B$9&lt;13,Zwischentabelle_Alter!E100)</f>
        <v>7015</v>
      </c>
      <c r="E99" s="85">
        <f>IF(Zwischentabelle_Alter!$B$9&lt;13,Zwischentabelle_Alter!F100)</f>
        <v>195</v>
      </c>
      <c r="F99" s="85">
        <f>IF(Zwischentabelle_Alter!$B$9&lt;13,Zwischentabelle_Alter!G100)</f>
        <v>413</v>
      </c>
      <c r="G99" s="85">
        <f>IF(Zwischentabelle_Alter!$B$9&lt;13,Zwischentabelle_Alter!H100)</f>
        <v>27</v>
      </c>
      <c r="H99" s="85">
        <f>IF(Zwischentabelle_Alter!$B$9&lt;13,Zwischentabelle_Alter!I100)</f>
        <v>51</v>
      </c>
      <c r="I99" s="85">
        <f>IF(Zwischentabelle_Alter!$B$9&lt;13,Zwischentabelle_Alter!J100)</f>
        <v>796</v>
      </c>
      <c r="J99" s="85">
        <f>IF(Zwischentabelle_Alter!$B$9&lt;13,Zwischentabelle_Alter!K100)</f>
        <v>4463</v>
      </c>
      <c r="K99" s="85">
        <f>IF(Zwischentabelle_Alter!$B$9&lt;13,Zwischentabelle_Alter!L100)</f>
        <v>1562</v>
      </c>
    </row>
    <row r="100" spans="1:11" x14ac:dyDescent="0.2">
      <c r="A100" s="111" t="s">
        <v>128</v>
      </c>
      <c r="B100" s="112" t="s">
        <v>127</v>
      </c>
      <c r="C100" s="85">
        <f>IF(Zwischentabelle_Alter!$B$9&lt;25,Zwischentabelle_Alter!D101)</f>
        <v>10846</v>
      </c>
      <c r="D100" s="85">
        <f>IF(Zwischentabelle_Alter!$B$9&lt;13,Zwischentabelle_Alter!E101)</f>
        <v>1017</v>
      </c>
      <c r="E100" s="85">
        <f>IF(Zwischentabelle_Alter!$B$9&lt;13,Zwischentabelle_Alter!F101)</f>
        <v>14</v>
      </c>
      <c r="F100" s="85">
        <f>IF(Zwischentabelle_Alter!$B$9&lt;13,Zwischentabelle_Alter!G101)</f>
        <v>10</v>
      </c>
      <c r="G100" s="85">
        <f>IF(Zwischentabelle_Alter!$B$9&lt;13,Zwischentabelle_Alter!H101)</f>
        <v>0</v>
      </c>
      <c r="H100" s="85">
        <f>IF(Zwischentabelle_Alter!$B$9&lt;13,Zwischentabelle_Alter!I101)</f>
        <v>13</v>
      </c>
      <c r="I100" s="85">
        <f>IF(Zwischentabelle_Alter!$B$9&lt;13,Zwischentabelle_Alter!J101)</f>
        <v>13</v>
      </c>
      <c r="J100" s="85">
        <f>IF(Zwischentabelle_Alter!$B$9&lt;13,Zwischentabelle_Alter!K101)</f>
        <v>980</v>
      </c>
      <c r="K100" s="85">
        <f>IF(Zwischentabelle_Alter!$B$9&lt;13,Zwischentabelle_Alter!L101)</f>
        <v>42</v>
      </c>
    </row>
    <row r="101" spans="1:11" x14ac:dyDescent="0.2">
      <c r="A101" s="111" t="s">
        <v>509</v>
      </c>
      <c r="B101" s="112" t="s">
        <v>510</v>
      </c>
      <c r="C101" s="85">
        <f>IF(Zwischentabelle_Alter!$B$9&lt;25,Zwischentabelle_Alter!D102)</f>
        <v>16011</v>
      </c>
      <c r="D101" s="85">
        <f>IF(Zwischentabelle_Alter!$B$9&lt;13,Zwischentabelle_Alter!E102)</f>
        <v>3419</v>
      </c>
      <c r="E101" s="85" t="str">
        <f>IF(Zwischentabelle_Alter!$B$9&lt;13,Zwischentabelle_Alter!F102)</f>
        <v>*</v>
      </c>
      <c r="F101" s="85">
        <f>IF(Zwischentabelle_Alter!$B$9&lt;13,Zwischentabelle_Alter!G102)</f>
        <v>17</v>
      </c>
      <c r="G101" s="85">
        <f>IF(Zwischentabelle_Alter!$B$9&lt;13,Zwischentabelle_Alter!H102)</f>
        <v>0</v>
      </c>
      <c r="H101" s="85">
        <f>IF(Zwischentabelle_Alter!$B$9&lt;13,Zwischentabelle_Alter!I102)</f>
        <v>14</v>
      </c>
      <c r="I101" s="85">
        <f>IF(Zwischentabelle_Alter!$B$9&lt;13,Zwischentabelle_Alter!J102)</f>
        <v>900</v>
      </c>
      <c r="J101" s="85">
        <f>IF(Zwischentabelle_Alter!$B$9&lt;13,Zwischentabelle_Alter!K102)</f>
        <v>2274</v>
      </c>
      <c r="K101" s="85">
        <f>IF(Zwischentabelle_Alter!$B$9&lt;13,Zwischentabelle_Alter!L102)</f>
        <v>645</v>
      </c>
    </row>
    <row r="102" spans="1:11" x14ac:dyDescent="0.2">
      <c r="A102" s="111" t="s">
        <v>130</v>
      </c>
      <c r="B102" s="112" t="s">
        <v>129</v>
      </c>
      <c r="C102" s="85">
        <f>IF(Zwischentabelle_Alter!$B$9&lt;25,Zwischentabelle_Alter!D103)</f>
        <v>9016</v>
      </c>
      <c r="D102" s="85">
        <f>IF(Zwischentabelle_Alter!$B$9&lt;13,Zwischentabelle_Alter!E103)</f>
        <v>3189</v>
      </c>
      <c r="E102" s="85">
        <f>IF(Zwischentabelle_Alter!$B$9&lt;13,Zwischentabelle_Alter!F103)</f>
        <v>45</v>
      </c>
      <c r="F102" s="85" t="str">
        <f>IF(Zwischentabelle_Alter!$B$9&lt;13,Zwischentabelle_Alter!G103)</f>
        <v>*</v>
      </c>
      <c r="G102" s="85">
        <f>IF(Zwischentabelle_Alter!$B$9&lt;13,Zwischentabelle_Alter!H103)</f>
        <v>5</v>
      </c>
      <c r="H102" s="85">
        <f>IF(Zwischentabelle_Alter!$B$9&lt;13,Zwischentabelle_Alter!I103)</f>
        <v>0</v>
      </c>
      <c r="I102" s="85">
        <f>IF(Zwischentabelle_Alter!$B$9&lt;13,Zwischentabelle_Alter!J103)</f>
        <v>348</v>
      </c>
      <c r="J102" s="85">
        <f>IF(Zwischentabelle_Alter!$B$9&lt;13,Zwischentabelle_Alter!K103)</f>
        <v>251</v>
      </c>
      <c r="K102" s="85">
        <f>IF(Zwischentabelle_Alter!$B$9&lt;13,Zwischentabelle_Alter!L103)</f>
        <v>2887</v>
      </c>
    </row>
    <row r="103" spans="1:11" x14ac:dyDescent="0.2">
      <c r="A103" s="111" t="s">
        <v>511</v>
      </c>
      <c r="B103" s="112" t="s">
        <v>512</v>
      </c>
      <c r="C103" s="85">
        <f>IF(Zwischentabelle_Alter!$B$9&lt;25,Zwischentabelle_Alter!D104)</f>
        <v>11469</v>
      </c>
      <c r="D103" s="85">
        <f>IF(Zwischentabelle_Alter!$B$9&lt;13,Zwischentabelle_Alter!E104)</f>
        <v>2692</v>
      </c>
      <c r="E103" s="85">
        <f>IF(Zwischentabelle_Alter!$B$9&lt;13,Zwischentabelle_Alter!F104)</f>
        <v>4</v>
      </c>
      <c r="F103" s="85">
        <f>IF(Zwischentabelle_Alter!$B$9&lt;13,Zwischentabelle_Alter!G104)</f>
        <v>126</v>
      </c>
      <c r="G103" s="85">
        <f>IF(Zwischentabelle_Alter!$B$9&lt;13,Zwischentabelle_Alter!H104)</f>
        <v>0</v>
      </c>
      <c r="H103" s="85" t="str">
        <f>IF(Zwischentabelle_Alter!$B$9&lt;13,Zwischentabelle_Alter!I104)</f>
        <v>*</v>
      </c>
      <c r="I103" s="85">
        <f>IF(Zwischentabelle_Alter!$B$9&lt;13,Zwischentabelle_Alter!J104)</f>
        <v>20</v>
      </c>
      <c r="J103" s="85">
        <f>IF(Zwischentabelle_Alter!$B$9&lt;13,Zwischentabelle_Alter!K104)</f>
        <v>2285</v>
      </c>
      <c r="K103" s="85">
        <f>IF(Zwischentabelle_Alter!$B$9&lt;13,Zwischentabelle_Alter!L104)</f>
        <v>558</v>
      </c>
    </row>
    <row r="104" spans="1:11" x14ac:dyDescent="0.2">
      <c r="A104" s="111" t="s">
        <v>388</v>
      </c>
      <c r="B104" s="112" t="s">
        <v>387</v>
      </c>
      <c r="C104" s="85">
        <f>IF(Zwischentabelle_Alter!$B$9&lt;25,Zwischentabelle_Alter!D105)</f>
        <v>4600</v>
      </c>
      <c r="D104" s="85">
        <f>IF(Zwischentabelle_Alter!$B$9&lt;13,Zwischentabelle_Alter!E105)</f>
        <v>1136</v>
      </c>
      <c r="E104" s="85" t="str">
        <f>IF(Zwischentabelle_Alter!$B$9&lt;13,Zwischentabelle_Alter!F105)</f>
        <v>*</v>
      </c>
      <c r="F104" s="85">
        <f>IF(Zwischentabelle_Alter!$B$9&lt;13,Zwischentabelle_Alter!G105)</f>
        <v>15</v>
      </c>
      <c r="G104" s="85">
        <f>IF(Zwischentabelle_Alter!$B$9&lt;13,Zwischentabelle_Alter!H105)</f>
        <v>0</v>
      </c>
      <c r="H104" s="85">
        <f>IF(Zwischentabelle_Alter!$B$9&lt;13,Zwischentabelle_Alter!I105)</f>
        <v>3</v>
      </c>
      <c r="I104" s="85">
        <f>IF(Zwischentabelle_Alter!$B$9&lt;13,Zwischentabelle_Alter!J105)</f>
        <v>61</v>
      </c>
      <c r="J104" s="85">
        <f>IF(Zwischentabelle_Alter!$B$9&lt;13,Zwischentabelle_Alter!K105)</f>
        <v>973</v>
      </c>
      <c r="K104" s="85">
        <f>IF(Zwischentabelle_Alter!$B$9&lt;13,Zwischentabelle_Alter!L105)</f>
        <v>221</v>
      </c>
    </row>
    <row r="105" spans="1:11" x14ac:dyDescent="0.2">
      <c r="A105" s="111" t="s">
        <v>390</v>
      </c>
      <c r="B105" s="112" t="s">
        <v>389</v>
      </c>
      <c r="C105" s="85">
        <f>IF(Zwischentabelle_Alter!$B$9&lt;25,Zwischentabelle_Alter!D106)</f>
        <v>6178</v>
      </c>
      <c r="D105" s="85">
        <f>IF(Zwischentabelle_Alter!$B$9&lt;13,Zwischentabelle_Alter!E106)</f>
        <v>924</v>
      </c>
      <c r="E105" s="85">
        <f>IF(Zwischentabelle_Alter!$B$9&lt;13,Zwischentabelle_Alter!F106)</f>
        <v>0</v>
      </c>
      <c r="F105" s="85">
        <f>IF(Zwischentabelle_Alter!$B$9&lt;13,Zwischentabelle_Alter!G106)</f>
        <v>23</v>
      </c>
      <c r="G105" s="85" t="str">
        <f>IF(Zwischentabelle_Alter!$B$9&lt;13,Zwischentabelle_Alter!H106)</f>
        <v>*</v>
      </c>
      <c r="H105" s="85">
        <f>IF(Zwischentabelle_Alter!$B$9&lt;13,Zwischentabelle_Alter!I106)</f>
        <v>0</v>
      </c>
      <c r="I105" s="85">
        <f>IF(Zwischentabelle_Alter!$B$9&lt;13,Zwischentabelle_Alter!J106)</f>
        <v>26</v>
      </c>
      <c r="J105" s="85">
        <f>IF(Zwischentabelle_Alter!$B$9&lt;13,Zwischentabelle_Alter!K106)</f>
        <v>807</v>
      </c>
      <c r="K105" s="85">
        <f>IF(Zwischentabelle_Alter!$B$9&lt;13,Zwischentabelle_Alter!L106)</f>
        <v>130</v>
      </c>
    </row>
    <row r="106" spans="1:11" x14ac:dyDescent="0.2">
      <c r="A106" s="111" t="s">
        <v>132</v>
      </c>
      <c r="B106" s="112" t="s">
        <v>131</v>
      </c>
      <c r="C106" s="85">
        <f>IF(Zwischentabelle_Alter!$B$9&lt;25,Zwischentabelle_Alter!D107)</f>
        <v>21909</v>
      </c>
      <c r="D106" s="85">
        <f>IF(Zwischentabelle_Alter!$B$9&lt;13,Zwischentabelle_Alter!E107)</f>
        <v>3347</v>
      </c>
      <c r="E106" s="85" t="str">
        <f>IF(Zwischentabelle_Alter!$B$9&lt;13,Zwischentabelle_Alter!F107)</f>
        <v>*</v>
      </c>
      <c r="F106" s="85">
        <f>IF(Zwischentabelle_Alter!$B$9&lt;13,Zwischentabelle_Alter!G107)</f>
        <v>51</v>
      </c>
      <c r="G106" s="85">
        <f>IF(Zwischentabelle_Alter!$B$9&lt;13,Zwischentabelle_Alter!H107)</f>
        <v>10</v>
      </c>
      <c r="H106" s="85">
        <f>IF(Zwischentabelle_Alter!$B$9&lt;13,Zwischentabelle_Alter!I107)</f>
        <v>0</v>
      </c>
      <c r="I106" s="85">
        <f>IF(Zwischentabelle_Alter!$B$9&lt;13,Zwischentabelle_Alter!J107)</f>
        <v>846</v>
      </c>
      <c r="J106" s="85">
        <f>IF(Zwischentabelle_Alter!$B$9&lt;13,Zwischentabelle_Alter!K107)</f>
        <v>2198</v>
      </c>
      <c r="K106" s="85">
        <f>IF(Zwischentabelle_Alter!$B$9&lt;13,Zwischentabelle_Alter!L107)</f>
        <v>306</v>
      </c>
    </row>
    <row r="107" spans="1:11" x14ac:dyDescent="0.2">
      <c r="A107" s="111" t="s">
        <v>134</v>
      </c>
      <c r="B107" s="112" t="s">
        <v>133</v>
      </c>
      <c r="C107" s="85">
        <f>IF(Zwischentabelle_Alter!$B$9&lt;25,Zwischentabelle_Alter!D108)</f>
        <v>6143</v>
      </c>
      <c r="D107" s="85">
        <f>IF(Zwischentabelle_Alter!$B$9&lt;13,Zwischentabelle_Alter!E108)</f>
        <v>846</v>
      </c>
      <c r="E107" s="85" t="str">
        <f>IF(Zwischentabelle_Alter!$B$9&lt;13,Zwischentabelle_Alter!F108)</f>
        <v>*</v>
      </c>
      <c r="F107" s="85">
        <f>IF(Zwischentabelle_Alter!$B$9&lt;13,Zwischentabelle_Alter!G108)</f>
        <v>11</v>
      </c>
      <c r="G107" s="85">
        <f>IF(Zwischentabelle_Alter!$B$9&lt;13,Zwischentabelle_Alter!H108)</f>
        <v>7</v>
      </c>
      <c r="H107" s="85">
        <f>IF(Zwischentabelle_Alter!$B$9&lt;13,Zwischentabelle_Alter!I108)</f>
        <v>108</v>
      </c>
      <c r="I107" s="85">
        <f>IF(Zwischentabelle_Alter!$B$9&lt;13,Zwischentabelle_Alter!J108)</f>
        <v>33</v>
      </c>
      <c r="J107" s="85">
        <f>IF(Zwischentabelle_Alter!$B$9&lt;13,Zwischentabelle_Alter!K108)</f>
        <v>527</v>
      </c>
      <c r="K107" s="85">
        <f>IF(Zwischentabelle_Alter!$B$9&lt;13,Zwischentabelle_Alter!L108)</f>
        <v>239</v>
      </c>
    </row>
    <row r="108" spans="1:11" x14ac:dyDescent="0.2">
      <c r="A108" s="111" t="s">
        <v>513</v>
      </c>
      <c r="B108" s="112" t="s">
        <v>514</v>
      </c>
      <c r="C108" s="85">
        <f>IF(Zwischentabelle_Alter!$B$9&lt;25,Zwischentabelle_Alter!D109)</f>
        <v>15727</v>
      </c>
      <c r="D108" s="85">
        <f>IF(Zwischentabelle_Alter!$B$9&lt;13,Zwischentabelle_Alter!E109)</f>
        <v>2673</v>
      </c>
      <c r="E108" s="85">
        <f>IF(Zwischentabelle_Alter!$B$9&lt;13,Zwischentabelle_Alter!F109)</f>
        <v>3</v>
      </c>
      <c r="F108" s="85">
        <f>IF(Zwischentabelle_Alter!$B$9&lt;13,Zwischentabelle_Alter!G109)</f>
        <v>42</v>
      </c>
      <c r="G108" s="85">
        <f>IF(Zwischentabelle_Alter!$B$9&lt;13,Zwischentabelle_Alter!H109)</f>
        <v>0</v>
      </c>
      <c r="H108" s="85">
        <f>IF(Zwischentabelle_Alter!$B$9&lt;13,Zwischentabelle_Alter!I109)</f>
        <v>99</v>
      </c>
      <c r="I108" s="85">
        <f>IF(Zwischentabelle_Alter!$B$9&lt;13,Zwischentabelle_Alter!J109)</f>
        <v>355</v>
      </c>
      <c r="J108" s="85">
        <f>IF(Zwischentabelle_Alter!$B$9&lt;13,Zwischentabelle_Alter!K109)</f>
        <v>1815</v>
      </c>
      <c r="K108" s="85">
        <f>IF(Zwischentabelle_Alter!$B$9&lt;13,Zwischentabelle_Alter!L109)</f>
        <v>760</v>
      </c>
    </row>
    <row r="109" spans="1:11" x14ac:dyDescent="0.2">
      <c r="A109" s="111" t="s">
        <v>392</v>
      </c>
      <c r="B109" s="112" t="s">
        <v>391</v>
      </c>
      <c r="C109" s="85">
        <f>IF(Zwischentabelle_Alter!$B$9&lt;25,Zwischentabelle_Alter!D110)</f>
        <v>12930</v>
      </c>
      <c r="D109" s="85">
        <f>IF(Zwischentabelle_Alter!$B$9&lt;13,Zwischentabelle_Alter!E110)</f>
        <v>4271</v>
      </c>
      <c r="E109" s="85">
        <f>IF(Zwischentabelle_Alter!$B$9&lt;13,Zwischentabelle_Alter!F110)</f>
        <v>0</v>
      </c>
      <c r="F109" s="85">
        <f>IF(Zwischentabelle_Alter!$B$9&lt;13,Zwischentabelle_Alter!G110)</f>
        <v>42</v>
      </c>
      <c r="G109" s="85">
        <f>IF(Zwischentabelle_Alter!$B$9&lt;13,Zwischentabelle_Alter!H110)</f>
        <v>0</v>
      </c>
      <c r="H109" s="85">
        <f>IF(Zwischentabelle_Alter!$B$9&lt;13,Zwischentabelle_Alter!I110)</f>
        <v>198</v>
      </c>
      <c r="I109" s="85">
        <f>IF(Zwischentabelle_Alter!$B$9&lt;13,Zwischentabelle_Alter!J110)</f>
        <v>650</v>
      </c>
      <c r="J109" s="85">
        <f>IF(Zwischentabelle_Alter!$B$9&lt;13,Zwischentabelle_Alter!K110)</f>
        <v>3490</v>
      </c>
      <c r="K109" s="85">
        <f>IF(Zwischentabelle_Alter!$B$9&lt;13,Zwischentabelle_Alter!L110)</f>
        <v>663</v>
      </c>
    </row>
    <row r="110" spans="1:11" x14ac:dyDescent="0.2">
      <c r="A110" s="111" t="s">
        <v>515</v>
      </c>
      <c r="B110" s="112" t="s">
        <v>516</v>
      </c>
      <c r="C110" s="85">
        <f>IF(Zwischentabelle_Alter!$B$9&lt;25,Zwischentabelle_Alter!D111)</f>
        <v>6909</v>
      </c>
      <c r="D110" s="85">
        <f>IF(Zwischentabelle_Alter!$B$9&lt;13,Zwischentabelle_Alter!E111)</f>
        <v>1070</v>
      </c>
      <c r="E110" s="85">
        <f>IF(Zwischentabelle_Alter!$B$9&lt;13,Zwischentabelle_Alter!F111)</f>
        <v>0</v>
      </c>
      <c r="F110" s="85">
        <f>IF(Zwischentabelle_Alter!$B$9&lt;13,Zwischentabelle_Alter!G111)</f>
        <v>31</v>
      </c>
      <c r="G110" s="85">
        <f>IF(Zwischentabelle_Alter!$B$9&lt;13,Zwischentabelle_Alter!H111)</f>
        <v>0</v>
      </c>
      <c r="H110" s="85">
        <f>IF(Zwischentabelle_Alter!$B$9&lt;13,Zwischentabelle_Alter!I111)</f>
        <v>51</v>
      </c>
      <c r="I110" s="85">
        <f>IF(Zwischentabelle_Alter!$B$9&lt;13,Zwischentabelle_Alter!J111)</f>
        <v>19</v>
      </c>
      <c r="J110" s="85">
        <f>IF(Zwischentabelle_Alter!$B$9&lt;13,Zwischentabelle_Alter!K111)</f>
        <v>698</v>
      </c>
      <c r="K110" s="85">
        <f>IF(Zwischentabelle_Alter!$B$9&lt;13,Zwischentabelle_Alter!L111)</f>
        <v>376</v>
      </c>
    </row>
    <row r="111" spans="1:11" x14ac:dyDescent="0.2">
      <c r="A111" s="111" t="s">
        <v>517</v>
      </c>
      <c r="B111" s="112" t="s">
        <v>518</v>
      </c>
      <c r="C111" s="85">
        <f>IF(Zwischentabelle_Alter!$B$9&lt;25,Zwischentabelle_Alter!D112)</f>
        <v>13272</v>
      </c>
      <c r="D111" s="85">
        <f>IF(Zwischentabelle_Alter!$B$9&lt;13,Zwischentabelle_Alter!E112)</f>
        <v>3244</v>
      </c>
      <c r="E111" s="85">
        <f>IF(Zwischentabelle_Alter!$B$9&lt;13,Zwischentabelle_Alter!F112)</f>
        <v>7</v>
      </c>
      <c r="F111" s="85">
        <f>IF(Zwischentabelle_Alter!$B$9&lt;13,Zwischentabelle_Alter!G112)</f>
        <v>13</v>
      </c>
      <c r="G111" s="85">
        <f>IF(Zwischentabelle_Alter!$B$9&lt;13,Zwischentabelle_Alter!H112)</f>
        <v>0</v>
      </c>
      <c r="H111" s="85">
        <f>IF(Zwischentabelle_Alter!$B$9&lt;13,Zwischentabelle_Alter!I112)</f>
        <v>16</v>
      </c>
      <c r="I111" s="85">
        <f>IF(Zwischentabelle_Alter!$B$9&lt;13,Zwischentabelle_Alter!J112)</f>
        <v>464</v>
      </c>
      <c r="J111" s="85">
        <f>IF(Zwischentabelle_Alter!$B$9&lt;13,Zwischentabelle_Alter!K112)</f>
        <v>2583</v>
      </c>
      <c r="K111" s="85">
        <f>IF(Zwischentabelle_Alter!$B$9&lt;13,Zwischentabelle_Alter!L112)</f>
        <v>561</v>
      </c>
    </row>
    <row r="112" spans="1:11" x14ac:dyDescent="0.2">
      <c r="A112" s="111" t="s">
        <v>394</v>
      </c>
      <c r="B112" s="112" t="s">
        <v>393</v>
      </c>
      <c r="C112" s="85">
        <f>IF(Zwischentabelle_Alter!$B$9&lt;25,Zwischentabelle_Alter!D113)</f>
        <v>13604</v>
      </c>
      <c r="D112" s="85">
        <f>IF(Zwischentabelle_Alter!$B$9&lt;13,Zwischentabelle_Alter!E113)</f>
        <v>1173</v>
      </c>
      <c r="E112" s="85">
        <f>IF(Zwischentabelle_Alter!$B$9&lt;13,Zwischentabelle_Alter!F113)</f>
        <v>43</v>
      </c>
      <c r="F112" s="85">
        <f>IF(Zwischentabelle_Alter!$B$9&lt;13,Zwischentabelle_Alter!G113)</f>
        <v>97</v>
      </c>
      <c r="G112" s="85">
        <f>IF(Zwischentabelle_Alter!$B$9&lt;13,Zwischentabelle_Alter!H113)</f>
        <v>0</v>
      </c>
      <c r="H112" s="85">
        <f>IF(Zwischentabelle_Alter!$B$9&lt;13,Zwischentabelle_Alter!I113)</f>
        <v>10</v>
      </c>
      <c r="I112" s="85">
        <f>IF(Zwischentabelle_Alter!$B$9&lt;13,Zwischentabelle_Alter!J113)</f>
        <v>375</v>
      </c>
      <c r="J112" s="85">
        <f>IF(Zwischentabelle_Alter!$B$9&lt;13,Zwischentabelle_Alter!K113)</f>
        <v>90</v>
      </c>
      <c r="K112" s="85">
        <f>IF(Zwischentabelle_Alter!$B$9&lt;13,Zwischentabelle_Alter!L113)</f>
        <v>651</v>
      </c>
    </row>
    <row r="113" spans="1:11" x14ac:dyDescent="0.2">
      <c r="A113" s="111" t="s">
        <v>519</v>
      </c>
      <c r="B113" s="112" t="s">
        <v>520</v>
      </c>
      <c r="C113" s="85">
        <f>IF(Zwischentabelle_Alter!$B$9&lt;25,Zwischentabelle_Alter!D114)</f>
        <v>47222</v>
      </c>
      <c r="D113" s="85" t="str">
        <f>IF(Zwischentabelle_Alter!$B$9&lt;13,Zwischentabelle_Alter!E114)</f>
        <v>.</v>
      </c>
      <c r="E113" s="85" t="str">
        <f>IF(Zwischentabelle_Alter!$B$9&lt;13,Zwischentabelle_Alter!F114)</f>
        <v>.</v>
      </c>
      <c r="F113" s="85" t="str">
        <f>IF(Zwischentabelle_Alter!$B$9&lt;13,Zwischentabelle_Alter!G114)</f>
        <v>.</v>
      </c>
      <c r="G113" s="85" t="str">
        <f>IF(Zwischentabelle_Alter!$B$9&lt;13,Zwischentabelle_Alter!H114)</f>
        <v>.</v>
      </c>
      <c r="H113" s="85" t="str">
        <f>IF(Zwischentabelle_Alter!$B$9&lt;13,Zwischentabelle_Alter!I114)</f>
        <v>.</v>
      </c>
      <c r="I113" s="85" t="str">
        <f>IF(Zwischentabelle_Alter!$B$9&lt;13,Zwischentabelle_Alter!J114)</f>
        <v>.</v>
      </c>
      <c r="J113" s="85" t="str">
        <f>IF(Zwischentabelle_Alter!$B$9&lt;13,Zwischentabelle_Alter!K114)</f>
        <v>.</v>
      </c>
      <c r="K113" s="85" t="str">
        <f>IF(Zwischentabelle_Alter!$B$9&lt;13,Zwischentabelle_Alter!L114)</f>
        <v>.</v>
      </c>
    </row>
    <row r="114" spans="1:11" x14ac:dyDescent="0.2">
      <c r="A114" s="111" t="s">
        <v>521</v>
      </c>
      <c r="B114" s="112" t="s">
        <v>522</v>
      </c>
      <c r="C114" s="85">
        <f>IF(Zwischentabelle_Alter!$B$9&lt;25,Zwischentabelle_Alter!D115)</f>
        <v>7534</v>
      </c>
      <c r="D114" s="85">
        <f>IF(Zwischentabelle_Alter!$B$9&lt;13,Zwischentabelle_Alter!E115)</f>
        <v>1871</v>
      </c>
      <c r="E114" s="85">
        <f>IF(Zwischentabelle_Alter!$B$9&lt;13,Zwischentabelle_Alter!F115)</f>
        <v>136</v>
      </c>
      <c r="F114" s="85">
        <f>IF(Zwischentabelle_Alter!$B$9&lt;13,Zwischentabelle_Alter!G115)</f>
        <v>79</v>
      </c>
      <c r="G114" s="85" t="str">
        <f>IF(Zwischentabelle_Alter!$B$9&lt;13,Zwischentabelle_Alter!H115)</f>
        <v>*</v>
      </c>
      <c r="H114" s="85">
        <f>IF(Zwischentabelle_Alter!$B$9&lt;13,Zwischentabelle_Alter!I115)</f>
        <v>43</v>
      </c>
      <c r="I114" s="85">
        <f>IF(Zwischentabelle_Alter!$B$9&lt;13,Zwischentabelle_Alter!J115)</f>
        <v>283</v>
      </c>
      <c r="J114" s="85">
        <f>IF(Zwischentabelle_Alter!$B$9&lt;13,Zwischentabelle_Alter!K115)</f>
        <v>1478</v>
      </c>
      <c r="K114" s="85">
        <f>IF(Zwischentabelle_Alter!$B$9&lt;13,Zwischentabelle_Alter!L115)</f>
        <v>438</v>
      </c>
    </row>
    <row r="115" spans="1:11" x14ac:dyDescent="0.2">
      <c r="A115" s="111" t="s">
        <v>523</v>
      </c>
      <c r="B115" s="112" t="s">
        <v>524</v>
      </c>
      <c r="C115" s="85">
        <f>IF(Zwischentabelle_Alter!$B$9&lt;25,Zwischentabelle_Alter!D116)</f>
        <v>20001</v>
      </c>
      <c r="D115" s="85">
        <f>IF(Zwischentabelle_Alter!$B$9&lt;13,Zwischentabelle_Alter!E116)</f>
        <v>5407</v>
      </c>
      <c r="E115" s="85">
        <f>IF(Zwischentabelle_Alter!$B$9&lt;13,Zwischentabelle_Alter!F116)</f>
        <v>0</v>
      </c>
      <c r="F115" s="85">
        <f>IF(Zwischentabelle_Alter!$B$9&lt;13,Zwischentabelle_Alter!G116)</f>
        <v>3</v>
      </c>
      <c r="G115" s="85">
        <f>IF(Zwischentabelle_Alter!$B$9&lt;13,Zwischentabelle_Alter!H116)</f>
        <v>0</v>
      </c>
      <c r="H115" s="85">
        <f>IF(Zwischentabelle_Alter!$B$9&lt;13,Zwischentabelle_Alter!I116)</f>
        <v>87</v>
      </c>
      <c r="I115" s="85">
        <f>IF(Zwischentabelle_Alter!$B$9&lt;13,Zwischentabelle_Alter!J116)</f>
        <v>440</v>
      </c>
      <c r="J115" s="85">
        <f>IF(Zwischentabelle_Alter!$B$9&lt;13,Zwischentabelle_Alter!K116)</f>
        <v>4802</v>
      </c>
      <c r="K115" s="85">
        <f>IF(Zwischentabelle_Alter!$B$9&lt;13,Zwischentabelle_Alter!L116)</f>
        <v>722</v>
      </c>
    </row>
    <row r="116" spans="1:11" x14ac:dyDescent="0.2">
      <c r="A116" s="111" t="s">
        <v>136</v>
      </c>
      <c r="B116" s="112" t="s">
        <v>135</v>
      </c>
      <c r="C116" s="85">
        <f>IF(Zwischentabelle_Alter!$B$9&lt;25,Zwischentabelle_Alter!D117)</f>
        <v>8934</v>
      </c>
      <c r="D116" s="85">
        <f>IF(Zwischentabelle_Alter!$B$9&lt;13,Zwischentabelle_Alter!E117)</f>
        <v>350</v>
      </c>
      <c r="E116" s="85">
        <f>IF(Zwischentabelle_Alter!$B$9&lt;13,Zwischentabelle_Alter!F117)</f>
        <v>0</v>
      </c>
      <c r="F116" s="85">
        <f>IF(Zwischentabelle_Alter!$B$9&lt;13,Zwischentabelle_Alter!G117)</f>
        <v>0</v>
      </c>
      <c r="G116" s="85">
        <f>IF(Zwischentabelle_Alter!$B$9&lt;13,Zwischentabelle_Alter!H117)</f>
        <v>0</v>
      </c>
      <c r="H116" s="85">
        <f>IF(Zwischentabelle_Alter!$B$9&lt;13,Zwischentabelle_Alter!I117)</f>
        <v>143</v>
      </c>
      <c r="I116" s="85">
        <f>IF(Zwischentabelle_Alter!$B$9&lt;13,Zwischentabelle_Alter!J117)</f>
        <v>3</v>
      </c>
      <c r="J116" s="85">
        <f>IF(Zwischentabelle_Alter!$B$9&lt;13,Zwischentabelle_Alter!K117)</f>
        <v>4</v>
      </c>
      <c r="K116" s="85">
        <f>IF(Zwischentabelle_Alter!$B$9&lt;13,Zwischentabelle_Alter!L117)</f>
        <v>209</v>
      </c>
    </row>
    <row r="117" spans="1:11" x14ac:dyDescent="0.2">
      <c r="A117" s="111" t="s">
        <v>525</v>
      </c>
      <c r="B117" s="112" t="s">
        <v>526</v>
      </c>
      <c r="C117" s="85">
        <f>IF(Zwischentabelle_Alter!$B$9&lt;25,Zwischentabelle_Alter!D118)</f>
        <v>14380</v>
      </c>
      <c r="D117" s="85">
        <f>IF(Zwischentabelle_Alter!$B$9&lt;13,Zwischentabelle_Alter!E118)</f>
        <v>2896</v>
      </c>
      <c r="E117" s="85">
        <f>IF(Zwischentabelle_Alter!$B$9&lt;13,Zwischentabelle_Alter!F118)</f>
        <v>0</v>
      </c>
      <c r="F117" s="85">
        <f>IF(Zwischentabelle_Alter!$B$9&lt;13,Zwischentabelle_Alter!G118)</f>
        <v>12</v>
      </c>
      <c r="G117" s="85">
        <f>IF(Zwischentabelle_Alter!$B$9&lt;13,Zwischentabelle_Alter!H118)</f>
        <v>0</v>
      </c>
      <c r="H117" s="85">
        <f>IF(Zwischentabelle_Alter!$B$9&lt;13,Zwischentabelle_Alter!I118)</f>
        <v>234</v>
      </c>
      <c r="I117" s="85">
        <f>IF(Zwischentabelle_Alter!$B$9&lt;13,Zwischentabelle_Alter!J118)</f>
        <v>180</v>
      </c>
      <c r="J117" s="85">
        <f>IF(Zwischentabelle_Alter!$B$9&lt;13,Zwischentabelle_Alter!K118)</f>
        <v>2183</v>
      </c>
      <c r="K117" s="85">
        <f>IF(Zwischentabelle_Alter!$B$9&lt;13,Zwischentabelle_Alter!L118)</f>
        <v>670</v>
      </c>
    </row>
    <row r="118" spans="1:11" x14ac:dyDescent="0.2">
      <c r="A118" s="111" t="s">
        <v>527</v>
      </c>
      <c r="B118" s="112" t="s">
        <v>528</v>
      </c>
      <c r="C118" s="85">
        <f>IF(Zwischentabelle_Alter!$B$9&lt;25,Zwischentabelle_Alter!D119)</f>
        <v>4738</v>
      </c>
      <c r="D118" s="85">
        <f>IF(Zwischentabelle_Alter!$B$9&lt;13,Zwischentabelle_Alter!E119)</f>
        <v>682</v>
      </c>
      <c r="E118" s="85">
        <f>IF(Zwischentabelle_Alter!$B$9&lt;13,Zwischentabelle_Alter!F119)</f>
        <v>0</v>
      </c>
      <c r="F118" s="85">
        <f>IF(Zwischentabelle_Alter!$B$9&lt;13,Zwischentabelle_Alter!G119)</f>
        <v>12</v>
      </c>
      <c r="G118" s="85">
        <f>IF(Zwischentabelle_Alter!$B$9&lt;13,Zwischentabelle_Alter!H119)</f>
        <v>0</v>
      </c>
      <c r="H118" s="85">
        <f>IF(Zwischentabelle_Alter!$B$9&lt;13,Zwischentabelle_Alter!I119)</f>
        <v>67</v>
      </c>
      <c r="I118" s="85">
        <f>IF(Zwischentabelle_Alter!$B$9&lt;13,Zwischentabelle_Alter!J119)</f>
        <v>12</v>
      </c>
      <c r="J118" s="85">
        <f>IF(Zwischentabelle_Alter!$B$9&lt;13,Zwischentabelle_Alter!K119)</f>
        <v>465</v>
      </c>
      <c r="K118" s="85">
        <f>IF(Zwischentabelle_Alter!$B$9&lt;13,Zwischentabelle_Alter!L119)</f>
        <v>177</v>
      </c>
    </row>
    <row r="119" spans="1:11" x14ac:dyDescent="0.2">
      <c r="A119" s="111" t="s">
        <v>529</v>
      </c>
      <c r="B119" s="112" t="s">
        <v>530</v>
      </c>
      <c r="C119" s="85">
        <f>IF(Zwischentabelle_Alter!$B$9&lt;25,Zwischentabelle_Alter!D120)</f>
        <v>6408</v>
      </c>
      <c r="D119" s="85">
        <f>IF(Zwischentabelle_Alter!$B$9&lt;13,Zwischentabelle_Alter!E120)</f>
        <v>1348</v>
      </c>
      <c r="E119" s="85">
        <f>IF(Zwischentabelle_Alter!$B$9&lt;13,Zwischentabelle_Alter!F120)</f>
        <v>0</v>
      </c>
      <c r="F119" s="85">
        <f>IF(Zwischentabelle_Alter!$B$9&lt;13,Zwischentabelle_Alter!G120)</f>
        <v>8</v>
      </c>
      <c r="G119" s="85">
        <f>IF(Zwischentabelle_Alter!$B$9&lt;13,Zwischentabelle_Alter!H120)</f>
        <v>0</v>
      </c>
      <c r="H119" s="85" t="str">
        <f>IF(Zwischentabelle_Alter!$B$9&lt;13,Zwischentabelle_Alter!I120)</f>
        <v>*</v>
      </c>
      <c r="I119" s="85">
        <f>IF(Zwischentabelle_Alter!$B$9&lt;13,Zwischentabelle_Alter!J120)</f>
        <v>111</v>
      </c>
      <c r="J119" s="85">
        <f>IF(Zwischentabelle_Alter!$B$9&lt;13,Zwischentabelle_Alter!K120)</f>
        <v>1216</v>
      </c>
      <c r="K119" s="85">
        <f>IF(Zwischentabelle_Alter!$B$9&lt;13,Zwischentabelle_Alter!L120)</f>
        <v>154</v>
      </c>
    </row>
    <row r="120" spans="1:11" x14ac:dyDescent="0.2">
      <c r="A120" s="111" t="s">
        <v>531</v>
      </c>
      <c r="B120" s="112" t="s">
        <v>532</v>
      </c>
      <c r="C120" s="85">
        <f>IF(Zwischentabelle_Alter!$B$9&lt;25,Zwischentabelle_Alter!D121)</f>
        <v>5679</v>
      </c>
      <c r="D120" s="85">
        <f>IF(Zwischentabelle_Alter!$B$9&lt;13,Zwischentabelle_Alter!E121)</f>
        <v>489</v>
      </c>
      <c r="E120" s="85">
        <f>IF(Zwischentabelle_Alter!$B$9&lt;13,Zwischentabelle_Alter!F121)</f>
        <v>0</v>
      </c>
      <c r="F120" s="85">
        <f>IF(Zwischentabelle_Alter!$B$9&lt;13,Zwischentabelle_Alter!G121)</f>
        <v>19</v>
      </c>
      <c r="G120" s="85">
        <f>IF(Zwischentabelle_Alter!$B$9&lt;13,Zwischentabelle_Alter!H121)</f>
        <v>0</v>
      </c>
      <c r="H120" s="85">
        <f>IF(Zwischentabelle_Alter!$B$9&lt;13,Zwischentabelle_Alter!I121)</f>
        <v>7</v>
      </c>
      <c r="I120" s="85">
        <f>IF(Zwischentabelle_Alter!$B$9&lt;13,Zwischentabelle_Alter!J121)</f>
        <v>71</v>
      </c>
      <c r="J120" s="85">
        <f>IF(Zwischentabelle_Alter!$B$9&lt;13,Zwischentabelle_Alter!K121)</f>
        <v>205</v>
      </c>
      <c r="K120" s="85">
        <f>IF(Zwischentabelle_Alter!$B$9&lt;13,Zwischentabelle_Alter!L121)</f>
        <v>218</v>
      </c>
    </row>
    <row r="121" spans="1:11" x14ac:dyDescent="0.2">
      <c r="A121" s="111" t="s">
        <v>533</v>
      </c>
      <c r="B121" s="112" t="s">
        <v>534</v>
      </c>
      <c r="C121" s="85">
        <f>IF(Zwischentabelle_Alter!$B$9&lt;25,Zwischentabelle_Alter!D122)</f>
        <v>7086</v>
      </c>
      <c r="D121" s="85">
        <f>IF(Zwischentabelle_Alter!$B$9&lt;13,Zwischentabelle_Alter!E122)</f>
        <v>1651</v>
      </c>
      <c r="E121" s="85" t="str">
        <f>IF(Zwischentabelle_Alter!$B$9&lt;13,Zwischentabelle_Alter!F122)</f>
        <v>*</v>
      </c>
      <c r="F121" s="85">
        <f>IF(Zwischentabelle_Alter!$B$9&lt;13,Zwischentabelle_Alter!G122)</f>
        <v>3</v>
      </c>
      <c r="G121" s="85">
        <f>IF(Zwischentabelle_Alter!$B$9&lt;13,Zwischentabelle_Alter!H122)</f>
        <v>0</v>
      </c>
      <c r="H121" s="85">
        <f>IF(Zwischentabelle_Alter!$B$9&lt;13,Zwischentabelle_Alter!I122)</f>
        <v>25</v>
      </c>
      <c r="I121" s="85">
        <f>IF(Zwischentabelle_Alter!$B$9&lt;13,Zwischentabelle_Alter!J122)</f>
        <v>444</v>
      </c>
      <c r="J121" s="85">
        <f>IF(Zwischentabelle_Alter!$B$9&lt;13,Zwischentabelle_Alter!K122)</f>
        <v>1154</v>
      </c>
      <c r="K121" s="85">
        <f>IF(Zwischentabelle_Alter!$B$9&lt;13,Zwischentabelle_Alter!L122)</f>
        <v>389</v>
      </c>
    </row>
    <row r="122" spans="1:11" x14ac:dyDescent="0.2">
      <c r="A122" s="111" t="s">
        <v>535</v>
      </c>
      <c r="B122" s="112" t="s">
        <v>536</v>
      </c>
      <c r="C122" s="85">
        <f>IF(Zwischentabelle_Alter!$B$9&lt;25,Zwischentabelle_Alter!D123)</f>
        <v>15257</v>
      </c>
      <c r="D122" s="85">
        <f>IF(Zwischentabelle_Alter!$B$9&lt;13,Zwischentabelle_Alter!E123)</f>
        <v>4261</v>
      </c>
      <c r="E122" s="85" t="str">
        <f>IF(Zwischentabelle_Alter!$B$9&lt;13,Zwischentabelle_Alter!F123)</f>
        <v>*</v>
      </c>
      <c r="F122" s="85">
        <f>IF(Zwischentabelle_Alter!$B$9&lt;13,Zwischentabelle_Alter!G123)</f>
        <v>70</v>
      </c>
      <c r="G122" s="85">
        <f>IF(Zwischentabelle_Alter!$B$9&lt;13,Zwischentabelle_Alter!H123)</f>
        <v>0</v>
      </c>
      <c r="H122" s="85">
        <f>IF(Zwischentabelle_Alter!$B$9&lt;13,Zwischentabelle_Alter!I123)</f>
        <v>273</v>
      </c>
      <c r="I122" s="85">
        <f>IF(Zwischentabelle_Alter!$B$9&lt;13,Zwischentabelle_Alter!J123)</f>
        <v>82</v>
      </c>
      <c r="J122" s="85">
        <f>IF(Zwischentabelle_Alter!$B$9&lt;13,Zwischentabelle_Alter!K123)</f>
        <v>3776</v>
      </c>
      <c r="K122" s="85">
        <f>IF(Zwischentabelle_Alter!$B$9&lt;13,Zwischentabelle_Alter!L123)</f>
        <v>604</v>
      </c>
    </row>
    <row r="123" spans="1:11" x14ac:dyDescent="0.2">
      <c r="A123" s="111" t="s">
        <v>396</v>
      </c>
      <c r="B123" s="112" t="s">
        <v>395</v>
      </c>
      <c r="C123" s="85">
        <f>IF(Zwischentabelle_Alter!$B$9&lt;25,Zwischentabelle_Alter!D124)</f>
        <v>4735</v>
      </c>
      <c r="D123" s="85">
        <f>IF(Zwischentabelle_Alter!$B$9&lt;13,Zwischentabelle_Alter!E124)</f>
        <v>316</v>
      </c>
      <c r="E123" s="85" t="str">
        <f>IF(Zwischentabelle_Alter!$B$9&lt;13,Zwischentabelle_Alter!F124)</f>
        <v>*</v>
      </c>
      <c r="F123" s="85">
        <f>IF(Zwischentabelle_Alter!$B$9&lt;13,Zwischentabelle_Alter!G124)</f>
        <v>14</v>
      </c>
      <c r="G123" s="85" t="str">
        <f>IF(Zwischentabelle_Alter!$B$9&lt;13,Zwischentabelle_Alter!H124)</f>
        <v>*</v>
      </c>
      <c r="H123" s="85">
        <f>IF(Zwischentabelle_Alter!$B$9&lt;13,Zwischentabelle_Alter!I124)</f>
        <v>51</v>
      </c>
      <c r="I123" s="85">
        <f>IF(Zwischentabelle_Alter!$B$9&lt;13,Zwischentabelle_Alter!J124)</f>
        <v>21</v>
      </c>
      <c r="J123" s="85">
        <f>IF(Zwischentabelle_Alter!$B$9&lt;13,Zwischentabelle_Alter!K124)</f>
        <v>0</v>
      </c>
      <c r="K123" s="85">
        <f>IF(Zwischentabelle_Alter!$B$9&lt;13,Zwischentabelle_Alter!L124)</f>
        <v>246</v>
      </c>
    </row>
    <row r="124" spans="1:11" x14ac:dyDescent="0.2">
      <c r="A124" s="111" t="s">
        <v>138</v>
      </c>
      <c r="B124" s="112" t="s">
        <v>137</v>
      </c>
      <c r="C124" s="85">
        <f>IF(Zwischentabelle_Alter!$B$9&lt;25,Zwischentabelle_Alter!D125)</f>
        <v>23248</v>
      </c>
      <c r="D124" s="85">
        <f>IF(Zwischentabelle_Alter!$B$9&lt;13,Zwischentabelle_Alter!E125)</f>
        <v>6771</v>
      </c>
      <c r="E124" s="85">
        <f>IF(Zwischentabelle_Alter!$B$9&lt;13,Zwischentabelle_Alter!F125)</f>
        <v>6611</v>
      </c>
      <c r="F124" s="85">
        <f>IF(Zwischentabelle_Alter!$B$9&lt;13,Zwischentabelle_Alter!G125)</f>
        <v>310</v>
      </c>
      <c r="G124" s="85">
        <f>IF(Zwischentabelle_Alter!$B$9&lt;13,Zwischentabelle_Alter!H125)</f>
        <v>0</v>
      </c>
      <c r="H124" s="85">
        <f>IF(Zwischentabelle_Alter!$B$9&lt;13,Zwischentabelle_Alter!I125)</f>
        <v>102</v>
      </c>
      <c r="I124" s="85">
        <f>IF(Zwischentabelle_Alter!$B$9&lt;13,Zwischentabelle_Alter!J125)</f>
        <v>900</v>
      </c>
      <c r="J124" s="85">
        <f>IF(Zwischentabelle_Alter!$B$9&lt;13,Zwischentabelle_Alter!K125)</f>
        <v>3239</v>
      </c>
      <c r="K124" s="85">
        <f>IF(Zwischentabelle_Alter!$B$9&lt;13,Zwischentabelle_Alter!L125)</f>
        <v>1149</v>
      </c>
    </row>
    <row r="125" spans="1:11" x14ac:dyDescent="0.2">
      <c r="A125" s="111" t="s">
        <v>140</v>
      </c>
      <c r="B125" s="112" t="s">
        <v>139</v>
      </c>
      <c r="C125" s="85">
        <f>IF(Zwischentabelle_Alter!$B$9&lt;25,Zwischentabelle_Alter!D126)</f>
        <v>8873</v>
      </c>
      <c r="D125" s="85">
        <f>IF(Zwischentabelle_Alter!$B$9&lt;13,Zwischentabelle_Alter!E126)</f>
        <v>5136</v>
      </c>
      <c r="E125" s="85">
        <f>IF(Zwischentabelle_Alter!$B$9&lt;13,Zwischentabelle_Alter!F126)</f>
        <v>666</v>
      </c>
      <c r="F125" s="85">
        <f>IF(Zwischentabelle_Alter!$B$9&lt;13,Zwischentabelle_Alter!G126)</f>
        <v>15</v>
      </c>
      <c r="G125" s="85">
        <f>IF(Zwischentabelle_Alter!$B$9&lt;13,Zwischentabelle_Alter!H126)</f>
        <v>0</v>
      </c>
      <c r="H125" s="85">
        <f>IF(Zwischentabelle_Alter!$B$9&lt;13,Zwischentabelle_Alter!I126)</f>
        <v>0</v>
      </c>
      <c r="I125" s="85">
        <f>IF(Zwischentabelle_Alter!$B$9&lt;13,Zwischentabelle_Alter!J126)</f>
        <v>1397</v>
      </c>
      <c r="J125" s="85">
        <f>IF(Zwischentabelle_Alter!$B$9&lt;13,Zwischentabelle_Alter!K126)</f>
        <v>4860</v>
      </c>
      <c r="K125" s="85">
        <f>IF(Zwischentabelle_Alter!$B$9&lt;13,Zwischentabelle_Alter!L126)</f>
        <v>4775</v>
      </c>
    </row>
    <row r="126" spans="1:11" x14ac:dyDescent="0.2">
      <c r="A126" s="111" t="s">
        <v>142</v>
      </c>
      <c r="B126" s="112" t="s">
        <v>141</v>
      </c>
      <c r="C126" s="85">
        <f>IF(Zwischentabelle_Alter!$B$9&lt;25,Zwischentabelle_Alter!D127)</f>
        <v>6212</v>
      </c>
      <c r="D126" s="85">
        <f>IF(Zwischentabelle_Alter!$B$9&lt;13,Zwischentabelle_Alter!E127)</f>
        <v>3581</v>
      </c>
      <c r="E126" s="85">
        <f>IF(Zwischentabelle_Alter!$B$9&lt;13,Zwischentabelle_Alter!F127)</f>
        <v>393</v>
      </c>
      <c r="F126" s="85">
        <f>IF(Zwischentabelle_Alter!$B$9&lt;13,Zwischentabelle_Alter!G127)</f>
        <v>31</v>
      </c>
      <c r="G126" s="85">
        <f>IF(Zwischentabelle_Alter!$B$9&lt;13,Zwischentabelle_Alter!H127)</f>
        <v>0</v>
      </c>
      <c r="H126" s="85">
        <f>IF(Zwischentabelle_Alter!$B$9&lt;13,Zwischentabelle_Alter!I127)</f>
        <v>17</v>
      </c>
      <c r="I126" s="85">
        <f>IF(Zwischentabelle_Alter!$B$9&lt;13,Zwischentabelle_Alter!J127)</f>
        <v>79</v>
      </c>
      <c r="J126" s="85">
        <f>IF(Zwischentabelle_Alter!$B$9&lt;13,Zwischentabelle_Alter!K127)</f>
        <v>3423</v>
      </c>
      <c r="K126" s="85">
        <f>IF(Zwischentabelle_Alter!$B$9&lt;13,Zwischentabelle_Alter!L127)</f>
        <v>3208</v>
      </c>
    </row>
    <row r="127" spans="1:11" x14ac:dyDescent="0.2">
      <c r="A127" s="111" t="s">
        <v>144</v>
      </c>
      <c r="B127" s="112" t="s">
        <v>143</v>
      </c>
      <c r="C127" s="85">
        <f>IF(Zwischentabelle_Alter!$B$9&lt;25,Zwischentabelle_Alter!D128)</f>
        <v>3548</v>
      </c>
      <c r="D127" s="85">
        <f>IF(Zwischentabelle_Alter!$B$9&lt;13,Zwischentabelle_Alter!E128)</f>
        <v>889</v>
      </c>
      <c r="E127" s="85">
        <f>IF(Zwischentabelle_Alter!$B$9&lt;13,Zwischentabelle_Alter!F128)</f>
        <v>0</v>
      </c>
      <c r="F127" s="85">
        <f>IF(Zwischentabelle_Alter!$B$9&lt;13,Zwischentabelle_Alter!G128)</f>
        <v>16</v>
      </c>
      <c r="G127" s="85">
        <f>IF(Zwischentabelle_Alter!$B$9&lt;13,Zwischentabelle_Alter!H128)</f>
        <v>0</v>
      </c>
      <c r="H127" s="85">
        <f>IF(Zwischentabelle_Alter!$B$9&lt;13,Zwischentabelle_Alter!I128)</f>
        <v>13</v>
      </c>
      <c r="I127" s="85">
        <f>IF(Zwischentabelle_Alter!$B$9&lt;13,Zwischentabelle_Alter!J128)</f>
        <v>70</v>
      </c>
      <c r="J127" s="85">
        <f>IF(Zwischentabelle_Alter!$B$9&lt;13,Zwischentabelle_Alter!K128)</f>
        <v>651</v>
      </c>
      <c r="K127" s="85">
        <f>IF(Zwischentabelle_Alter!$B$9&lt;13,Zwischentabelle_Alter!L128)</f>
        <v>282</v>
      </c>
    </row>
    <row r="128" spans="1:11" x14ac:dyDescent="0.2">
      <c r="A128" s="111" t="s">
        <v>146</v>
      </c>
      <c r="B128" s="112" t="s">
        <v>145</v>
      </c>
      <c r="C128" s="85">
        <f>IF(Zwischentabelle_Alter!$B$9&lt;25,Zwischentabelle_Alter!D129)</f>
        <v>29680</v>
      </c>
      <c r="D128" s="85">
        <f>IF(Zwischentabelle_Alter!$B$9&lt;13,Zwischentabelle_Alter!E129)</f>
        <v>7790</v>
      </c>
      <c r="E128" s="85">
        <f>IF(Zwischentabelle_Alter!$B$9&lt;13,Zwischentabelle_Alter!F129)</f>
        <v>263</v>
      </c>
      <c r="F128" s="85">
        <f>IF(Zwischentabelle_Alter!$B$9&lt;13,Zwischentabelle_Alter!G129)</f>
        <v>83</v>
      </c>
      <c r="G128" s="85">
        <f>IF(Zwischentabelle_Alter!$B$9&lt;13,Zwischentabelle_Alter!H129)</f>
        <v>0</v>
      </c>
      <c r="H128" s="85">
        <f>IF(Zwischentabelle_Alter!$B$9&lt;13,Zwischentabelle_Alter!I129)</f>
        <v>429</v>
      </c>
      <c r="I128" s="85">
        <f>IF(Zwischentabelle_Alter!$B$9&lt;13,Zwischentabelle_Alter!J129)</f>
        <v>1657</v>
      </c>
      <c r="J128" s="85">
        <f>IF(Zwischentabelle_Alter!$B$9&lt;13,Zwischentabelle_Alter!K129)</f>
        <v>5511</v>
      </c>
      <c r="K128" s="85">
        <f>IF(Zwischentabelle_Alter!$B$9&lt;13,Zwischentabelle_Alter!L129)</f>
        <v>1498</v>
      </c>
    </row>
    <row r="129" spans="1:11" x14ac:dyDescent="0.2">
      <c r="A129" s="111" t="s">
        <v>148</v>
      </c>
      <c r="B129" s="112" t="s">
        <v>147</v>
      </c>
      <c r="C129" s="85">
        <f>IF(Zwischentabelle_Alter!$B$9&lt;25,Zwischentabelle_Alter!D130)</f>
        <v>10008</v>
      </c>
      <c r="D129" s="85">
        <f>IF(Zwischentabelle_Alter!$B$9&lt;13,Zwischentabelle_Alter!E130)</f>
        <v>5945</v>
      </c>
      <c r="E129" s="85">
        <f>IF(Zwischentabelle_Alter!$B$9&lt;13,Zwischentabelle_Alter!F130)</f>
        <v>545</v>
      </c>
      <c r="F129" s="85">
        <f>IF(Zwischentabelle_Alter!$B$9&lt;13,Zwischentabelle_Alter!G130)</f>
        <v>30</v>
      </c>
      <c r="G129" s="85">
        <f>IF(Zwischentabelle_Alter!$B$9&lt;13,Zwischentabelle_Alter!H130)</f>
        <v>0</v>
      </c>
      <c r="H129" s="85">
        <f>IF(Zwischentabelle_Alter!$B$9&lt;13,Zwischentabelle_Alter!I130)</f>
        <v>20</v>
      </c>
      <c r="I129" s="85">
        <f>IF(Zwischentabelle_Alter!$B$9&lt;13,Zwischentabelle_Alter!J130)</f>
        <v>998</v>
      </c>
      <c r="J129" s="85">
        <f>IF(Zwischentabelle_Alter!$B$9&lt;13,Zwischentabelle_Alter!K130)</f>
        <v>5659</v>
      </c>
      <c r="K129" s="85">
        <f>IF(Zwischentabelle_Alter!$B$9&lt;13,Zwischentabelle_Alter!L130)</f>
        <v>5484</v>
      </c>
    </row>
    <row r="130" spans="1:11" x14ac:dyDescent="0.2">
      <c r="A130" s="111" t="s">
        <v>150</v>
      </c>
      <c r="B130" s="112" t="s">
        <v>149</v>
      </c>
      <c r="C130" s="85">
        <f>IF(Zwischentabelle_Alter!$B$9&lt;25,Zwischentabelle_Alter!D131)</f>
        <v>6823</v>
      </c>
      <c r="D130" s="85">
        <f>IF(Zwischentabelle_Alter!$B$9&lt;13,Zwischentabelle_Alter!E131)</f>
        <v>3854</v>
      </c>
      <c r="E130" s="85">
        <f>IF(Zwischentabelle_Alter!$B$9&lt;13,Zwischentabelle_Alter!F131)</f>
        <v>3481</v>
      </c>
      <c r="F130" s="85">
        <f>IF(Zwischentabelle_Alter!$B$9&lt;13,Zwischentabelle_Alter!G131)</f>
        <v>85</v>
      </c>
      <c r="G130" s="85">
        <f>IF(Zwischentabelle_Alter!$B$9&lt;13,Zwischentabelle_Alter!H131)</f>
        <v>0</v>
      </c>
      <c r="H130" s="85">
        <f>IF(Zwischentabelle_Alter!$B$9&lt;13,Zwischentabelle_Alter!I131)</f>
        <v>17</v>
      </c>
      <c r="I130" s="85">
        <f>IF(Zwischentabelle_Alter!$B$9&lt;13,Zwischentabelle_Alter!J131)</f>
        <v>560</v>
      </c>
      <c r="J130" s="85">
        <f>IF(Zwischentabelle_Alter!$B$9&lt;13,Zwischentabelle_Alter!K131)</f>
        <v>3712</v>
      </c>
      <c r="K130" s="85">
        <f>IF(Zwischentabelle_Alter!$B$9&lt;13,Zwischentabelle_Alter!L131)</f>
        <v>3334</v>
      </c>
    </row>
    <row r="131" spans="1:11" x14ac:dyDescent="0.2">
      <c r="A131" s="111" t="s">
        <v>152</v>
      </c>
      <c r="B131" s="112" t="s">
        <v>151</v>
      </c>
      <c r="C131" s="85">
        <f>IF(Zwischentabelle_Alter!$B$9&lt;25,Zwischentabelle_Alter!D132)</f>
        <v>15718</v>
      </c>
      <c r="D131" s="85">
        <f>IF(Zwischentabelle_Alter!$B$9&lt;13,Zwischentabelle_Alter!E132)</f>
        <v>4816</v>
      </c>
      <c r="E131" s="85">
        <f>IF(Zwischentabelle_Alter!$B$9&lt;13,Zwischentabelle_Alter!F132)</f>
        <v>18</v>
      </c>
      <c r="F131" s="85">
        <f>IF(Zwischentabelle_Alter!$B$9&lt;13,Zwischentabelle_Alter!G132)</f>
        <v>211</v>
      </c>
      <c r="G131" s="85" t="str">
        <f>IF(Zwischentabelle_Alter!$B$9&lt;13,Zwischentabelle_Alter!H132)</f>
        <v>*</v>
      </c>
      <c r="H131" s="85">
        <f>IF(Zwischentabelle_Alter!$B$9&lt;13,Zwischentabelle_Alter!I132)</f>
        <v>3</v>
      </c>
      <c r="I131" s="85">
        <f>IF(Zwischentabelle_Alter!$B$9&lt;13,Zwischentabelle_Alter!J132)</f>
        <v>782</v>
      </c>
      <c r="J131" s="85">
        <f>IF(Zwischentabelle_Alter!$B$9&lt;13,Zwischentabelle_Alter!K132)</f>
        <v>4049</v>
      </c>
      <c r="K131" s="85">
        <f>IF(Zwischentabelle_Alter!$B$9&lt;13,Zwischentabelle_Alter!L132)</f>
        <v>952</v>
      </c>
    </row>
    <row r="132" spans="1:11" x14ac:dyDescent="0.2">
      <c r="A132" s="111" t="s">
        <v>154</v>
      </c>
      <c r="B132" s="112" t="s">
        <v>153</v>
      </c>
      <c r="C132" s="85">
        <f>IF(Zwischentabelle_Alter!$B$9&lt;25,Zwischentabelle_Alter!D133)</f>
        <v>7740</v>
      </c>
      <c r="D132" s="85">
        <f>IF(Zwischentabelle_Alter!$B$9&lt;13,Zwischentabelle_Alter!E133)</f>
        <v>2292</v>
      </c>
      <c r="E132" s="85">
        <f>IF(Zwischentabelle_Alter!$B$9&lt;13,Zwischentabelle_Alter!F133)</f>
        <v>19</v>
      </c>
      <c r="F132" s="85">
        <f>IF(Zwischentabelle_Alter!$B$9&lt;13,Zwischentabelle_Alter!G133)</f>
        <v>35</v>
      </c>
      <c r="G132" s="85" t="str">
        <f>IF(Zwischentabelle_Alter!$B$9&lt;13,Zwischentabelle_Alter!H133)</f>
        <v>*</v>
      </c>
      <c r="H132" s="85">
        <f>IF(Zwischentabelle_Alter!$B$9&lt;13,Zwischentabelle_Alter!I133)</f>
        <v>14</v>
      </c>
      <c r="I132" s="85">
        <f>IF(Zwischentabelle_Alter!$B$9&lt;13,Zwischentabelle_Alter!J133)</f>
        <v>51</v>
      </c>
      <c r="J132" s="85">
        <f>IF(Zwischentabelle_Alter!$B$9&lt;13,Zwischentabelle_Alter!K133)</f>
        <v>2135</v>
      </c>
      <c r="K132" s="85">
        <f>IF(Zwischentabelle_Alter!$B$9&lt;13,Zwischentabelle_Alter!L133)</f>
        <v>199</v>
      </c>
    </row>
    <row r="133" spans="1:11" x14ac:dyDescent="0.2">
      <c r="A133" s="111" t="s">
        <v>537</v>
      </c>
      <c r="B133" s="112" t="s">
        <v>538</v>
      </c>
      <c r="C133" s="85">
        <f>IF(Zwischentabelle_Alter!$B$9&lt;25,Zwischentabelle_Alter!D134)</f>
        <v>6937</v>
      </c>
      <c r="D133" s="85">
        <f>IF(Zwischentabelle_Alter!$B$9&lt;13,Zwischentabelle_Alter!E134)</f>
        <v>1981</v>
      </c>
      <c r="E133" s="85">
        <f>IF(Zwischentabelle_Alter!$B$9&lt;13,Zwischentabelle_Alter!F134)</f>
        <v>0</v>
      </c>
      <c r="F133" s="85">
        <f>IF(Zwischentabelle_Alter!$B$9&lt;13,Zwischentabelle_Alter!G134)</f>
        <v>31</v>
      </c>
      <c r="G133" s="85" t="str">
        <f>IF(Zwischentabelle_Alter!$B$9&lt;13,Zwischentabelle_Alter!H134)</f>
        <v>*</v>
      </c>
      <c r="H133" s="85">
        <f>IF(Zwischentabelle_Alter!$B$9&lt;13,Zwischentabelle_Alter!I134)</f>
        <v>6</v>
      </c>
      <c r="I133" s="85">
        <f>IF(Zwischentabelle_Alter!$B$9&lt;13,Zwischentabelle_Alter!J134)</f>
        <v>381</v>
      </c>
      <c r="J133" s="85">
        <f>IF(Zwischentabelle_Alter!$B$9&lt;13,Zwischentabelle_Alter!K134)</f>
        <v>1629</v>
      </c>
      <c r="K133" s="85">
        <f>IF(Zwischentabelle_Alter!$B$9&lt;13,Zwischentabelle_Alter!L134)</f>
        <v>238</v>
      </c>
    </row>
    <row r="134" spans="1:11" x14ac:dyDescent="0.2">
      <c r="A134" s="111" t="s">
        <v>539</v>
      </c>
      <c r="B134" s="112" t="s">
        <v>540</v>
      </c>
      <c r="C134" s="85">
        <f>IF(Zwischentabelle_Alter!$B$9&lt;25,Zwischentabelle_Alter!D135)</f>
        <v>2313</v>
      </c>
      <c r="D134" s="85">
        <f>IF(Zwischentabelle_Alter!$B$9&lt;13,Zwischentabelle_Alter!E135)</f>
        <v>179</v>
      </c>
      <c r="E134" s="85">
        <f>IF(Zwischentabelle_Alter!$B$9&lt;13,Zwischentabelle_Alter!F135)</f>
        <v>0</v>
      </c>
      <c r="F134" s="85">
        <f>IF(Zwischentabelle_Alter!$B$9&lt;13,Zwischentabelle_Alter!G135)</f>
        <v>13</v>
      </c>
      <c r="G134" s="85">
        <f>IF(Zwischentabelle_Alter!$B$9&lt;13,Zwischentabelle_Alter!H135)</f>
        <v>0</v>
      </c>
      <c r="H134" s="85" t="str">
        <f>IF(Zwischentabelle_Alter!$B$9&lt;13,Zwischentabelle_Alter!I135)</f>
        <v>*</v>
      </c>
      <c r="I134" s="85">
        <f>IF(Zwischentabelle_Alter!$B$9&lt;13,Zwischentabelle_Alter!J135)</f>
        <v>4</v>
      </c>
      <c r="J134" s="85">
        <f>IF(Zwischentabelle_Alter!$B$9&lt;13,Zwischentabelle_Alter!K135)</f>
        <v>96</v>
      </c>
      <c r="K134" s="85">
        <f>IF(Zwischentabelle_Alter!$B$9&lt;13,Zwischentabelle_Alter!L135)</f>
        <v>78</v>
      </c>
    </row>
    <row r="135" spans="1:11" x14ac:dyDescent="0.2">
      <c r="A135" s="111" t="s">
        <v>156</v>
      </c>
      <c r="B135" s="112" t="s">
        <v>155</v>
      </c>
      <c r="C135" s="85">
        <f>IF(Zwischentabelle_Alter!$B$9&lt;25,Zwischentabelle_Alter!D136)</f>
        <v>10829</v>
      </c>
      <c r="D135" s="85">
        <f>IF(Zwischentabelle_Alter!$B$9&lt;13,Zwischentabelle_Alter!E136)</f>
        <v>2945</v>
      </c>
      <c r="E135" s="85">
        <f>IF(Zwischentabelle_Alter!$B$9&lt;13,Zwischentabelle_Alter!F136)</f>
        <v>6</v>
      </c>
      <c r="F135" s="85">
        <f>IF(Zwischentabelle_Alter!$B$9&lt;13,Zwischentabelle_Alter!G136)</f>
        <v>117</v>
      </c>
      <c r="G135" s="85" t="str">
        <f>IF(Zwischentabelle_Alter!$B$9&lt;13,Zwischentabelle_Alter!H136)</f>
        <v>*</v>
      </c>
      <c r="H135" s="85" t="str">
        <f>IF(Zwischentabelle_Alter!$B$9&lt;13,Zwischentabelle_Alter!I136)</f>
        <v>*</v>
      </c>
      <c r="I135" s="85">
        <f>IF(Zwischentabelle_Alter!$B$9&lt;13,Zwischentabelle_Alter!J136)</f>
        <v>419</v>
      </c>
      <c r="J135" s="85">
        <f>IF(Zwischentabelle_Alter!$B$9&lt;13,Zwischentabelle_Alter!K136)</f>
        <v>2473</v>
      </c>
      <c r="K135" s="85">
        <f>IF(Zwischentabelle_Alter!$B$9&lt;13,Zwischentabelle_Alter!L136)</f>
        <v>362</v>
      </c>
    </row>
    <row r="136" spans="1:11" x14ac:dyDescent="0.2">
      <c r="A136" s="111" t="s">
        <v>158</v>
      </c>
      <c r="B136" s="112" t="s">
        <v>157</v>
      </c>
      <c r="C136" s="85">
        <f>IF(Zwischentabelle_Alter!$B$9&lt;25,Zwischentabelle_Alter!D137)</f>
        <v>9683</v>
      </c>
      <c r="D136" s="85">
        <f>IF(Zwischentabelle_Alter!$B$9&lt;13,Zwischentabelle_Alter!E137)</f>
        <v>2420</v>
      </c>
      <c r="E136" s="85">
        <f>IF(Zwischentabelle_Alter!$B$9&lt;13,Zwischentabelle_Alter!F137)</f>
        <v>3</v>
      </c>
      <c r="F136" s="85">
        <f>IF(Zwischentabelle_Alter!$B$9&lt;13,Zwischentabelle_Alter!G137)</f>
        <v>30</v>
      </c>
      <c r="G136" s="85">
        <f>IF(Zwischentabelle_Alter!$B$9&lt;13,Zwischentabelle_Alter!H137)</f>
        <v>65</v>
      </c>
      <c r="H136" s="85">
        <f>IF(Zwischentabelle_Alter!$B$9&lt;13,Zwischentabelle_Alter!I137)</f>
        <v>7</v>
      </c>
      <c r="I136" s="85">
        <f>IF(Zwischentabelle_Alter!$B$9&lt;13,Zwischentabelle_Alter!J137)</f>
        <v>177</v>
      </c>
      <c r="J136" s="85">
        <f>IF(Zwischentabelle_Alter!$B$9&lt;13,Zwischentabelle_Alter!K137)</f>
        <v>2067</v>
      </c>
      <c r="K136" s="85">
        <f>IF(Zwischentabelle_Alter!$B$9&lt;13,Zwischentabelle_Alter!L137)</f>
        <v>271</v>
      </c>
    </row>
    <row r="137" spans="1:11" x14ac:dyDescent="0.2">
      <c r="A137" s="111" t="s">
        <v>541</v>
      </c>
      <c r="B137" s="112" t="s">
        <v>542</v>
      </c>
      <c r="C137" s="85">
        <f>IF(Zwischentabelle_Alter!$B$9&lt;25,Zwischentabelle_Alter!D138)</f>
        <v>8080</v>
      </c>
      <c r="D137" s="85">
        <f>IF(Zwischentabelle_Alter!$B$9&lt;13,Zwischentabelle_Alter!E138)</f>
        <v>2779</v>
      </c>
      <c r="E137" s="85">
        <f>IF(Zwischentabelle_Alter!$B$9&lt;13,Zwischentabelle_Alter!F138)</f>
        <v>0</v>
      </c>
      <c r="F137" s="85">
        <f>IF(Zwischentabelle_Alter!$B$9&lt;13,Zwischentabelle_Alter!G138)</f>
        <v>24</v>
      </c>
      <c r="G137" s="85">
        <f>IF(Zwischentabelle_Alter!$B$9&lt;13,Zwischentabelle_Alter!H138)</f>
        <v>0</v>
      </c>
      <c r="H137" s="85">
        <f>IF(Zwischentabelle_Alter!$B$9&lt;13,Zwischentabelle_Alter!I138)</f>
        <v>9</v>
      </c>
      <c r="I137" s="85">
        <f>IF(Zwischentabelle_Alter!$B$9&lt;13,Zwischentabelle_Alter!J138)</f>
        <v>376</v>
      </c>
      <c r="J137" s="85">
        <f>IF(Zwischentabelle_Alter!$B$9&lt;13,Zwischentabelle_Alter!K138)</f>
        <v>2409</v>
      </c>
      <c r="K137" s="85">
        <f>IF(Zwischentabelle_Alter!$B$9&lt;13,Zwischentabelle_Alter!L138)</f>
        <v>476</v>
      </c>
    </row>
    <row r="138" spans="1:11" x14ac:dyDescent="0.2">
      <c r="A138" s="111" t="s">
        <v>398</v>
      </c>
      <c r="B138" s="112" t="s">
        <v>397</v>
      </c>
      <c r="C138" s="85">
        <f>IF(Zwischentabelle_Alter!$B$9&lt;25,Zwischentabelle_Alter!D139)</f>
        <v>17766</v>
      </c>
      <c r="D138" s="85">
        <f>IF(Zwischentabelle_Alter!$B$9&lt;13,Zwischentabelle_Alter!E139)</f>
        <v>4095</v>
      </c>
      <c r="E138" s="85">
        <f>IF(Zwischentabelle_Alter!$B$9&lt;13,Zwischentabelle_Alter!F139)</f>
        <v>3568</v>
      </c>
      <c r="F138" s="85">
        <f>IF(Zwischentabelle_Alter!$B$9&lt;13,Zwischentabelle_Alter!G139)</f>
        <v>356</v>
      </c>
      <c r="G138" s="85">
        <f>IF(Zwischentabelle_Alter!$B$9&lt;13,Zwischentabelle_Alter!H139)</f>
        <v>0</v>
      </c>
      <c r="H138" s="85">
        <f>IF(Zwischentabelle_Alter!$B$9&lt;13,Zwischentabelle_Alter!I139)</f>
        <v>171</v>
      </c>
      <c r="I138" s="85">
        <f>IF(Zwischentabelle_Alter!$B$9&lt;13,Zwischentabelle_Alter!J139)</f>
        <v>754</v>
      </c>
      <c r="J138" s="85">
        <f>IF(Zwischentabelle_Alter!$B$9&lt;13,Zwischentabelle_Alter!K139)</f>
        <v>1018</v>
      </c>
      <c r="K138" s="85">
        <f>IF(Zwischentabelle_Alter!$B$9&lt;13,Zwischentabelle_Alter!L139)</f>
        <v>3375</v>
      </c>
    </row>
    <row r="139" spans="1:11" x14ac:dyDescent="0.2">
      <c r="A139" s="111" t="s">
        <v>543</v>
      </c>
      <c r="B139" s="112" t="s">
        <v>544</v>
      </c>
      <c r="C139" s="85">
        <f>IF(Zwischentabelle_Alter!$B$9&lt;25,Zwischentabelle_Alter!D140)</f>
        <v>35732</v>
      </c>
      <c r="D139" s="85" t="str">
        <f>IF(Zwischentabelle_Alter!$B$9&lt;13,Zwischentabelle_Alter!E140)</f>
        <v>.</v>
      </c>
      <c r="E139" s="85" t="str">
        <f>IF(Zwischentabelle_Alter!$B$9&lt;13,Zwischentabelle_Alter!F140)</f>
        <v>.</v>
      </c>
      <c r="F139" s="85" t="str">
        <f>IF(Zwischentabelle_Alter!$B$9&lt;13,Zwischentabelle_Alter!G140)</f>
        <v>.</v>
      </c>
      <c r="G139" s="85" t="str">
        <f>IF(Zwischentabelle_Alter!$B$9&lt;13,Zwischentabelle_Alter!H140)</f>
        <v>.</v>
      </c>
      <c r="H139" s="85" t="str">
        <f>IF(Zwischentabelle_Alter!$B$9&lt;13,Zwischentabelle_Alter!I140)</f>
        <v>.</v>
      </c>
      <c r="I139" s="85" t="str">
        <f>IF(Zwischentabelle_Alter!$B$9&lt;13,Zwischentabelle_Alter!J140)</f>
        <v>.</v>
      </c>
      <c r="J139" s="85" t="str">
        <f>IF(Zwischentabelle_Alter!$B$9&lt;13,Zwischentabelle_Alter!K140)</f>
        <v>.</v>
      </c>
      <c r="K139" s="85" t="str">
        <f>IF(Zwischentabelle_Alter!$B$9&lt;13,Zwischentabelle_Alter!L140)</f>
        <v>.</v>
      </c>
    </row>
    <row r="140" spans="1:11" x14ac:dyDescent="0.2">
      <c r="A140" s="111" t="s">
        <v>400</v>
      </c>
      <c r="B140" s="112" t="s">
        <v>399</v>
      </c>
      <c r="C140" s="85">
        <f>IF(Zwischentabelle_Alter!$B$9&lt;25,Zwischentabelle_Alter!D141)</f>
        <v>11593</v>
      </c>
      <c r="D140" s="85">
        <f>IF(Zwischentabelle_Alter!$B$9&lt;13,Zwischentabelle_Alter!E141)</f>
        <v>1195</v>
      </c>
      <c r="E140" s="85" t="str">
        <f>IF(Zwischentabelle_Alter!$B$9&lt;13,Zwischentabelle_Alter!F141)</f>
        <v>*</v>
      </c>
      <c r="F140" s="85">
        <f>IF(Zwischentabelle_Alter!$B$9&lt;13,Zwischentabelle_Alter!G141)</f>
        <v>19</v>
      </c>
      <c r="G140" s="85">
        <f>IF(Zwischentabelle_Alter!$B$9&lt;13,Zwischentabelle_Alter!H141)</f>
        <v>0</v>
      </c>
      <c r="H140" s="85">
        <f>IF(Zwischentabelle_Alter!$B$9&lt;13,Zwischentabelle_Alter!I141)</f>
        <v>0</v>
      </c>
      <c r="I140" s="85">
        <f>IF(Zwischentabelle_Alter!$B$9&lt;13,Zwischentabelle_Alter!J141)</f>
        <v>193</v>
      </c>
      <c r="J140" s="85">
        <f>IF(Zwischentabelle_Alter!$B$9&lt;13,Zwischentabelle_Alter!K141)</f>
        <v>654</v>
      </c>
      <c r="K140" s="85">
        <f>IF(Zwischentabelle_Alter!$B$9&lt;13,Zwischentabelle_Alter!L141)</f>
        <v>462</v>
      </c>
    </row>
    <row r="141" spans="1:11" x14ac:dyDescent="0.2">
      <c r="A141" s="111" t="s">
        <v>160</v>
      </c>
      <c r="B141" s="112" t="s">
        <v>159</v>
      </c>
      <c r="C141" s="85">
        <f>IF(Zwischentabelle_Alter!$B$9&lt;25,Zwischentabelle_Alter!D142)</f>
        <v>7817</v>
      </c>
      <c r="D141" s="85">
        <f>IF(Zwischentabelle_Alter!$B$9&lt;13,Zwischentabelle_Alter!E142)</f>
        <v>5699</v>
      </c>
      <c r="E141" s="85">
        <f>IF(Zwischentabelle_Alter!$B$9&lt;13,Zwischentabelle_Alter!F142)</f>
        <v>5494</v>
      </c>
      <c r="F141" s="85">
        <f>IF(Zwischentabelle_Alter!$B$9&lt;13,Zwischentabelle_Alter!G142)</f>
        <v>5285</v>
      </c>
      <c r="G141" s="85">
        <f>IF(Zwischentabelle_Alter!$B$9&lt;13,Zwischentabelle_Alter!H142)</f>
        <v>7</v>
      </c>
      <c r="H141" s="85">
        <f>IF(Zwischentabelle_Alter!$B$9&lt;13,Zwischentabelle_Alter!I142)</f>
        <v>0</v>
      </c>
      <c r="I141" s="85">
        <f>IF(Zwischentabelle_Alter!$B$9&lt;13,Zwischentabelle_Alter!J142)</f>
        <v>950</v>
      </c>
      <c r="J141" s="85">
        <f>IF(Zwischentabelle_Alter!$B$9&lt;13,Zwischentabelle_Alter!K142)</f>
        <v>5513</v>
      </c>
      <c r="K141" s="85">
        <f>IF(Zwischentabelle_Alter!$B$9&lt;13,Zwischentabelle_Alter!L142)</f>
        <v>5267</v>
      </c>
    </row>
    <row r="142" spans="1:11" x14ac:dyDescent="0.2">
      <c r="A142" s="111" t="s">
        <v>545</v>
      </c>
      <c r="B142" s="112" t="s">
        <v>546</v>
      </c>
      <c r="C142" s="85">
        <f>IF(Zwischentabelle_Alter!$B$9&lt;25,Zwischentabelle_Alter!D143)</f>
        <v>9762</v>
      </c>
      <c r="D142" s="85">
        <f>IF(Zwischentabelle_Alter!$B$9&lt;13,Zwischentabelle_Alter!E143)</f>
        <v>2384</v>
      </c>
      <c r="E142" s="85" t="str">
        <f>IF(Zwischentabelle_Alter!$B$9&lt;13,Zwischentabelle_Alter!F143)</f>
        <v>*</v>
      </c>
      <c r="F142" s="85">
        <f>IF(Zwischentabelle_Alter!$B$9&lt;13,Zwischentabelle_Alter!G143)</f>
        <v>23</v>
      </c>
      <c r="G142" s="85">
        <f>IF(Zwischentabelle_Alter!$B$9&lt;13,Zwischentabelle_Alter!H143)</f>
        <v>0</v>
      </c>
      <c r="H142" s="85">
        <f>IF(Zwischentabelle_Alter!$B$9&lt;13,Zwischentabelle_Alter!I143)</f>
        <v>13</v>
      </c>
      <c r="I142" s="85">
        <f>IF(Zwischentabelle_Alter!$B$9&lt;13,Zwischentabelle_Alter!J143)</f>
        <v>430</v>
      </c>
      <c r="J142" s="85">
        <f>IF(Zwischentabelle_Alter!$B$9&lt;13,Zwischentabelle_Alter!K143)</f>
        <v>1816</v>
      </c>
      <c r="K142" s="85">
        <f>IF(Zwischentabelle_Alter!$B$9&lt;13,Zwischentabelle_Alter!L143)</f>
        <v>512</v>
      </c>
    </row>
    <row r="143" spans="1:11" x14ac:dyDescent="0.2">
      <c r="A143" s="111" t="s">
        <v>162</v>
      </c>
      <c r="B143" s="112" t="s">
        <v>161</v>
      </c>
      <c r="C143" s="85">
        <f>IF(Zwischentabelle_Alter!$B$9&lt;25,Zwischentabelle_Alter!D144)</f>
        <v>10323</v>
      </c>
      <c r="D143" s="85">
        <f>IF(Zwischentabelle_Alter!$B$9&lt;13,Zwischentabelle_Alter!E144)</f>
        <v>2807</v>
      </c>
      <c r="E143" s="85">
        <f>IF(Zwischentabelle_Alter!$B$9&lt;13,Zwischentabelle_Alter!F144)</f>
        <v>5</v>
      </c>
      <c r="F143" s="85">
        <f>IF(Zwischentabelle_Alter!$B$9&lt;13,Zwischentabelle_Alter!G144)</f>
        <v>72</v>
      </c>
      <c r="G143" s="85">
        <f>IF(Zwischentabelle_Alter!$B$9&lt;13,Zwischentabelle_Alter!H144)</f>
        <v>0</v>
      </c>
      <c r="H143" s="85">
        <f>IF(Zwischentabelle_Alter!$B$9&lt;13,Zwischentabelle_Alter!I144)</f>
        <v>482</v>
      </c>
      <c r="I143" s="85">
        <f>IF(Zwischentabelle_Alter!$B$9&lt;13,Zwischentabelle_Alter!J144)</f>
        <v>75</v>
      </c>
      <c r="J143" s="85">
        <f>IF(Zwischentabelle_Alter!$B$9&lt;13,Zwischentabelle_Alter!K144)</f>
        <v>2100</v>
      </c>
      <c r="K143" s="85">
        <f>IF(Zwischentabelle_Alter!$B$9&lt;13,Zwischentabelle_Alter!L144)</f>
        <v>522</v>
      </c>
    </row>
    <row r="144" spans="1:11" x14ac:dyDescent="0.2">
      <c r="A144" s="111" t="s">
        <v>164</v>
      </c>
      <c r="B144" s="112" t="s">
        <v>163</v>
      </c>
      <c r="C144" s="85">
        <f>IF(Zwischentabelle_Alter!$B$9&lt;25,Zwischentabelle_Alter!D145)</f>
        <v>5121</v>
      </c>
      <c r="D144" s="85">
        <f>IF(Zwischentabelle_Alter!$B$9&lt;13,Zwischentabelle_Alter!E145)</f>
        <v>1381</v>
      </c>
      <c r="E144" s="85" t="str">
        <f>IF(Zwischentabelle_Alter!$B$9&lt;13,Zwischentabelle_Alter!F145)</f>
        <v>*</v>
      </c>
      <c r="F144" s="85">
        <f>IF(Zwischentabelle_Alter!$B$9&lt;13,Zwischentabelle_Alter!G145)</f>
        <v>52</v>
      </c>
      <c r="G144" s="85">
        <f>IF(Zwischentabelle_Alter!$B$9&lt;13,Zwischentabelle_Alter!H145)</f>
        <v>4</v>
      </c>
      <c r="H144" s="85">
        <f>IF(Zwischentabelle_Alter!$B$9&lt;13,Zwischentabelle_Alter!I145)</f>
        <v>38</v>
      </c>
      <c r="I144" s="85">
        <f>IF(Zwischentabelle_Alter!$B$9&lt;13,Zwischentabelle_Alter!J145)</f>
        <v>60</v>
      </c>
      <c r="J144" s="85">
        <f>IF(Zwischentabelle_Alter!$B$9&lt;13,Zwischentabelle_Alter!K145)</f>
        <v>1208</v>
      </c>
      <c r="K144" s="85">
        <f>IF(Zwischentabelle_Alter!$B$9&lt;13,Zwischentabelle_Alter!L145)</f>
        <v>100</v>
      </c>
    </row>
    <row r="145" spans="1:11" x14ac:dyDescent="0.2">
      <c r="A145" s="111" t="s">
        <v>547</v>
      </c>
      <c r="B145" s="112" t="s">
        <v>548</v>
      </c>
      <c r="C145" s="85">
        <f>IF(Zwischentabelle_Alter!$B$9&lt;25,Zwischentabelle_Alter!D146)</f>
        <v>12789</v>
      </c>
      <c r="D145" s="85">
        <f>IF(Zwischentabelle_Alter!$B$9&lt;13,Zwischentabelle_Alter!E146)</f>
        <v>1404</v>
      </c>
      <c r="E145" s="85">
        <f>IF(Zwischentabelle_Alter!$B$9&lt;13,Zwischentabelle_Alter!F146)</f>
        <v>0</v>
      </c>
      <c r="F145" s="85">
        <f>IF(Zwischentabelle_Alter!$B$9&lt;13,Zwischentabelle_Alter!G146)</f>
        <v>19</v>
      </c>
      <c r="G145" s="85">
        <f>IF(Zwischentabelle_Alter!$B$9&lt;13,Zwischentabelle_Alter!H146)</f>
        <v>0</v>
      </c>
      <c r="H145" s="85">
        <f>IF(Zwischentabelle_Alter!$B$9&lt;13,Zwischentabelle_Alter!I146)</f>
        <v>0</v>
      </c>
      <c r="I145" s="85">
        <f>IF(Zwischentabelle_Alter!$B$9&lt;13,Zwischentabelle_Alter!J146)</f>
        <v>118</v>
      </c>
      <c r="J145" s="85">
        <f>IF(Zwischentabelle_Alter!$B$9&lt;13,Zwischentabelle_Alter!K146)</f>
        <v>898</v>
      </c>
      <c r="K145" s="85">
        <f>IF(Zwischentabelle_Alter!$B$9&lt;13,Zwischentabelle_Alter!L146)</f>
        <v>474</v>
      </c>
    </row>
    <row r="146" spans="1:11" x14ac:dyDescent="0.2">
      <c r="A146" s="111" t="s">
        <v>549</v>
      </c>
      <c r="B146" s="112" t="s">
        <v>550</v>
      </c>
      <c r="C146" s="85">
        <f>IF(Zwischentabelle_Alter!$B$9&lt;25,Zwischentabelle_Alter!D147)</f>
        <v>2088</v>
      </c>
      <c r="D146" s="85">
        <f>IF(Zwischentabelle_Alter!$B$9&lt;13,Zwischentabelle_Alter!E147)</f>
        <v>774</v>
      </c>
      <c r="E146" s="85" t="str">
        <f>IF(Zwischentabelle_Alter!$B$9&lt;13,Zwischentabelle_Alter!F147)</f>
        <v>*</v>
      </c>
      <c r="F146" s="85">
        <f>IF(Zwischentabelle_Alter!$B$9&lt;13,Zwischentabelle_Alter!G147)</f>
        <v>4</v>
      </c>
      <c r="G146" s="85">
        <f>IF(Zwischentabelle_Alter!$B$9&lt;13,Zwischentabelle_Alter!H147)</f>
        <v>0</v>
      </c>
      <c r="H146" s="85">
        <f>IF(Zwischentabelle_Alter!$B$9&lt;13,Zwischentabelle_Alter!I147)</f>
        <v>0</v>
      </c>
      <c r="I146" s="85">
        <f>IF(Zwischentabelle_Alter!$B$9&lt;13,Zwischentabelle_Alter!J147)</f>
        <v>78</v>
      </c>
      <c r="J146" s="85">
        <f>IF(Zwischentabelle_Alter!$B$9&lt;13,Zwischentabelle_Alter!K147)</f>
        <v>675</v>
      </c>
      <c r="K146" s="85">
        <f>IF(Zwischentabelle_Alter!$B$9&lt;13,Zwischentabelle_Alter!L147)</f>
        <v>124</v>
      </c>
    </row>
    <row r="147" spans="1:11" x14ac:dyDescent="0.2">
      <c r="A147" s="111" t="s">
        <v>166</v>
      </c>
      <c r="B147" s="112" t="s">
        <v>165</v>
      </c>
      <c r="C147" s="85">
        <f>IF(Zwischentabelle_Alter!$B$9&lt;25,Zwischentabelle_Alter!D148)</f>
        <v>7094</v>
      </c>
      <c r="D147" s="85">
        <f>IF(Zwischentabelle_Alter!$B$9&lt;13,Zwischentabelle_Alter!E148)</f>
        <v>217</v>
      </c>
      <c r="E147" s="85">
        <f>IF(Zwischentabelle_Alter!$B$9&lt;13,Zwischentabelle_Alter!F148)</f>
        <v>0</v>
      </c>
      <c r="F147" s="85" t="str">
        <f>IF(Zwischentabelle_Alter!$B$9&lt;13,Zwischentabelle_Alter!G148)</f>
        <v>*</v>
      </c>
      <c r="G147" s="85">
        <f>IF(Zwischentabelle_Alter!$B$9&lt;13,Zwischentabelle_Alter!H148)</f>
        <v>0</v>
      </c>
      <c r="H147" s="85">
        <f>IF(Zwischentabelle_Alter!$B$9&lt;13,Zwischentabelle_Alter!I148)</f>
        <v>0</v>
      </c>
      <c r="I147" s="85">
        <f>IF(Zwischentabelle_Alter!$B$9&lt;13,Zwischentabelle_Alter!J148)</f>
        <v>118</v>
      </c>
      <c r="J147" s="85">
        <f>IF(Zwischentabelle_Alter!$B$9&lt;13,Zwischentabelle_Alter!K148)</f>
        <v>86</v>
      </c>
      <c r="K147" s="85" t="str">
        <f>IF(Zwischentabelle_Alter!$B$9&lt;13,Zwischentabelle_Alter!L148)</f>
        <v>*</v>
      </c>
    </row>
    <row r="148" spans="1:11" x14ac:dyDescent="0.2">
      <c r="A148" s="111" t="s">
        <v>551</v>
      </c>
      <c r="B148" s="112" t="s">
        <v>552</v>
      </c>
      <c r="C148" s="85">
        <f>IF(Zwischentabelle_Alter!$B$9&lt;25,Zwischentabelle_Alter!D149)</f>
        <v>7175</v>
      </c>
      <c r="D148" s="85">
        <f>IF(Zwischentabelle_Alter!$B$9&lt;13,Zwischentabelle_Alter!E149)</f>
        <v>2350</v>
      </c>
      <c r="E148" s="85">
        <f>IF(Zwischentabelle_Alter!$B$9&lt;13,Zwischentabelle_Alter!F149)</f>
        <v>4</v>
      </c>
      <c r="F148" s="85">
        <f>IF(Zwischentabelle_Alter!$B$9&lt;13,Zwischentabelle_Alter!G149)</f>
        <v>38</v>
      </c>
      <c r="G148" s="85">
        <f>IF(Zwischentabelle_Alter!$B$9&lt;13,Zwischentabelle_Alter!H149)</f>
        <v>0</v>
      </c>
      <c r="H148" s="85">
        <f>IF(Zwischentabelle_Alter!$B$9&lt;13,Zwischentabelle_Alter!I149)</f>
        <v>7</v>
      </c>
      <c r="I148" s="85">
        <f>IF(Zwischentabelle_Alter!$B$9&lt;13,Zwischentabelle_Alter!J149)</f>
        <v>261</v>
      </c>
      <c r="J148" s="85">
        <f>IF(Zwischentabelle_Alter!$B$9&lt;13,Zwischentabelle_Alter!K149)</f>
        <v>2057</v>
      </c>
      <c r="K148" s="85">
        <f>IF(Zwischentabelle_Alter!$B$9&lt;13,Zwischentabelle_Alter!L149)</f>
        <v>243</v>
      </c>
    </row>
    <row r="149" spans="1:11" x14ac:dyDescent="0.2">
      <c r="A149" s="111" t="s">
        <v>168</v>
      </c>
      <c r="B149" s="112" t="s">
        <v>167</v>
      </c>
      <c r="C149" s="85">
        <f>IF(Zwischentabelle_Alter!$B$9&lt;25,Zwischentabelle_Alter!D150)</f>
        <v>14082</v>
      </c>
      <c r="D149" s="85">
        <f>IF(Zwischentabelle_Alter!$B$9&lt;13,Zwischentabelle_Alter!E150)</f>
        <v>3580</v>
      </c>
      <c r="E149" s="85">
        <f>IF(Zwischentabelle_Alter!$B$9&lt;13,Zwischentabelle_Alter!F150)</f>
        <v>6</v>
      </c>
      <c r="F149" s="85">
        <f>IF(Zwischentabelle_Alter!$B$9&lt;13,Zwischentabelle_Alter!G150)</f>
        <v>62</v>
      </c>
      <c r="G149" s="85">
        <f>IF(Zwischentabelle_Alter!$B$9&lt;13,Zwischentabelle_Alter!H150)</f>
        <v>0</v>
      </c>
      <c r="H149" s="85">
        <f>IF(Zwischentabelle_Alter!$B$9&lt;13,Zwischentabelle_Alter!I150)</f>
        <v>25</v>
      </c>
      <c r="I149" s="85">
        <f>IF(Zwischentabelle_Alter!$B$9&lt;13,Zwischentabelle_Alter!J150)</f>
        <v>383</v>
      </c>
      <c r="J149" s="85">
        <f>IF(Zwischentabelle_Alter!$B$9&lt;13,Zwischentabelle_Alter!K150)</f>
        <v>2912</v>
      </c>
      <c r="K149" s="85">
        <f>IF(Zwischentabelle_Alter!$B$9&lt;13,Zwischentabelle_Alter!L150)</f>
        <v>632</v>
      </c>
    </row>
    <row r="150" spans="1:11" x14ac:dyDescent="0.2">
      <c r="A150" s="111" t="s">
        <v>553</v>
      </c>
      <c r="B150" s="112" t="s">
        <v>554</v>
      </c>
      <c r="C150" s="85">
        <f>IF(Zwischentabelle_Alter!$B$9&lt;25,Zwischentabelle_Alter!D151)</f>
        <v>6441</v>
      </c>
      <c r="D150" s="85">
        <f>IF(Zwischentabelle_Alter!$B$9&lt;13,Zwischentabelle_Alter!E151)</f>
        <v>1551</v>
      </c>
      <c r="E150" s="85" t="str">
        <f>IF(Zwischentabelle_Alter!$B$9&lt;13,Zwischentabelle_Alter!F151)</f>
        <v>*</v>
      </c>
      <c r="F150" s="85" t="str">
        <f>IF(Zwischentabelle_Alter!$B$9&lt;13,Zwischentabelle_Alter!G151)</f>
        <v>*</v>
      </c>
      <c r="G150" s="85">
        <f>IF(Zwischentabelle_Alter!$B$9&lt;13,Zwischentabelle_Alter!H151)</f>
        <v>0</v>
      </c>
      <c r="H150" s="85">
        <f>IF(Zwischentabelle_Alter!$B$9&lt;13,Zwischentabelle_Alter!I151)</f>
        <v>48</v>
      </c>
      <c r="I150" s="85">
        <f>IF(Zwischentabelle_Alter!$B$9&lt;13,Zwischentabelle_Alter!J151)</f>
        <v>159</v>
      </c>
      <c r="J150" s="85">
        <f>IF(Zwischentabelle_Alter!$B$9&lt;13,Zwischentabelle_Alter!K151)</f>
        <v>1108</v>
      </c>
      <c r="K150" s="85">
        <f>IF(Zwischentabelle_Alter!$B$9&lt;13,Zwischentabelle_Alter!L151)</f>
        <v>584</v>
      </c>
    </row>
    <row r="151" spans="1:11" x14ac:dyDescent="0.2">
      <c r="A151" s="111" t="s">
        <v>402</v>
      </c>
      <c r="B151" s="112" t="s">
        <v>401</v>
      </c>
      <c r="C151" s="85">
        <f>IF(Zwischentabelle_Alter!$B$9&lt;25,Zwischentabelle_Alter!D152)</f>
        <v>28187</v>
      </c>
      <c r="D151" s="85">
        <f>IF(Zwischentabelle_Alter!$B$9&lt;13,Zwischentabelle_Alter!E152)</f>
        <v>3848</v>
      </c>
      <c r="E151" s="85">
        <f>IF(Zwischentabelle_Alter!$B$9&lt;13,Zwischentabelle_Alter!F152)</f>
        <v>0</v>
      </c>
      <c r="F151" s="85">
        <f>IF(Zwischentabelle_Alter!$B$9&lt;13,Zwischentabelle_Alter!G152)</f>
        <v>125</v>
      </c>
      <c r="G151" s="85">
        <f>IF(Zwischentabelle_Alter!$B$9&lt;13,Zwischentabelle_Alter!H152)</f>
        <v>0</v>
      </c>
      <c r="H151" s="85">
        <f>IF(Zwischentabelle_Alter!$B$9&lt;13,Zwischentabelle_Alter!I152)</f>
        <v>137</v>
      </c>
      <c r="I151" s="85">
        <f>IF(Zwischentabelle_Alter!$B$9&lt;13,Zwischentabelle_Alter!J152)</f>
        <v>199</v>
      </c>
      <c r="J151" s="85">
        <f>IF(Zwischentabelle_Alter!$B$9&lt;13,Zwischentabelle_Alter!K152)</f>
        <v>2637</v>
      </c>
      <c r="K151" s="85">
        <f>IF(Zwischentabelle_Alter!$B$9&lt;13,Zwischentabelle_Alter!L152)</f>
        <v>1241</v>
      </c>
    </row>
    <row r="152" spans="1:11" x14ac:dyDescent="0.2">
      <c r="A152" s="111" t="s">
        <v>170</v>
      </c>
      <c r="B152" s="112" t="s">
        <v>169</v>
      </c>
      <c r="C152" s="85">
        <f>IF(Zwischentabelle_Alter!$B$9&lt;25,Zwischentabelle_Alter!D153)</f>
        <v>6761</v>
      </c>
      <c r="D152" s="85">
        <f>IF(Zwischentabelle_Alter!$B$9&lt;13,Zwischentabelle_Alter!E153)</f>
        <v>2259</v>
      </c>
      <c r="E152" s="85">
        <f>IF(Zwischentabelle_Alter!$B$9&lt;13,Zwischentabelle_Alter!F153)</f>
        <v>0</v>
      </c>
      <c r="F152" s="85">
        <f>IF(Zwischentabelle_Alter!$B$9&lt;13,Zwischentabelle_Alter!G153)</f>
        <v>3</v>
      </c>
      <c r="G152" s="85" t="str">
        <f>IF(Zwischentabelle_Alter!$B$9&lt;13,Zwischentabelle_Alter!H153)</f>
        <v>*</v>
      </c>
      <c r="H152" s="85">
        <f>IF(Zwischentabelle_Alter!$B$9&lt;13,Zwischentabelle_Alter!I153)</f>
        <v>5</v>
      </c>
      <c r="I152" s="85">
        <f>IF(Zwischentabelle_Alter!$B$9&lt;13,Zwischentabelle_Alter!J153)</f>
        <v>136</v>
      </c>
      <c r="J152" s="85">
        <f>IF(Zwischentabelle_Alter!$B$9&lt;13,Zwischentabelle_Alter!K153)</f>
        <v>1531</v>
      </c>
      <c r="K152" s="85">
        <f>IF(Zwischentabelle_Alter!$B$9&lt;13,Zwischentabelle_Alter!L153)</f>
        <v>891</v>
      </c>
    </row>
    <row r="153" spans="1:11" x14ac:dyDescent="0.2">
      <c r="A153" s="111" t="s">
        <v>172</v>
      </c>
      <c r="B153" s="112" t="s">
        <v>171</v>
      </c>
      <c r="C153" s="85">
        <f>IF(Zwischentabelle_Alter!$B$9&lt;25,Zwischentabelle_Alter!D154)</f>
        <v>13075</v>
      </c>
      <c r="D153" s="85">
        <f>IF(Zwischentabelle_Alter!$B$9&lt;13,Zwischentabelle_Alter!E154)</f>
        <v>4015</v>
      </c>
      <c r="E153" s="85">
        <f>IF(Zwischentabelle_Alter!$B$9&lt;13,Zwischentabelle_Alter!F154)</f>
        <v>3</v>
      </c>
      <c r="F153" s="85">
        <f>IF(Zwischentabelle_Alter!$B$9&lt;13,Zwischentabelle_Alter!G154)</f>
        <v>119</v>
      </c>
      <c r="G153" s="85">
        <f>IF(Zwischentabelle_Alter!$B$9&lt;13,Zwischentabelle_Alter!H154)</f>
        <v>0</v>
      </c>
      <c r="H153" s="85">
        <f>IF(Zwischentabelle_Alter!$B$9&lt;13,Zwischentabelle_Alter!I154)</f>
        <v>75</v>
      </c>
      <c r="I153" s="85">
        <f>IF(Zwischentabelle_Alter!$B$9&lt;13,Zwischentabelle_Alter!J154)</f>
        <v>356</v>
      </c>
      <c r="J153" s="85">
        <f>IF(Zwischentabelle_Alter!$B$9&lt;13,Zwischentabelle_Alter!K154)</f>
        <v>3457</v>
      </c>
      <c r="K153" s="85">
        <f>IF(Zwischentabelle_Alter!$B$9&lt;13,Zwischentabelle_Alter!L154)</f>
        <v>395</v>
      </c>
    </row>
    <row r="154" spans="1:11" x14ac:dyDescent="0.2">
      <c r="A154" s="111" t="s">
        <v>174</v>
      </c>
      <c r="B154" s="112" t="s">
        <v>173</v>
      </c>
      <c r="C154" s="85">
        <f>IF(Zwischentabelle_Alter!$B$9&lt;25,Zwischentabelle_Alter!D155)</f>
        <v>5774</v>
      </c>
      <c r="D154" s="85">
        <f>IF(Zwischentabelle_Alter!$B$9&lt;13,Zwischentabelle_Alter!E155)</f>
        <v>226</v>
      </c>
      <c r="E154" s="85" t="str">
        <f>IF(Zwischentabelle_Alter!$B$9&lt;13,Zwischentabelle_Alter!F155)</f>
        <v>*</v>
      </c>
      <c r="F154" s="85">
        <f>IF(Zwischentabelle_Alter!$B$9&lt;13,Zwischentabelle_Alter!G155)</f>
        <v>3</v>
      </c>
      <c r="G154" s="85">
        <f>IF(Zwischentabelle_Alter!$B$9&lt;13,Zwischentabelle_Alter!H155)</f>
        <v>0</v>
      </c>
      <c r="H154" s="85">
        <f>IF(Zwischentabelle_Alter!$B$9&lt;13,Zwischentabelle_Alter!I155)</f>
        <v>68</v>
      </c>
      <c r="I154" s="85">
        <f>IF(Zwischentabelle_Alter!$B$9&lt;13,Zwischentabelle_Alter!J155)</f>
        <v>9</v>
      </c>
      <c r="J154" s="85">
        <f>IF(Zwischentabelle_Alter!$B$9&lt;13,Zwischentabelle_Alter!K155)</f>
        <v>72</v>
      </c>
      <c r="K154" s="85">
        <f>IF(Zwischentabelle_Alter!$B$9&lt;13,Zwischentabelle_Alter!L155)</f>
        <v>78</v>
      </c>
    </row>
    <row r="155" spans="1:11" x14ac:dyDescent="0.2">
      <c r="A155" s="111" t="s">
        <v>176</v>
      </c>
      <c r="B155" s="112" t="s">
        <v>175</v>
      </c>
      <c r="C155" s="85">
        <f>IF(Zwischentabelle_Alter!$B$9&lt;25,Zwischentabelle_Alter!D156)</f>
        <v>6389</v>
      </c>
      <c r="D155" s="85">
        <f>IF(Zwischentabelle_Alter!$B$9&lt;13,Zwischentabelle_Alter!E156)</f>
        <v>1190</v>
      </c>
      <c r="E155" s="85" t="str">
        <f>IF(Zwischentabelle_Alter!$B$9&lt;13,Zwischentabelle_Alter!F156)</f>
        <v>*</v>
      </c>
      <c r="F155" s="85">
        <f>IF(Zwischentabelle_Alter!$B$9&lt;13,Zwischentabelle_Alter!G156)</f>
        <v>12</v>
      </c>
      <c r="G155" s="85">
        <f>IF(Zwischentabelle_Alter!$B$9&lt;13,Zwischentabelle_Alter!H156)</f>
        <v>0</v>
      </c>
      <c r="H155" s="85">
        <f>IF(Zwischentabelle_Alter!$B$9&lt;13,Zwischentabelle_Alter!I156)</f>
        <v>66</v>
      </c>
      <c r="I155" s="85">
        <f>IF(Zwischentabelle_Alter!$B$9&lt;13,Zwischentabelle_Alter!J156)</f>
        <v>19</v>
      </c>
      <c r="J155" s="85">
        <f>IF(Zwischentabelle_Alter!$B$9&lt;13,Zwischentabelle_Alter!K156)</f>
        <v>894</v>
      </c>
      <c r="K155" s="85">
        <f>IF(Zwischentabelle_Alter!$B$9&lt;13,Zwischentabelle_Alter!L156)</f>
        <v>345</v>
      </c>
    </row>
    <row r="156" spans="1:11" x14ac:dyDescent="0.2">
      <c r="A156" s="111" t="s">
        <v>178</v>
      </c>
      <c r="B156" s="112" t="s">
        <v>177</v>
      </c>
      <c r="C156" s="85">
        <f>IF(Zwischentabelle_Alter!$B$9&lt;25,Zwischentabelle_Alter!D157)</f>
        <v>8735</v>
      </c>
      <c r="D156" s="85">
        <f>IF(Zwischentabelle_Alter!$B$9&lt;13,Zwischentabelle_Alter!E157)</f>
        <v>587</v>
      </c>
      <c r="E156" s="85">
        <f>IF(Zwischentabelle_Alter!$B$9&lt;13,Zwischentabelle_Alter!F157)</f>
        <v>0</v>
      </c>
      <c r="F156" s="85">
        <f>IF(Zwischentabelle_Alter!$B$9&lt;13,Zwischentabelle_Alter!G157)</f>
        <v>21</v>
      </c>
      <c r="G156" s="85">
        <f>IF(Zwischentabelle_Alter!$B$9&lt;13,Zwischentabelle_Alter!H157)</f>
        <v>15</v>
      </c>
      <c r="H156" s="85">
        <f>IF(Zwischentabelle_Alter!$B$9&lt;13,Zwischentabelle_Alter!I157)</f>
        <v>34</v>
      </c>
      <c r="I156" s="85">
        <f>IF(Zwischentabelle_Alter!$B$9&lt;13,Zwischentabelle_Alter!J157)</f>
        <v>43</v>
      </c>
      <c r="J156" s="85">
        <f>IF(Zwischentabelle_Alter!$B$9&lt;13,Zwischentabelle_Alter!K157)</f>
        <v>139</v>
      </c>
      <c r="K156" s="85">
        <f>IF(Zwischentabelle_Alter!$B$9&lt;13,Zwischentabelle_Alter!L157)</f>
        <v>368</v>
      </c>
    </row>
    <row r="157" spans="1:11" x14ac:dyDescent="0.2">
      <c r="A157" s="111" t="s">
        <v>180</v>
      </c>
      <c r="B157" s="112" t="s">
        <v>179</v>
      </c>
      <c r="C157" s="85">
        <f>IF(Zwischentabelle_Alter!$B$9&lt;25,Zwischentabelle_Alter!D158)</f>
        <v>4787</v>
      </c>
      <c r="D157" s="85">
        <f>IF(Zwischentabelle_Alter!$B$9&lt;13,Zwischentabelle_Alter!E158)</f>
        <v>671</v>
      </c>
      <c r="E157" s="85">
        <f>IF(Zwischentabelle_Alter!$B$9&lt;13,Zwischentabelle_Alter!F158)</f>
        <v>0</v>
      </c>
      <c r="F157" s="85">
        <f>IF(Zwischentabelle_Alter!$B$9&lt;13,Zwischentabelle_Alter!G158)</f>
        <v>8</v>
      </c>
      <c r="G157" s="85" t="str">
        <f>IF(Zwischentabelle_Alter!$B$9&lt;13,Zwischentabelle_Alter!H158)</f>
        <v>*</v>
      </c>
      <c r="H157" s="85">
        <f>IF(Zwischentabelle_Alter!$B$9&lt;13,Zwischentabelle_Alter!I158)</f>
        <v>50</v>
      </c>
      <c r="I157" s="85">
        <f>IF(Zwischentabelle_Alter!$B$9&lt;13,Zwischentabelle_Alter!J158)</f>
        <v>19</v>
      </c>
      <c r="J157" s="85">
        <f>IF(Zwischentabelle_Alter!$B$9&lt;13,Zwischentabelle_Alter!K158)</f>
        <v>484</v>
      </c>
      <c r="K157" s="85">
        <f>IF(Zwischentabelle_Alter!$B$9&lt;13,Zwischentabelle_Alter!L158)</f>
        <v>145</v>
      </c>
    </row>
    <row r="158" spans="1:11" x14ac:dyDescent="0.2">
      <c r="A158" s="111" t="s">
        <v>182</v>
      </c>
      <c r="B158" s="112" t="s">
        <v>181</v>
      </c>
      <c r="C158" s="85">
        <f>IF(Zwischentabelle_Alter!$B$9&lt;25,Zwischentabelle_Alter!D159)</f>
        <v>11070</v>
      </c>
      <c r="D158" s="85">
        <f>IF(Zwischentabelle_Alter!$B$9&lt;13,Zwischentabelle_Alter!E159)</f>
        <v>1339</v>
      </c>
      <c r="E158" s="85">
        <f>IF(Zwischentabelle_Alter!$B$9&lt;13,Zwischentabelle_Alter!F159)</f>
        <v>8</v>
      </c>
      <c r="F158" s="85">
        <f>IF(Zwischentabelle_Alter!$B$9&lt;13,Zwischentabelle_Alter!G159)</f>
        <v>24</v>
      </c>
      <c r="G158" s="85">
        <f>IF(Zwischentabelle_Alter!$B$9&lt;13,Zwischentabelle_Alter!H159)</f>
        <v>9</v>
      </c>
      <c r="H158" s="85">
        <f>IF(Zwischentabelle_Alter!$B$9&lt;13,Zwischentabelle_Alter!I159)</f>
        <v>107</v>
      </c>
      <c r="I158" s="85">
        <f>IF(Zwischentabelle_Alter!$B$9&lt;13,Zwischentabelle_Alter!J159)</f>
        <v>10</v>
      </c>
      <c r="J158" s="85">
        <f>IF(Zwischentabelle_Alter!$B$9&lt;13,Zwischentabelle_Alter!K159)</f>
        <v>905</v>
      </c>
      <c r="K158" s="85">
        <f>IF(Zwischentabelle_Alter!$B$9&lt;13,Zwischentabelle_Alter!L159)</f>
        <v>363</v>
      </c>
    </row>
    <row r="159" spans="1:11" x14ac:dyDescent="0.2">
      <c r="A159" s="111" t="s">
        <v>184</v>
      </c>
      <c r="B159" s="112" t="s">
        <v>183</v>
      </c>
      <c r="C159" s="85">
        <f>IF(Zwischentabelle_Alter!$B$9&lt;25,Zwischentabelle_Alter!D160)</f>
        <v>4686</v>
      </c>
      <c r="D159" s="85">
        <f>IF(Zwischentabelle_Alter!$B$9&lt;13,Zwischentabelle_Alter!E160)</f>
        <v>831</v>
      </c>
      <c r="E159" s="85">
        <f>IF(Zwischentabelle_Alter!$B$9&lt;13,Zwischentabelle_Alter!F160)</f>
        <v>0</v>
      </c>
      <c r="F159" s="85">
        <f>IF(Zwischentabelle_Alter!$B$9&lt;13,Zwischentabelle_Alter!G160)</f>
        <v>54</v>
      </c>
      <c r="G159" s="85">
        <f>IF(Zwischentabelle_Alter!$B$9&lt;13,Zwischentabelle_Alter!H160)</f>
        <v>48</v>
      </c>
      <c r="H159" s="85">
        <f>IF(Zwischentabelle_Alter!$B$9&lt;13,Zwischentabelle_Alter!I160)</f>
        <v>75</v>
      </c>
      <c r="I159" s="85">
        <f>IF(Zwischentabelle_Alter!$B$9&lt;13,Zwischentabelle_Alter!J160)</f>
        <v>7</v>
      </c>
      <c r="J159" s="85">
        <f>IF(Zwischentabelle_Alter!$B$9&lt;13,Zwischentabelle_Alter!K160)</f>
        <v>495</v>
      </c>
      <c r="K159" s="85">
        <f>IF(Zwischentabelle_Alter!$B$9&lt;13,Zwischentabelle_Alter!L160)</f>
        <v>250</v>
      </c>
    </row>
    <row r="160" spans="1:11" x14ac:dyDescent="0.2">
      <c r="A160" s="111" t="s">
        <v>186</v>
      </c>
      <c r="B160" s="112" t="s">
        <v>185</v>
      </c>
      <c r="C160" s="85">
        <f>IF(Zwischentabelle_Alter!$B$9&lt;25,Zwischentabelle_Alter!D161)</f>
        <v>2179</v>
      </c>
      <c r="D160" s="85">
        <f>IF(Zwischentabelle_Alter!$B$9&lt;13,Zwischentabelle_Alter!E161)</f>
        <v>286</v>
      </c>
      <c r="E160" s="85">
        <f>IF(Zwischentabelle_Alter!$B$9&lt;13,Zwischentabelle_Alter!F161)</f>
        <v>0</v>
      </c>
      <c r="F160" s="85">
        <f>IF(Zwischentabelle_Alter!$B$9&lt;13,Zwischentabelle_Alter!G161)</f>
        <v>0</v>
      </c>
      <c r="G160" s="85">
        <f>IF(Zwischentabelle_Alter!$B$9&lt;13,Zwischentabelle_Alter!H161)</f>
        <v>0</v>
      </c>
      <c r="H160" s="85">
        <f>IF(Zwischentabelle_Alter!$B$9&lt;13,Zwischentabelle_Alter!I161)</f>
        <v>29</v>
      </c>
      <c r="I160" s="85">
        <f>IF(Zwischentabelle_Alter!$B$9&lt;13,Zwischentabelle_Alter!J161)</f>
        <v>31</v>
      </c>
      <c r="J160" s="85">
        <f>IF(Zwischentabelle_Alter!$B$9&lt;13,Zwischentabelle_Alter!K161)</f>
        <v>170</v>
      </c>
      <c r="K160" s="85">
        <f>IF(Zwischentabelle_Alter!$B$9&lt;13,Zwischentabelle_Alter!L161)</f>
        <v>97</v>
      </c>
    </row>
    <row r="161" spans="1:11" x14ac:dyDescent="0.2">
      <c r="A161" s="111" t="s">
        <v>188</v>
      </c>
      <c r="B161" s="112" t="s">
        <v>187</v>
      </c>
      <c r="C161" s="85">
        <f>IF(Zwischentabelle_Alter!$B$9&lt;25,Zwischentabelle_Alter!D162)</f>
        <v>9823</v>
      </c>
      <c r="D161" s="85">
        <f>IF(Zwischentabelle_Alter!$B$9&lt;13,Zwischentabelle_Alter!E162)</f>
        <v>1786</v>
      </c>
      <c r="E161" s="85">
        <f>IF(Zwischentabelle_Alter!$B$9&lt;13,Zwischentabelle_Alter!F162)</f>
        <v>6</v>
      </c>
      <c r="F161" s="85">
        <f>IF(Zwischentabelle_Alter!$B$9&lt;13,Zwischentabelle_Alter!G162)</f>
        <v>102</v>
      </c>
      <c r="G161" s="85">
        <f>IF(Zwischentabelle_Alter!$B$9&lt;13,Zwischentabelle_Alter!H162)</f>
        <v>0</v>
      </c>
      <c r="H161" s="85">
        <f>IF(Zwischentabelle_Alter!$B$9&lt;13,Zwischentabelle_Alter!I162)</f>
        <v>66</v>
      </c>
      <c r="I161" s="85">
        <f>IF(Zwischentabelle_Alter!$B$9&lt;13,Zwischentabelle_Alter!J162)</f>
        <v>270</v>
      </c>
      <c r="J161" s="85">
        <f>IF(Zwischentabelle_Alter!$B$9&lt;13,Zwischentabelle_Alter!K162)</f>
        <v>1056</v>
      </c>
      <c r="K161" s="85">
        <f>IF(Zwischentabelle_Alter!$B$9&lt;13,Zwischentabelle_Alter!L162)</f>
        <v>540</v>
      </c>
    </row>
    <row r="162" spans="1:11" x14ac:dyDescent="0.2">
      <c r="A162" s="111" t="s">
        <v>190</v>
      </c>
      <c r="B162" s="112" t="s">
        <v>189</v>
      </c>
      <c r="C162" s="85">
        <f>IF(Zwischentabelle_Alter!$B$9&lt;25,Zwischentabelle_Alter!D163)</f>
        <v>4064</v>
      </c>
      <c r="D162" s="85">
        <f>IF(Zwischentabelle_Alter!$B$9&lt;13,Zwischentabelle_Alter!E163)</f>
        <v>594</v>
      </c>
      <c r="E162" s="85">
        <f>IF(Zwischentabelle_Alter!$B$9&lt;13,Zwischentabelle_Alter!F163)</f>
        <v>0</v>
      </c>
      <c r="F162" s="85" t="str">
        <f>IF(Zwischentabelle_Alter!$B$9&lt;13,Zwischentabelle_Alter!G163)</f>
        <v>*</v>
      </c>
      <c r="G162" s="85">
        <f>IF(Zwischentabelle_Alter!$B$9&lt;13,Zwischentabelle_Alter!H163)</f>
        <v>0</v>
      </c>
      <c r="H162" s="85">
        <f>IF(Zwischentabelle_Alter!$B$9&lt;13,Zwischentabelle_Alter!I163)</f>
        <v>52</v>
      </c>
      <c r="I162" s="85">
        <f>IF(Zwischentabelle_Alter!$B$9&lt;13,Zwischentabelle_Alter!J163)</f>
        <v>6</v>
      </c>
      <c r="J162" s="85">
        <f>IF(Zwischentabelle_Alter!$B$9&lt;13,Zwischentabelle_Alter!K163)</f>
        <v>418</v>
      </c>
      <c r="K162" s="85">
        <f>IF(Zwischentabelle_Alter!$B$9&lt;13,Zwischentabelle_Alter!L163)</f>
        <v>153</v>
      </c>
    </row>
    <row r="163" spans="1:11" x14ac:dyDescent="0.2">
      <c r="A163" s="111" t="s">
        <v>404</v>
      </c>
      <c r="B163" s="112" t="s">
        <v>403</v>
      </c>
      <c r="C163" s="85">
        <f>IF(Zwischentabelle_Alter!$B$9&lt;25,Zwischentabelle_Alter!D164)</f>
        <v>6400</v>
      </c>
      <c r="D163" s="85">
        <f>IF(Zwischentabelle_Alter!$B$9&lt;13,Zwischentabelle_Alter!E164)</f>
        <v>503</v>
      </c>
      <c r="E163" s="85" t="str">
        <f>IF(Zwischentabelle_Alter!$B$9&lt;13,Zwischentabelle_Alter!F164)</f>
        <v>*</v>
      </c>
      <c r="F163" s="85">
        <f>IF(Zwischentabelle_Alter!$B$9&lt;13,Zwischentabelle_Alter!G164)</f>
        <v>7</v>
      </c>
      <c r="G163" s="85">
        <f>IF(Zwischentabelle_Alter!$B$9&lt;13,Zwischentabelle_Alter!H164)</f>
        <v>0</v>
      </c>
      <c r="H163" s="85">
        <f>IF(Zwischentabelle_Alter!$B$9&lt;13,Zwischentabelle_Alter!I164)</f>
        <v>66</v>
      </c>
      <c r="I163" s="85">
        <f>IF(Zwischentabelle_Alter!$B$9&lt;13,Zwischentabelle_Alter!J164)</f>
        <v>8</v>
      </c>
      <c r="J163" s="85">
        <f>IF(Zwischentabelle_Alter!$B$9&lt;13,Zwischentabelle_Alter!K164)</f>
        <v>241</v>
      </c>
      <c r="K163" s="85">
        <f>IF(Zwischentabelle_Alter!$B$9&lt;13,Zwischentabelle_Alter!L164)</f>
        <v>226</v>
      </c>
    </row>
    <row r="164" spans="1:11" x14ac:dyDescent="0.2">
      <c r="A164" s="111" t="s">
        <v>406</v>
      </c>
      <c r="B164" s="112" t="s">
        <v>405</v>
      </c>
      <c r="C164" s="85">
        <f>IF(Zwischentabelle_Alter!$B$9&lt;25,Zwischentabelle_Alter!D165)</f>
        <v>8508</v>
      </c>
      <c r="D164" s="85">
        <f>IF(Zwischentabelle_Alter!$B$9&lt;13,Zwischentabelle_Alter!E165)</f>
        <v>1681</v>
      </c>
      <c r="E164" s="85" t="str">
        <f>IF(Zwischentabelle_Alter!$B$9&lt;13,Zwischentabelle_Alter!F165)</f>
        <v>*</v>
      </c>
      <c r="F164" s="85">
        <f>IF(Zwischentabelle_Alter!$B$9&lt;13,Zwischentabelle_Alter!G165)</f>
        <v>7</v>
      </c>
      <c r="G164" s="85">
        <f>IF(Zwischentabelle_Alter!$B$9&lt;13,Zwischentabelle_Alter!H165)</f>
        <v>0</v>
      </c>
      <c r="H164" s="85">
        <f>IF(Zwischentabelle_Alter!$B$9&lt;13,Zwischentabelle_Alter!I165)</f>
        <v>88</v>
      </c>
      <c r="I164" s="85">
        <f>IF(Zwischentabelle_Alter!$B$9&lt;13,Zwischentabelle_Alter!J165)</f>
        <v>138</v>
      </c>
      <c r="J164" s="85">
        <f>IF(Zwischentabelle_Alter!$B$9&lt;13,Zwischentabelle_Alter!K165)</f>
        <v>1350</v>
      </c>
      <c r="K164" s="85">
        <f>IF(Zwischentabelle_Alter!$B$9&lt;13,Zwischentabelle_Alter!L165)</f>
        <v>273</v>
      </c>
    </row>
    <row r="165" spans="1:11" x14ac:dyDescent="0.2">
      <c r="A165" s="111" t="s">
        <v>192</v>
      </c>
      <c r="B165" s="112" t="s">
        <v>191</v>
      </c>
      <c r="C165" s="85">
        <f>IF(Zwischentabelle_Alter!$B$9&lt;25,Zwischentabelle_Alter!D166)</f>
        <v>7149</v>
      </c>
      <c r="D165" s="85">
        <f>IF(Zwischentabelle_Alter!$B$9&lt;13,Zwischentabelle_Alter!E166)</f>
        <v>1443</v>
      </c>
      <c r="E165" s="85">
        <f>IF(Zwischentabelle_Alter!$B$9&lt;13,Zwischentabelle_Alter!F166)</f>
        <v>0</v>
      </c>
      <c r="F165" s="85" t="str">
        <f>IF(Zwischentabelle_Alter!$B$9&lt;13,Zwischentabelle_Alter!G166)</f>
        <v>*</v>
      </c>
      <c r="G165" s="85">
        <f>IF(Zwischentabelle_Alter!$B$9&lt;13,Zwischentabelle_Alter!H166)</f>
        <v>0</v>
      </c>
      <c r="H165" s="85">
        <f>IF(Zwischentabelle_Alter!$B$9&lt;13,Zwischentabelle_Alter!I166)</f>
        <v>116</v>
      </c>
      <c r="I165" s="85">
        <f>IF(Zwischentabelle_Alter!$B$9&lt;13,Zwischentabelle_Alter!J166)</f>
        <v>117</v>
      </c>
      <c r="J165" s="85">
        <f>IF(Zwischentabelle_Alter!$B$9&lt;13,Zwischentabelle_Alter!K166)</f>
        <v>1067</v>
      </c>
      <c r="K165" s="85">
        <f>IF(Zwischentabelle_Alter!$B$9&lt;13,Zwischentabelle_Alter!L166)</f>
        <v>291</v>
      </c>
    </row>
    <row r="166" spans="1:11" x14ac:dyDescent="0.2">
      <c r="A166" s="111" t="s">
        <v>555</v>
      </c>
      <c r="B166" s="112" t="s">
        <v>556</v>
      </c>
      <c r="C166" s="85">
        <f>IF(Zwischentabelle_Alter!$B$9&lt;25,Zwischentabelle_Alter!D167)</f>
        <v>4316</v>
      </c>
      <c r="D166" s="85">
        <f>IF(Zwischentabelle_Alter!$B$9&lt;13,Zwischentabelle_Alter!E167)</f>
        <v>678</v>
      </c>
      <c r="E166" s="85">
        <f>IF(Zwischentabelle_Alter!$B$9&lt;13,Zwischentabelle_Alter!F167)</f>
        <v>0</v>
      </c>
      <c r="F166" s="85">
        <f>IF(Zwischentabelle_Alter!$B$9&lt;13,Zwischentabelle_Alter!G167)</f>
        <v>0</v>
      </c>
      <c r="G166" s="85">
        <f>IF(Zwischentabelle_Alter!$B$9&lt;13,Zwischentabelle_Alter!H167)</f>
        <v>0</v>
      </c>
      <c r="H166" s="85">
        <f>IF(Zwischentabelle_Alter!$B$9&lt;13,Zwischentabelle_Alter!I167)</f>
        <v>43</v>
      </c>
      <c r="I166" s="85">
        <f>IF(Zwischentabelle_Alter!$B$9&lt;13,Zwischentabelle_Alter!J167)</f>
        <v>14</v>
      </c>
      <c r="J166" s="85">
        <f>IF(Zwischentabelle_Alter!$B$9&lt;13,Zwischentabelle_Alter!K167)</f>
        <v>591</v>
      </c>
      <c r="K166" s="85">
        <f>IF(Zwischentabelle_Alter!$B$9&lt;13,Zwischentabelle_Alter!L167)</f>
        <v>54</v>
      </c>
    </row>
    <row r="167" spans="1:11" x14ac:dyDescent="0.2">
      <c r="A167" s="111" t="s">
        <v>194</v>
      </c>
      <c r="B167" s="112" t="s">
        <v>193</v>
      </c>
      <c r="C167" s="85">
        <f>IF(Zwischentabelle_Alter!$B$9&lt;25,Zwischentabelle_Alter!D168)</f>
        <v>5283</v>
      </c>
      <c r="D167" s="85">
        <f>IF(Zwischentabelle_Alter!$B$9&lt;13,Zwischentabelle_Alter!E168)</f>
        <v>426</v>
      </c>
      <c r="E167" s="85" t="str">
        <f>IF(Zwischentabelle_Alter!$B$9&lt;13,Zwischentabelle_Alter!F168)</f>
        <v>*</v>
      </c>
      <c r="F167" s="85">
        <f>IF(Zwischentabelle_Alter!$B$9&lt;13,Zwischentabelle_Alter!G168)</f>
        <v>15</v>
      </c>
      <c r="G167" s="85">
        <f>IF(Zwischentabelle_Alter!$B$9&lt;13,Zwischentabelle_Alter!H168)</f>
        <v>0</v>
      </c>
      <c r="H167" s="85">
        <f>IF(Zwischentabelle_Alter!$B$9&lt;13,Zwischentabelle_Alter!I168)</f>
        <v>105</v>
      </c>
      <c r="I167" s="85">
        <f>IF(Zwischentabelle_Alter!$B$9&lt;13,Zwischentabelle_Alter!J168)</f>
        <v>31</v>
      </c>
      <c r="J167" s="85">
        <f>IF(Zwischentabelle_Alter!$B$9&lt;13,Zwischentabelle_Alter!K168)</f>
        <v>23</v>
      </c>
      <c r="K167" s="85">
        <f>IF(Zwischentabelle_Alter!$B$9&lt;13,Zwischentabelle_Alter!L168)</f>
        <v>258</v>
      </c>
    </row>
    <row r="168" spans="1:11" x14ac:dyDescent="0.2">
      <c r="A168" s="111" t="s">
        <v>196</v>
      </c>
      <c r="B168" s="112" t="s">
        <v>195</v>
      </c>
      <c r="C168" s="85">
        <f>IF(Zwischentabelle_Alter!$B$9&lt;25,Zwischentabelle_Alter!D169)</f>
        <v>1585</v>
      </c>
      <c r="D168" s="85">
        <f>IF(Zwischentabelle_Alter!$B$9&lt;13,Zwischentabelle_Alter!E169)</f>
        <v>63</v>
      </c>
      <c r="E168" s="85">
        <f>IF(Zwischentabelle_Alter!$B$9&lt;13,Zwischentabelle_Alter!F169)</f>
        <v>0</v>
      </c>
      <c r="F168" s="85">
        <f>IF(Zwischentabelle_Alter!$B$9&lt;13,Zwischentabelle_Alter!G169)</f>
        <v>4</v>
      </c>
      <c r="G168" s="85">
        <f>IF(Zwischentabelle_Alter!$B$9&lt;13,Zwischentabelle_Alter!H169)</f>
        <v>0</v>
      </c>
      <c r="H168" s="85" t="str">
        <f>IF(Zwischentabelle_Alter!$B$9&lt;13,Zwischentabelle_Alter!I169)</f>
        <v>*</v>
      </c>
      <c r="I168" s="85">
        <f>IF(Zwischentabelle_Alter!$B$9&lt;13,Zwischentabelle_Alter!J169)</f>
        <v>5</v>
      </c>
      <c r="J168" s="85">
        <f>IF(Zwischentabelle_Alter!$B$9&lt;13,Zwischentabelle_Alter!K169)</f>
        <v>8</v>
      </c>
      <c r="K168" s="85">
        <f>IF(Zwischentabelle_Alter!$B$9&lt;13,Zwischentabelle_Alter!L169)</f>
        <v>43</v>
      </c>
    </row>
    <row r="169" spans="1:11" x14ac:dyDescent="0.2">
      <c r="A169" s="111" t="s">
        <v>198</v>
      </c>
      <c r="B169" s="112" t="s">
        <v>197</v>
      </c>
      <c r="C169" s="85">
        <f>IF(Zwischentabelle_Alter!$B$9&lt;25,Zwischentabelle_Alter!D170)</f>
        <v>10527</v>
      </c>
      <c r="D169" s="85">
        <f>IF(Zwischentabelle_Alter!$B$9&lt;13,Zwischentabelle_Alter!E170)</f>
        <v>1688</v>
      </c>
      <c r="E169" s="85">
        <f>IF(Zwischentabelle_Alter!$B$9&lt;13,Zwischentabelle_Alter!F170)</f>
        <v>3</v>
      </c>
      <c r="F169" s="85">
        <f>IF(Zwischentabelle_Alter!$B$9&lt;13,Zwischentabelle_Alter!G170)</f>
        <v>0</v>
      </c>
      <c r="G169" s="85">
        <f>IF(Zwischentabelle_Alter!$B$9&lt;13,Zwischentabelle_Alter!H170)</f>
        <v>0</v>
      </c>
      <c r="H169" s="85">
        <f>IF(Zwischentabelle_Alter!$B$9&lt;13,Zwischentabelle_Alter!I170)</f>
        <v>123</v>
      </c>
      <c r="I169" s="85">
        <f>IF(Zwischentabelle_Alter!$B$9&lt;13,Zwischentabelle_Alter!J170)</f>
        <v>135</v>
      </c>
      <c r="J169" s="85">
        <f>IF(Zwischentabelle_Alter!$B$9&lt;13,Zwischentabelle_Alter!K170)</f>
        <v>1263</v>
      </c>
      <c r="K169" s="85">
        <f>IF(Zwischentabelle_Alter!$B$9&lt;13,Zwischentabelle_Alter!L170)</f>
        <v>424</v>
      </c>
    </row>
    <row r="170" spans="1:11" x14ac:dyDescent="0.2">
      <c r="A170" s="111" t="s">
        <v>200</v>
      </c>
      <c r="B170" s="112" t="s">
        <v>199</v>
      </c>
      <c r="C170" s="85">
        <f>IF(Zwischentabelle_Alter!$B$9&lt;25,Zwischentabelle_Alter!D171)</f>
        <v>3884</v>
      </c>
      <c r="D170" s="85">
        <f>IF(Zwischentabelle_Alter!$B$9&lt;13,Zwischentabelle_Alter!E171)</f>
        <v>1254</v>
      </c>
      <c r="E170" s="85">
        <f>IF(Zwischentabelle_Alter!$B$9&lt;13,Zwischentabelle_Alter!F171)</f>
        <v>0</v>
      </c>
      <c r="F170" s="85">
        <f>IF(Zwischentabelle_Alter!$B$9&lt;13,Zwischentabelle_Alter!G171)</f>
        <v>4</v>
      </c>
      <c r="G170" s="85">
        <f>IF(Zwischentabelle_Alter!$B$9&lt;13,Zwischentabelle_Alter!H171)</f>
        <v>0</v>
      </c>
      <c r="H170" s="85">
        <f>IF(Zwischentabelle_Alter!$B$9&lt;13,Zwischentabelle_Alter!I171)</f>
        <v>67</v>
      </c>
      <c r="I170" s="85">
        <f>IF(Zwischentabelle_Alter!$B$9&lt;13,Zwischentabelle_Alter!J171)</f>
        <v>31</v>
      </c>
      <c r="J170" s="85">
        <f>IF(Zwischentabelle_Alter!$B$9&lt;13,Zwischentabelle_Alter!K171)</f>
        <v>1136</v>
      </c>
      <c r="K170" s="85">
        <f>IF(Zwischentabelle_Alter!$B$9&lt;13,Zwischentabelle_Alter!L171)</f>
        <v>134</v>
      </c>
    </row>
    <row r="171" spans="1:11" x14ac:dyDescent="0.2">
      <c r="A171" s="111" t="s">
        <v>202</v>
      </c>
      <c r="B171" s="112" t="s">
        <v>201</v>
      </c>
      <c r="C171" s="85">
        <f>IF(Zwischentabelle_Alter!$B$9&lt;25,Zwischentabelle_Alter!D172)</f>
        <v>2351</v>
      </c>
      <c r="D171" s="85">
        <f>IF(Zwischentabelle_Alter!$B$9&lt;13,Zwischentabelle_Alter!E172)</f>
        <v>209</v>
      </c>
      <c r="E171" s="85">
        <f>IF(Zwischentabelle_Alter!$B$9&lt;13,Zwischentabelle_Alter!F172)</f>
        <v>0</v>
      </c>
      <c r="F171" s="85" t="str">
        <f>IF(Zwischentabelle_Alter!$B$9&lt;13,Zwischentabelle_Alter!G172)</f>
        <v>*</v>
      </c>
      <c r="G171" s="85">
        <f>IF(Zwischentabelle_Alter!$B$9&lt;13,Zwischentabelle_Alter!H172)</f>
        <v>0</v>
      </c>
      <c r="H171" s="85" t="str">
        <f>IF(Zwischentabelle_Alter!$B$9&lt;13,Zwischentabelle_Alter!I172)</f>
        <v>*</v>
      </c>
      <c r="I171" s="85">
        <f>IF(Zwischentabelle_Alter!$B$9&lt;13,Zwischentabelle_Alter!J172)</f>
        <v>4</v>
      </c>
      <c r="J171" s="85">
        <f>IF(Zwischentabelle_Alter!$B$9&lt;13,Zwischentabelle_Alter!K172)</f>
        <v>114</v>
      </c>
      <c r="K171" s="85">
        <f>IF(Zwischentabelle_Alter!$B$9&lt;13,Zwischentabelle_Alter!L172)</f>
        <v>94</v>
      </c>
    </row>
    <row r="172" spans="1:11" x14ac:dyDescent="0.2">
      <c r="A172" s="111" t="s">
        <v>408</v>
      </c>
      <c r="B172" s="112" t="s">
        <v>407</v>
      </c>
      <c r="C172" s="85">
        <f>IF(Zwischentabelle_Alter!$B$9&lt;25,Zwischentabelle_Alter!D173)</f>
        <v>4587</v>
      </c>
      <c r="D172" s="85">
        <f>IF(Zwischentabelle_Alter!$B$9&lt;13,Zwischentabelle_Alter!E173)</f>
        <v>507</v>
      </c>
      <c r="E172" s="85">
        <f>IF(Zwischentabelle_Alter!$B$9&lt;13,Zwischentabelle_Alter!F173)</f>
        <v>0</v>
      </c>
      <c r="F172" s="85">
        <f>IF(Zwischentabelle_Alter!$B$9&lt;13,Zwischentabelle_Alter!G173)</f>
        <v>12</v>
      </c>
      <c r="G172" s="85">
        <f>IF(Zwischentabelle_Alter!$B$9&lt;13,Zwischentabelle_Alter!H173)</f>
        <v>0</v>
      </c>
      <c r="H172" s="85">
        <f>IF(Zwischentabelle_Alter!$B$9&lt;13,Zwischentabelle_Alter!I173)</f>
        <v>57</v>
      </c>
      <c r="I172" s="85">
        <f>IF(Zwischentabelle_Alter!$B$9&lt;13,Zwischentabelle_Alter!J173)</f>
        <v>10</v>
      </c>
      <c r="J172" s="85">
        <f>IF(Zwischentabelle_Alter!$B$9&lt;13,Zwischentabelle_Alter!K173)</f>
        <v>324</v>
      </c>
      <c r="K172" s="85">
        <f>IF(Zwischentabelle_Alter!$B$9&lt;13,Zwischentabelle_Alter!L173)</f>
        <v>151</v>
      </c>
    </row>
    <row r="173" spans="1:11" x14ac:dyDescent="0.2">
      <c r="A173" s="111" t="s">
        <v>557</v>
      </c>
      <c r="B173" s="112" t="s">
        <v>558</v>
      </c>
      <c r="C173" s="85">
        <f>IF(Zwischentabelle_Alter!$B$9&lt;25,Zwischentabelle_Alter!D174)</f>
        <v>3377</v>
      </c>
      <c r="D173" s="85">
        <f>IF(Zwischentabelle_Alter!$B$9&lt;13,Zwischentabelle_Alter!E174)</f>
        <v>1025</v>
      </c>
      <c r="E173" s="85">
        <f>IF(Zwischentabelle_Alter!$B$9&lt;13,Zwischentabelle_Alter!F174)</f>
        <v>0</v>
      </c>
      <c r="F173" s="85" t="str">
        <f>IF(Zwischentabelle_Alter!$B$9&lt;13,Zwischentabelle_Alter!G174)</f>
        <v>*</v>
      </c>
      <c r="G173" s="85">
        <f>IF(Zwischentabelle_Alter!$B$9&lt;13,Zwischentabelle_Alter!H174)</f>
        <v>0</v>
      </c>
      <c r="H173" s="85">
        <f>IF(Zwischentabelle_Alter!$B$9&lt;13,Zwischentabelle_Alter!I174)</f>
        <v>44</v>
      </c>
      <c r="I173" s="85">
        <f>IF(Zwischentabelle_Alter!$B$9&lt;13,Zwischentabelle_Alter!J174)</f>
        <v>112</v>
      </c>
      <c r="J173" s="85">
        <f>IF(Zwischentabelle_Alter!$B$9&lt;13,Zwischentabelle_Alter!K174)</f>
        <v>890</v>
      </c>
      <c r="K173" s="85">
        <f>IF(Zwischentabelle_Alter!$B$9&lt;13,Zwischentabelle_Alter!L174)</f>
        <v>82</v>
      </c>
    </row>
    <row r="174" spans="1:11" x14ac:dyDescent="0.2">
      <c r="A174" s="111" t="s">
        <v>410</v>
      </c>
      <c r="B174" s="112" t="s">
        <v>409</v>
      </c>
      <c r="C174" s="85">
        <f>IF(Zwischentabelle_Alter!$B$9&lt;25,Zwischentabelle_Alter!D175)</f>
        <v>3018</v>
      </c>
      <c r="D174" s="85">
        <f>IF(Zwischentabelle_Alter!$B$9&lt;13,Zwischentabelle_Alter!E175)</f>
        <v>721</v>
      </c>
      <c r="E174" s="85">
        <f>IF(Zwischentabelle_Alter!$B$9&lt;13,Zwischentabelle_Alter!F175)</f>
        <v>0</v>
      </c>
      <c r="F174" s="85">
        <f>IF(Zwischentabelle_Alter!$B$9&lt;13,Zwischentabelle_Alter!G175)</f>
        <v>3</v>
      </c>
      <c r="G174" s="85">
        <f>IF(Zwischentabelle_Alter!$B$9&lt;13,Zwischentabelle_Alter!H175)</f>
        <v>0</v>
      </c>
      <c r="H174" s="85">
        <f>IF(Zwischentabelle_Alter!$B$9&lt;13,Zwischentabelle_Alter!I175)</f>
        <v>30</v>
      </c>
      <c r="I174" s="85">
        <f>IF(Zwischentabelle_Alter!$B$9&lt;13,Zwischentabelle_Alter!J175)</f>
        <v>15</v>
      </c>
      <c r="J174" s="85">
        <f>IF(Zwischentabelle_Alter!$B$9&lt;13,Zwischentabelle_Alter!K175)</f>
        <v>629</v>
      </c>
      <c r="K174" s="85">
        <f>IF(Zwischentabelle_Alter!$B$9&lt;13,Zwischentabelle_Alter!L175)</f>
        <v>121</v>
      </c>
    </row>
    <row r="175" spans="1:11" x14ac:dyDescent="0.2">
      <c r="A175" s="111" t="s">
        <v>559</v>
      </c>
      <c r="B175" s="112" t="s">
        <v>560</v>
      </c>
      <c r="C175" s="85">
        <f>IF(Zwischentabelle_Alter!$B$9&lt;25,Zwischentabelle_Alter!D176)</f>
        <v>2722</v>
      </c>
      <c r="D175" s="85">
        <f>IF(Zwischentabelle_Alter!$B$9&lt;13,Zwischentabelle_Alter!E176)</f>
        <v>815</v>
      </c>
      <c r="E175" s="85">
        <f>IF(Zwischentabelle_Alter!$B$9&lt;13,Zwischentabelle_Alter!F176)</f>
        <v>0</v>
      </c>
      <c r="F175" s="85">
        <f>IF(Zwischentabelle_Alter!$B$9&lt;13,Zwischentabelle_Alter!G176)</f>
        <v>7</v>
      </c>
      <c r="G175" s="85">
        <f>IF(Zwischentabelle_Alter!$B$9&lt;13,Zwischentabelle_Alter!H176)</f>
        <v>0</v>
      </c>
      <c r="H175" s="85">
        <f>IF(Zwischentabelle_Alter!$B$9&lt;13,Zwischentabelle_Alter!I176)</f>
        <v>24</v>
      </c>
      <c r="I175" s="85">
        <f>IF(Zwischentabelle_Alter!$B$9&lt;13,Zwischentabelle_Alter!J176)</f>
        <v>19</v>
      </c>
      <c r="J175" s="85">
        <f>IF(Zwischentabelle_Alter!$B$9&lt;13,Zwischentabelle_Alter!K176)</f>
        <v>761</v>
      </c>
      <c r="K175" s="85">
        <f>IF(Zwischentabelle_Alter!$B$9&lt;13,Zwischentabelle_Alter!L176)</f>
        <v>40</v>
      </c>
    </row>
    <row r="176" spans="1:11" x14ac:dyDescent="0.2">
      <c r="A176" s="111" t="s">
        <v>561</v>
      </c>
      <c r="B176" s="112" t="s">
        <v>562</v>
      </c>
      <c r="C176" s="85">
        <f>IF(Zwischentabelle_Alter!$B$9&lt;25,Zwischentabelle_Alter!D177)</f>
        <v>4177</v>
      </c>
      <c r="D176" s="85">
        <f>IF(Zwischentabelle_Alter!$B$9&lt;13,Zwischentabelle_Alter!E177)</f>
        <v>512</v>
      </c>
      <c r="E176" s="85">
        <f>IF(Zwischentabelle_Alter!$B$9&lt;13,Zwischentabelle_Alter!F177)</f>
        <v>0</v>
      </c>
      <c r="F176" s="85">
        <f>IF(Zwischentabelle_Alter!$B$9&lt;13,Zwischentabelle_Alter!G177)</f>
        <v>0</v>
      </c>
      <c r="G176" s="85">
        <f>IF(Zwischentabelle_Alter!$B$9&lt;13,Zwischentabelle_Alter!H177)</f>
        <v>0</v>
      </c>
      <c r="H176" s="85">
        <f>IF(Zwischentabelle_Alter!$B$9&lt;13,Zwischentabelle_Alter!I177)</f>
        <v>0</v>
      </c>
      <c r="I176" s="85">
        <f>IF(Zwischentabelle_Alter!$B$9&lt;13,Zwischentabelle_Alter!J177)</f>
        <v>18</v>
      </c>
      <c r="J176" s="85">
        <f>IF(Zwischentabelle_Alter!$B$9&lt;13,Zwischentabelle_Alter!K177)</f>
        <v>424</v>
      </c>
      <c r="K176" s="85">
        <f>IF(Zwischentabelle_Alter!$B$9&lt;13,Zwischentabelle_Alter!L177)</f>
        <v>100</v>
      </c>
    </row>
    <row r="177" spans="1:11" x14ac:dyDescent="0.2">
      <c r="A177" s="111" t="s">
        <v>563</v>
      </c>
      <c r="B177" s="112" t="s">
        <v>564</v>
      </c>
      <c r="C177" s="85">
        <f>IF(Zwischentabelle_Alter!$B$9&lt;25,Zwischentabelle_Alter!D178)</f>
        <v>2333</v>
      </c>
      <c r="D177" s="85">
        <f>IF(Zwischentabelle_Alter!$B$9&lt;13,Zwischentabelle_Alter!E178)</f>
        <v>370</v>
      </c>
      <c r="E177" s="85">
        <f>IF(Zwischentabelle_Alter!$B$9&lt;13,Zwischentabelle_Alter!F178)</f>
        <v>0</v>
      </c>
      <c r="F177" s="85">
        <f>IF(Zwischentabelle_Alter!$B$9&lt;13,Zwischentabelle_Alter!G178)</f>
        <v>0</v>
      </c>
      <c r="G177" s="85">
        <f>IF(Zwischentabelle_Alter!$B$9&lt;13,Zwischentabelle_Alter!H178)</f>
        <v>0</v>
      </c>
      <c r="H177" s="85">
        <f>IF(Zwischentabelle_Alter!$B$9&lt;13,Zwischentabelle_Alter!I178)</f>
        <v>21</v>
      </c>
      <c r="I177" s="85">
        <f>IF(Zwischentabelle_Alter!$B$9&lt;13,Zwischentabelle_Alter!J178)</f>
        <v>25</v>
      </c>
      <c r="J177" s="85">
        <f>IF(Zwischentabelle_Alter!$B$9&lt;13,Zwischentabelle_Alter!K178)</f>
        <v>307</v>
      </c>
      <c r="K177" s="85">
        <f>IF(Zwischentabelle_Alter!$B$9&lt;13,Zwischentabelle_Alter!L178)</f>
        <v>56</v>
      </c>
    </row>
    <row r="178" spans="1:11" x14ac:dyDescent="0.2">
      <c r="A178" s="111" t="s">
        <v>565</v>
      </c>
      <c r="B178" s="112" t="s">
        <v>566</v>
      </c>
      <c r="C178" s="85">
        <f>IF(Zwischentabelle_Alter!$B$9&lt;25,Zwischentabelle_Alter!D179)</f>
        <v>2158</v>
      </c>
      <c r="D178" s="85">
        <f>IF(Zwischentabelle_Alter!$B$9&lt;13,Zwischentabelle_Alter!E179)</f>
        <v>440</v>
      </c>
      <c r="E178" s="85">
        <f>IF(Zwischentabelle_Alter!$B$9&lt;13,Zwischentabelle_Alter!F179)</f>
        <v>0</v>
      </c>
      <c r="F178" s="85">
        <f>IF(Zwischentabelle_Alter!$B$9&lt;13,Zwischentabelle_Alter!G179)</f>
        <v>5</v>
      </c>
      <c r="G178" s="85">
        <f>IF(Zwischentabelle_Alter!$B$9&lt;13,Zwischentabelle_Alter!H179)</f>
        <v>0</v>
      </c>
      <c r="H178" s="85">
        <f>IF(Zwischentabelle_Alter!$B$9&lt;13,Zwischentabelle_Alter!I179)</f>
        <v>0</v>
      </c>
      <c r="I178" s="85">
        <f>IF(Zwischentabelle_Alter!$B$9&lt;13,Zwischentabelle_Alter!J179)</f>
        <v>44</v>
      </c>
      <c r="J178" s="85">
        <f>IF(Zwischentabelle_Alter!$B$9&lt;13,Zwischentabelle_Alter!K179)</f>
        <v>379</v>
      </c>
      <c r="K178" s="85">
        <f>IF(Zwischentabelle_Alter!$B$9&lt;13,Zwischentabelle_Alter!L179)</f>
        <v>44</v>
      </c>
    </row>
    <row r="179" spans="1:11" x14ac:dyDescent="0.2">
      <c r="A179" s="111" t="s">
        <v>567</v>
      </c>
      <c r="B179" s="112" t="s">
        <v>568</v>
      </c>
      <c r="C179" s="85">
        <f>IF(Zwischentabelle_Alter!$B$9&lt;25,Zwischentabelle_Alter!D180)</f>
        <v>4088</v>
      </c>
      <c r="D179" s="85">
        <f>IF(Zwischentabelle_Alter!$B$9&lt;13,Zwischentabelle_Alter!E180)</f>
        <v>944</v>
      </c>
      <c r="E179" s="85">
        <f>IF(Zwischentabelle_Alter!$B$9&lt;13,Zwischentabelle_Alter!F180)</f>
        <v>4</v>
      </c>
      <c r="F179" s="85">
        <f>IF(Zwischentabelle_Alter!$B$9&lt;13,Zwischentabelle_Alter!G180)</f>
        <v>0</v>
      </c>
      <c r="G179" s="85">
        <f>IF(Zwischentabelle_Alter!$B$9&lt;13,Zwischentabelle_Alter!H180)</f>
        <v>0</v>
      </c>
      <c r="H179" s="85">
        <f>IF(Zwischentabelle_Alter!$B$9&lt;13,Zwischentabelle_Alter!I180)</f>
        <v>0</v>
      </c>
      <c r="I179" s="85">
        <f>IF(Zwischentabelle_Alter!$B$9&lt;13,Zwischentabelle_Alter!J180)</f>
        <v>14</v>
      </c>
      <c r="J179" s="85">
        <f>IF(Zwischentabelle_Alter!$B$9&lt;13,Zwischentabelle_Alter!K180)</f>
        <v>754</v>
      </c>
      <c r="K179" s="85">
        <f>IF(Zwischentabelle_Alter!$B$9&lt;13,Zwischentabelle_Alter!L180)</f>
        <v>336</v>
      </c>
    </row>
    <row r="180" spans="1:11" x14ac:dyDescent="0.2">
      <c r="A180" s="111" t="s">
        <v>569</v>
      </c>
      <c r="B180" s="112" t="s">
        <v>570</v>
      </c>
      <c r="C180" s="85">
        <f>IF(Zwischentabelle_Alter!$B$9&lt;25,Zwischentabelle_Alter!D181)</f>
        <v>2433</v>
      </c>
      <c r="D180" s="85">
        <f>IF(Zwischentabelle_Alter!$B$9&lt;13,Zwischentabelle_Alter!E181)</f>
        <v>852</v>
      </c>
      <c r="E180" s="85">
        <f>IF(Zwischentabelle_Alter!$B$9&lt;13,Zwischentabelle_Alter!F181)</f>
        <v>0</v>
      </c>
      <c r="F180" s="85">
        <f>IF(Zwischentabelle_Alter!$B$9&lt;13,Zwischentabelle_Alter!G181)</f>
        <v>0</v>
      </c>
      <c r="G180" s="85">
        <f>IF(Zwischentabelle_Alter!$B$9&lt;13,Zwischentabelle_Alter!H181)</f>
        <v>0</v>
      </c>
      <c r="H180" s="85">
        <f>IF(Zwischentabelle_Alter!$B$9&lt;13,Zwischentabelle_Alter!I181)</f>
        <v>0</v>
      </c>
      <c r="I180" s="85">
        <f>IF(Zwischentabelle_Alter!$B$9&lt;13,Zwischentabelle_Alter!J181)</f>
        <v>36</v>
      </c>
      <c r="J180" s="85">
        <f>IF(Zwischentabelle_Alter!$B$9&lt;13,Zwischentabelle_Alter!K181)</f>
        <v>795</v>
      </c>
      <c r="K180" s="85">
        <f>IF(Zwischentabelle_Alter!$B$9&lt;13,Zwischentabelle_Alter!L181)</f>
        <v>104</v>
      </c>
    </row>
    <row r="181" spans="1:11" x14ac:dyDescent="0.2">
      <c r="A181" s="111" t="s">
        <v>204</v>
      </c>
      <c r="B181" s="112" t="s">
        <v>203</v>
      </c>
      <c r="C181" s="85">
        <f>IF(Zwischentabelle_Alter!$B$9&lt;25,Zwischentabelle_Alter!D182)</f>
        <v>857</v>
      </c>
      <c r="D181" s="85">
        <f>IF(Zwischentabelle_Alter!$B$9&lt;13,Zwischentabelle_Alter!E182)</f>
        <v>43</v>
      </c>
      <c r="E181" s="85" t="str">
        <f>IF(Zwischentabelle_Alter!$B$9&lt;13,Zwischentabelle_Alter!F182)</f>
        <v>*</v>
      </c>
      <c r="F181" s="85">
        <f>IF(Zwischentabelle_Alter!$B$9&lt;13,Zwischentabelle_Alter!G182)</f>
        <v>0</v>
      </c>
      <c r="G181" s="85">
        <f>IF(Zwischentabelle_Alter!$B$9&lt;13,Zwischentabelle_Alter!H182)</f>
        <v>0</v>
      </c>
      <c r="H181" s="85">
        <f>IF(Zwischentabelle_Alter!$B$9&lt;13,Zwischentabelle_Alter!I182)</f>
        <v>0</v>
      </c>
      <c r="I181" s="85">
        <f>IF(Zwischentabelle_Alter!$B$9&lt;13,Zwischentabelle_Alter!J182)</f>
        <v>8</v>
      </c>
      <c r="J181" s="85">
        <f>IF(Zwischentabelle_Alter!$B$9&lt;13,Zwischentabelle_Alter!K182)</f>
        <v>28</v>
      </c>
      <c r="K181" s="85" t="str">
        <f>IF(Zwischentabelle_Alter!$B$9&lt;13,Zwischentabelle_Alter!L182)</f>
        <v>*</v>
      </c>
    </row>
    <row r="182" spans="1:11" x14ac:dyDescent="0.2">
      <c r="A182" s="111" t="s">
        <v>206</v>
      </c>
      <c r="B182" s="112" t="s">
        <v>205</v>
      </c>
      <c r="C182" s="85">
        <f>IF(Zwischentabelle_Alter!$B$9&lt;25,Zwischentabelle_Alter!D183)</f>
        <v>3813</v>
      </c>
      <c r="D182" s="85">
        <f>IF(Zwischentabelle_Alter!$B$9&lt;13,Zwischentabelle_Alter!E183)</f>
        <v>732</v>
      </c>
      <c r="E182" s="85">
        <f>IF(Zwischentabelle_Alter!$B$9&lt;13,Zwischentabelle_Alter!F183)</f>
        <v>0</v>
      </c>
      <c r="F182" s="85" t="str">
        <f>IF(Zwischentabelle_Alter!$B$9&lt;13,Zwischentabelle_Alter!G183)</f>
        <v>*</v>
      </c>
      <c r="G182" s="85">
        <f>IF(Zwischentabelle_Alter!$B$9&lt;13,Zwischentabelle_Alter!H183)</f>
        <v>0</v>
      </c>
      <c r="H182" s="85" t="str">
        <f>IF(Zwischentabelle_Alter!$B$9&lt;13,Zwischentabelle_Alter!I183)</f>
        <v>*</v>
      </c>
      <c r="I182" s="85">
        <f>IF(Zwischentabelle_Alter!$B$9&lt;13,Zwischentabelle_Alter!J183)</f>
        <v>106</v>
      </c>
      <c r="J182" s="85">
        <f>IF(Zwischentabelle_Alter!$B$9&lt;13,Zwischentabelle_Alter!K183)</f>
        <v>603</v>
      </c>
      <c r="K182" s="85">
        <f>IF(Zwischentabelle_Alter!$B$9&lt;13,Zwischentabelle_Alter!L183)</f>
        <v>92</v>
      </c>
    </row>
    <row r="183" spans="1:11" x14ac:dyDescent="0.2">
      <c r="A183" s="111" t="s">
        <v>208</v>
      </c>
      <c r="B183" s="112" t="s">
        <v>207</v>
      </c>
      <c r="C183" s="85">
        <f>IF(Zwischentabelle_Alter!$B$9&lt;25,Zwischentabelle_Alter!D184)</f>
        <v>4257</v>
      </c>
      <c r="D183" s="85">
        <f>IF(Zwischentabelle_Alter!$B$9&lt;13,Zwischentabelle_Alter!E184)</f>
        <v>526</v>
      </c>
      <c r="E183" s="85">
        <f>IF(Zwischentabelle_Alter!$B$9&lt;13,Zwischentabelle_Alter!F184)</f>
        <v>7</v>
      </c>
      <c r="F183" s="85">
        <f>IF(Zwischentabelle_Alter!$B$9&lt;13,Zwischentabelle_Alter!G184)</f>
        <v>60</v>
      </c>
      <c r="G183" s="85">
        <f>IF(Zwischentabelle_Alter!$B$9&lt;13,Zwischentabelle_Alter!H184)</f>
        <v>0</v>
      </c>
      <c r="H183" s="85" t="str">
        <f>IF(Zwischentabelle_Alter!$B$9&lt;13,Zwischentabelle_Alter!I184)</f>
        <v>*</v>
      </c>
      <c r="I183" s="85">
        <f>IF(Zwischentabelle_Alter!$B$9&lt;13,Zwischentabelle_Alter!J184)</f>
        <v>3</v>
      </c>
      <c r="J183" s="85">
        <f>IF(Zwischentabelle_Alter!$B$9&lt;13,Zwischentabelle_Alter!K184)</f>
        <v>447</v>
      </c>
      <c r="K183" s="85">
        <f>IF(Zwischentabelle_Alter!$B$9&lt;13,Zwischentabelle_Alter!L184)</f>
        <v>57</v>
      </c>
    </row>
    <row r="184" spans="1:11" x14ac:dyDescent="0.2">
      <c r="A184" s="111" t="s">
        <v>210</v>
      </c>
      <c r="B184" s="112" t="s">
        <v>209</v>
      </c>
      <c r="C184" s="85">
        <f>IF(Zwischentabelle_Alter!$B$9&lt;25,Zwischentabelle_Alter!D185)</f>
        <v>1569</v>
      </c>
      <c r="D184" s="85" t="str">
        <f>IF(Zwischentabelle_Alter!$B$9&lt;13,Zwischentabelle_Alter!E185)</f>
        <v>.</v>
      </c>
      <c r="E184" s="85" t="str">
        <f>IF(Zwischentabelle_Alter!$B$9&lt;13,Zwischentabelle_Alter!F185)</f>
        <v>.</v>
      </c>
      <c r="F184" s="85" t="str">
        <f>IF(Zwischentabelle_Alter!$B$9&lt;13,Zwischentabelle_Alter!G185)</f>
        <v>.</v>
      </c>
      <c r="G184" s="85" t="str">
        <f>IF(Zwischentabelle_Alter!$B$9&lt;13,Zwischentabelle_Alter!H185)</f>
        <v>.</v>
      </c>
      <c r="H184" s="85" t="str">
        <f>IF(Zwischentabelle_Alter!$B$9&lt;13,Zwischentabelle_Alter!I185)</f>
        <v>.</v>
      </c>
      <c r="I184" s="85" t="str">
        <f>IF(Zwischentabelle_Alter!$B$9&lt;13,Zwischentabelle_Alter!J185)</f>
        <v>.</v>
      </c>
      <c r="J184" s="85" t="str">
        <f>IF(Zwischentabelle_Alter!$B$9&lt;13,Zwischentabelle_Alter!K185)</f>
        <v>.</v>
      </c>
      <c r="K184" s="85" t="str">
        <f>IF(Zwischentabelle_Alter!$B$9&lt;13,Zwischentabelle_Alter!L185)</f>
        <v>.</v>
      </c>
    </row>
    <row r="185" spans="1:11" x14ac:dyDescent="0.2">
      <c r="A185" s="111" t="s">
        <v>571</v>
      </c>
      <c r="B185" s="112" t="s">
        <v>572</v>
      </c>
      <c r="C185" s="85">
        <f>IF(Zwischentabelle_Alter!$B$9&lt;25,Zwischentabelle_Alter!D186)</f>
        <v>2284</v>
      </c>
      <c r="D185" s="85">
        <f>IF(Zwischentabelle_Alter!$B$9&lt;13,Zwischentabelle_Alter!E186)</f>
        <v>320</v>
      </c>
      <c r="E185" s="85">
        <f>IF(Zwischentabelle_Alter!$B$9&lt;13,Zwischentabelle_Alter!F186)</f>
        <v>0</v>
      </c>
      <c r="F185" s="85" t="str">
        <f>IF(Zwischentabelle_Alter!$B$9&lt;13,Zwischentabelle_Alter!G186)</f>
        <v>*</v>
      </c>
      <c r="G185" s="85">
        <f>IF(Zwischentabelle_Alter!$B$9&lt;13,Zwischentabelle_Alter!H186)</f>
        <v>0</v>
      </c>
      <c r="H185" s="85">
        <f>IF(Zwischentabelle_Alter!$B$9&lt;13,Zwischentabelle_Alter!I186)</f>
        <v>0</v>
      </c>
      <c r="I185" s="85">
        <f>IF(Zwischentabelle_Alter!$B$9&lt;13,Zwischentabelle_Alter!J186)</f>
        <v>7</v>
      </c>
      <c r="J185" s="85">
        <f>IF(Zwischentabelle_Alter!$B$9&lt;13,Zwischentabelle_Alter!K186)</f>
        <v>278</v>
      </c>
      <c r="K185" s="85">
        <f>IF(Zwischentabelle_Alter!$B$9&lt;13,Zwischentabelle_Alter!L186)</f>
        <v>54</v>
      </c>
    </row>
    <row r="186" spans="1:11" x14ac:dyDescent="0.2">
      <c r="A186" s="111" t="s">
        <v>573</v>
      </c>
      <c r="B186" s="112" t="s">
        <v>574</v>
      </c>
      <c r="C186" s="85">
        <f>IF(Zwischentabelle_Alter!$B$9&lt;25,Zwischentabelle_Alter!D187)</f>
        <v>2668</v>
      </c>
      <c r="D186" s="85">
        <f>IF(Zwischentabelle_Alter!$B$9&lt;13,Zwischentabelle_Alter!E187)</f>
        <v>527</v>
      </c>
      <c r="E186" s="85">
        <f>IF(Zwischentabelle_Alter!$B$9&lt;13,Zwischentabelle_Alter!F187)</f>
        <v>0</v>
      </c>
      <c r="F186" s="85" t="str">
        <f>IF(Zwischentabelle_Alter!$B$9&lt;13,Zwischentabelle_Alter!G187)</f>
        <v>*</v>
      </c>
      <c r="G186" s="85">
        <f>IF(Zwischentabelle_Alter!$B$9&lt;13,Zwischentabelle_Alter!H187)</f>
        <v>0</v>
      </c>
      <c r="H186" s="85">
        <f>IF(Zwischentabelle_Alter!$B$9&lt;13,Zwischentabelle_Alter!I187)</f>
        <v>0</v>
      </c>
      <c r="I186" s="85">
        <f>IF(Zwischentabelle_Alter!$B$9&lt;13,Zwischentabelle_Alter!J187)</f>
        <v>22</v>
      </c>
      <c r="J186" s="85">
        <f>IF(Zwischentabelle_Alter!$B$9&lt;13,Zwischentabelle_Alter!K187)</f>
        <v>496</v>
      </c>
      <c r="K186" s="85">
        <f>IF(Zwischentabelle_Alter!$B$9&lt;13,Zwischentabelle_Alter!L187)</f>
        <v>56</v>
      </c>
    </row>
    <row r="187" spans="1:11" x14ac:dyDescent="0.2">
      <c r="A187" s="111" t="s">
        <v>575</v>
      </c>
      <c r="B187" s="112" t="s">
        <v>576</v>
      </c>
      <c r="C187" s="85">
        <f>IF(Zwischentabelle_Alter!$B$9&lt;25,Zwischentabelle_Alter!D188)</f>
        <v>3443</v>
      </c>
      <c r="D187" s="85">
        <f>IF(Zwischentabelle_Alter!$B$9&lt;13,Zwischentabelle_Alter!E188)</f>
        <v>98</v>
      </c>
      <c r="E187" s="85">
        <f>IF(Zwischentabelle_Alter!$B$9&lt;13,Zwischentabelle_Alter!F188)</f>
        <v>0</v>
      </c>
      <c r="F187" s="85" t="str">
        <f>IF(Zwischentabelle_Alter!$B$9&lt;13,Zwischentabelle_Alter!G188)</f>
        <v>*</v>
      </c>
      <c r="G187" s="85">
        <f>IF(Zwischentabelle_Alter!$B$9&lt;13,Zwischentabelle_Alter!H188)</f>
        <v>0</v>
      </c>
      <c r="H187" s="85">
        <f>IF(Zwischentabelle_Alter!$B$9&lt;13,Zwischentabelle_Alter!I188)</f>
        <v>0</v>
      </c>
      <c r="I187" s="85">
        <f>IF(Zwischentabelle_Alter!$B$9&lt;13,Zwischentabelle_Alter!J188)</f>
        <v>4</v>
      </c>
      <c r="J187" s="85">
        <f>IF(Zwischentabelle_Alter!$B$9&lt;13,Zwischentabelle_Alter!K188)</f>
        <v>28</v>
      </c>
      <c r="K187" s="85">
        <f>IF(Zwischentabelle_Alter!$B$9&lt;13,Zwischentabelle_Alter!L188)</f>
        <v>67</v>
      </c>
    </row>
    <row r="188" spans="1:11" x14ac:dyDescent="0.2">
      <c r="A188" s="111" t="s">
        <v>577</v>
      </c>
      <c r="B188" s="112" t="s">
        <v>578</v>
      </c>
      <c r="C188" s="85">
        <f>IF(Zwischentabelle_Alter!$B$9&lt;25,Zwischentabelle_Alter!D189)</f>
        <v>1514</v>
      </c>
      <c r="D188" s="85">
        <f>IF(Zwischentabelle_Alter!$B$9&lt;13,Zwischentabelle_Alter!E189)</f>
        <v>419</v>
      </c>
      <c r="E188" s="85">
        <f>IF(Zwischentabelle_Alter!$B$9&lt;13,Zwischentabelle_Alter!F189)</f>
        <v>0</v>
      </c>
      <c r="F188" s="85">
        <f>IF(Zwischentabelle_Alter!$B$9&lt;13,Zwischentabelle_Alter!G189)</f>
        <v>6</v>
      </c>
      <c r="G188" s="85">
        <f>IF(Zwischentabelle_Alter!$B$9&lt;13,Zwischentabelle_Alter!H189)</f>
        <v>0</v>
      </c>
      <c r="H188" s="85">
        <f>IF(Zwischentabelle_Alter!$B$9&lt;13,Zwischentabelle_Alter!I189)</f>
        <v>0</v>
      </c>
      <c r="I188" s="85">
        <f>IF(Zwischentabelle_Alter!$B$9&lt;13,Zwischentabelle_Alter!J189)</f>
        <v>14</v>
      </c>
      <c r="J188" s="85">
        <f>IF(Zwischentabelle_Alter!$B$9&lt;13,Zwischentabelle_Alter!K189)</f>
        <v>392</v>
      </c>
      <c r="K188" s="85">
        <f>IF(Zwischentabelle_Alter!$B$9&lt;13,Zwischentabelle_Alter!L189)</f>
        <v>47</v>
      </c>
    </row>
    <row r="189" spans="1:11" x14ac:dyDescent="0.2">
      <c r="A189" s="111" t="s">
        <v>579</v>
      </c>
      <c r="B189" s="112" t="s">
        <v>580</v>
      </c>
      <c r="C189" s="85">
        <f>IF(Zwischentabelle_Alter!$B$9&lt;25,Zwischentabelle_Alter!D190)</f>
        <v>1291</v>
      </c>
      <c r="D189" s="85">
        <f>IF(Zwischentabelle_Alter!$B$9&lt;13,Zwischentabelle_Alter!E190)</f>
        <v>265</v>
      </c>
      <c r="E189" s="85">
        <f>IF(Zwischentabelle_Alter!$B$9&lt;13,Zwischentabelle_Alter!F190)</f>
        <v>0</v>
      </c>
      <c r="F189" s="85">
        <f>IF(Zwischentabelle_Alter!$B$9&lt;13,Zwischentabelle_Alter!G190)</f>
        <v>5</v>
      </c>
      <c r="G189" s="85">
        <f>IF(Zwischentabelle_Alter!$B$9&lt;13,Zwischentabelle_Alter!H190)</f>
        <v>0</v>
      </c>
      <c r="H189" s="85">
        <f>IF(Zwischentabelle_Alter!$B$9&lt;13,Zwischentabelle_Alter!I190)</f>
        <v>0</v>
      </c>
      <c r="I189" s="85">
        <f>IF(Zwischentabelle_Alter!$B$9&lt;13,Zwischentabelle_Alter!J190)</f>
        <v>21</v>
      </c>
      <c r="J189" s="85">
        <f>IF(Zwischentabelle_Alter!$B$9&lt;13,Zwischentabelle_Alter!K190)</f>
        <v>224</v>
      </c>
      <c r="K189" s="85">
        <f>IF(Zwischentabelle_Alter!$B$9&lt;13,Zwischentabelle_Alter!L190)</f>
        <v>55</v>
      </c>
    </row>
    <row r="190" spans="1:11" x14ac:dyDescent="0.2">
      <c r="A190" s="111" t="s">
        <v>212</v>
      </c>
      <c r="B190" s="112" t="s">
        <v>211</v>
      </c>
      <c r="C190" s="85">
        <f>IF(Zwischentabelle_Alter!$B$9&lt;25,Zwischentabelle_Alter!D191)</f>
        <v>730</v>
      </c>
      <c r="D190" s="85">
        <f>IF(Zwischentabelle_Alter!$B$9&lt;13,Zwischentabelle_Alter!E191)</f>
        <v>41</v>
      </c>
      <c r="E190" s="85">
        <f>IF(Zwischentabelle_Alter!$B$9&lt;13,Zwischentabelle_Alter!F191)</f>
        <v>0</v>
      </c>
      <c r="F190" s="85">
        <f>IF(Zwischentabelle_Alter!$B$9&lt;13,Zwischentabelle_Alter!G191)</f>
        <v>0</v>
      </c>
      <c r="G190" s="85">
        <f>IF(Zwischentabelle_Alter!$B$9&lt;13,Zwischentabelle_Alter!H191)</f>
        <v>0</v>
      </c>
      <c r="H190" s="85">
        <f>IF(Zwischentabelle_Alter!$B$9&lt;13,Zwischentabelle_Alter!I191)</f>
        <v>3</v>
      </c>
      <c r="I190" s="85">
        <f>IF(Zwischentabelle_Alter!$B$9&lt;13,Zwischentabelle_Alter!J191)</f>
        <v>3</v>
      </c>
      <c r="J190" s="85">
        <f>IF(Zwischentabelle_Alter!$B$9&lt;13,Zwischentabelle_Alter!K191)</f>
        <v>0</v>
      </c>
      <c r="K190" s="85">
        <f>IF(Zwischentabelle_Alter!$B$9&lt;13,Zwischentabelle_Alter!L191)</f>
        <v>36</v>
      </c>
    </row>
    <row r="191" spans="1:11" x14ac:dyDescent="0.2">
      <c r="A191" s="111" t="s">
        <v>581</v>
      </c>
      <c r="B191" s="112" t="s">
        <v>582</v>
      </c>
      <c r="C191" s="85">
        <f>IF(Zwischentabelle_Alter!$B$9&lt;25,Zwischentabelle_Alter!D192)</f>
        <v>1685</v>
      </c>
      <c r="D191" s="85">
        <f>IF(Zwischentabelle_Alter!$B$9&lt;13,Zwischentabelle_Alter!E192)</f>
        <v>397</v>
      </c>
      <c r="E191" s="85">
        <f>IF(Zwischentabelle_Alter!$B$9&lt;13,Zwischentabelle_Alter!F192)</f>
        <v>0</v>
      </c>
      <c r="F191" s="85">
        <f>IF(Zwischentabelle_Alter!$B$9&lt;13,Zwischentabelle_Alter!G192)</f>
        <v>0</v>
      </c>
      <c r="G191" s="85">
        <f>IF(Zwischentabelle_Alter!$B$9&lt;13,Zwischentabelle_Alter!H192)</f>
        <v>0</v>
      </c>
      <c r="H191" s="85">
        <f>IF(Zwischentabelle_Alter!$B$9&lt;13,Zwischentabelle_Alter!I192)</f>
        <v>0</v>
      </c>
      <c r="I191" s="85">
        <f>IF(Zwischentabelle_Alter!$B$9&lt;13,Zwischentabelle_Alter!J192)</f>
        <v>9</v>
      </c>
      <c r="J191" s="85">
        <f>IF(Zwischentabelle_Alter!$B$9&lt;13,Zwischentabelle_Alter!K192)</f>
        <v>371</v>
      </c>
      <c r="K191" s="85">
        <f>IF(Zwischentabelle_Alter!$B$9&lt;13,Zwischentabelle_Alter!L192)</f>
        <v>45</v>
      </c>
    </row>
    <row r="192" spans="1:11" x14ac:dyDescent="0.2">
      <c r="A192" s="111" t="s">
        <v>583</v>
      </c>
      <c r="B192" s="112" t="s">
        <v>584</v>
      </c>
      <c r="C192" s="85">
        <f>IF(Zwischentabelle_Alter!$B$9&lt;25,Zwischentabelle_Alter!D193)</f>
        <v>1605</v>
      </c>
      <c r="D192" s="85">
        <f>IF(Zwischentabelle_Alter!$B$9&lt;13,Zwischentabelle_Alter!E193)</f>
        <v>43</v>
      </c>
      <c r="E192" s="85" t="str">
        <f>IF(Zwischentabelle_Alter!$B$9&lt;13,Zwischentabelle_Alter!F193)</f>
        <v>*</v>
      </c>
      <c r="F192" s="85" t="str">
        <f>IF(Zwischentabelle_Alter!$B$9&lt;13,Zwischentabelle_Alter!G193)</f>
        <v>*</v>
      </c>
      <c r="G192" s="85">
        <f>IF(Zwischentabelle_Alter!$B$9&lt;13,Zwischentabelle_Alter!H193)</f>
        <v>0</v>
      </c>
      <c r="H192" s="85">
        <f>IF(Zwischentabelle_Alter!$B$9&lt;13,Zwischentabelle_Alter!I193)</f>
        <v>0</v>
      </c>
      <c r="I192" s="85" t="str">
        <f>IF(Zwischentabelle_Alter!$B$9&lt;13,Zwischentabelle_Alter!J193)</f>
        <v>*</v>
      </c>
      <c r="J192" s="85">
        <f>IF(Zwischentabelle_Alter!$B$9&lt;13,Zwischentabelle_Alter!K193)</f>
        <v>0</v>
      </c>
      <c r="K192" s="85">
        <f>IF(Zwischentabelle_Alter!$B$9&lt;13,Zwischentabelle_Alter!L193)</f>
        <v>38</v>
      </c>
    </row>
    <row r="193" spans="1:11" x14ac:dyDescent="0.2">
      <c r="A193" s="111" t="s">
        <v>585</v>
      </c>
      <c r="B193" s="112" t="s">
        <v>586</v>
      </c>
      <c r="C193" s="85">
        <f>IF(Zwischentabelle_Alter!$B$9&lt;25,Zwischentabelle_Alter!D194)</f>
        <v>4366</v>
      </c>
      <c r="D193" s="85">
        <f>IF(Zwischentabelle_Alter!$B$9&lt;13,Zwischentabelle_Alter!E194)</f>
        <v>605</v>
      </c>
      <c r="E193" s="85">
        <f>IF(Zwischentabelle_Alter!$B$9&lt;13,Zwischentabelle_Alter!F194)</f>
        <v>0</v>
      </c>
      <c r="F193" s="85">
        <f>IF(Zwischentabelle_Alter!$B$9&lt;13,Zwischentabelle_Alter!G194)</f>
        <v>0</v>
      </c>
      <c r="G193" s="85" t="str">
        <f>IF(Zwischentabelle_Alter!$B$9&lt;13,Zwischentabelle_Alter!H194)</f>
        <v>*</v>
      </c>
      <c r="H193" s="85">
        <f>IF(Zwischentabelle_Alter!$B$9&lt;13,Zwischentabelle_Alter!I194)</f>
        <v>28</v>
      </c>
      <c r="I193" s="85">
        <f>IF(Zwischentabelle_Alter!$B$9&lt;13,Zwischentabelle_Alter!J194)</f>
        <v>57</v>
      </c>
      <c r="J193" s="85">
        <f>IF(Zwischentabelle_Alter!$B$9&lt;13,Zwischentabelle_Alter!K194)</f>
        <v>431</v>
      </c>
      <c r="K193" s="85">
        <f>IF(Zwischentabelle_Alter!$B$9&lt;13,Zwischentabelle_Alter!L194)</f>
        <v>154</v>
      </c>
    </row>
    <row r="194" spans="1:11" x14ac:dyDescent="0.2">
      <c r="A194" s="111" t="s">
        <v>214</v>
      </c>
      <c r="B194" s="112" t="s">
        <v>213</v>
      </c>
      <c r="C194" s="85">
        <f>IF(Zwischentabelle_Alter!$B$9&lt;25,Zwischentabelle_Alter!D195)</f>
        <v>1254</v>
      </c>
      <c r="D194" s="85">
        <f>IF(Zwischentabelle_Alter!$B$9&lt;13,Zwischentabelle_Alter!E195)</f>
        <v>26</v>
      </c>
      <c r="E194" s="85">
        <f>IF(Zwischentabelle_Alter!$B$9&lt;13,Zwischentabelle_Alter!F195)</f>
        <v>0</v>
      </c>
      <c r="F194" s="85" t="str">
        <f>IF(Zwischentabelle_Alter!$B$9&lt;13,Zwischentabelle_Alter!G195)</f>
        <v>*</v>
      </c>
      <c r="G194" s="85">
        <f>IF(Zwischentabelle_Alter!$B$9&lt;13,Zwischentabelle_Alter!H195)</f>
        <v>0</v>
      </c>
      <c r="H194" s="85">
        <f>IF(Zwischentabelle_Alter!$B$9&lt;13,Zwischentabelle_Alter!I195)</f>
        <v>0</v>
      </c>
      <c r="I194" s="85">
        <f>IF(Zwischentabelle_Alter!$B$9&lt;13,Zwischentabelle_Alter!J195)</f>
        <v>7</v>
      </c>
      <c r="J194" s="85" t="str">
        <f>IF(Zwischentabelle_Alter!$B$9&lt;13,Zwischentabelle_Alter!K195)</f>
        <v>*</v>
      </c>
      <c r="K194" s="85">
        <f>IF(Zwischentabelle_Alter!$B$9&lt;13,Zwischentabelle_Alter!L195)</f>
        <v>18</v>
      </c>
    </row>
    <row r="195" spans="1:11" x14ac:dyDescent="0.2">
      <c r="A195" s="111" t="s">
        <v>587</v>
      </c>
      <c r="B195" s="112" t="s">
        <v>588</v>
      </c>
      <c r="C195" s="85">
        <f>IF(Zwischentabelle_Alter!$B$9&lt;25,Zwischentabelle_Alter!D196)</f>
        <v>8962</v>
      </c>
      <c r="D195" s="85">
        <f>IF(Zwischentabelle_Alter!$B$9&lt;13,Zwischentabelle_Alter!E196)</f>
        <v>242</v>
      </c>
      <c r="E195" s="85">
        <f>IF(Zwischentabelle_Alter!$B$9&lt;13,Zwischentabelle_Alter!F196)</f>
        <v>0</v>
      </c>
      <c r="F195" s="85">
        <f>IF(Zwischentabelle_Alter!$B$9&lt;13,Zwischentabelle_Alter!G196)</f>
        <v>13</v>
      </c>
      <c r="G195" s="85">
        <f>IF(Zwischentabelle_Alter!$B$9&lt;13,Zwischentabelle_Alter!H196)</f>
        <v>0</v>
      </c>
      <c r="H195" s="85" t="str">
        <f>IF(Zwischentabelle_Alter!$B$9&lt;13,Zwischentabelle_Alter!I196)</f>
        <v>*</v>
      </c>
      <c r="I195" s="85">
        <f>IF(Zwischentabelle_Alter!$B$9&lt;13,Zwischentabelle_Alter!J196)</f>
        <v>67</v>
      </c>
      <c r="J195" s="85">
        <f>IF(Zwischentabelle_Alter!$B$9&lt;13,Zwischentabelle_Alter!K196)</f>
        <v>9</v>
      </c>
      <c r="K195" s="85">
        <f>IF(Zwischentabelle_Alter!$B$9&lt;13,Zwischentabelle_Alter!L196)</f>
        <v>160</v>
      </c>
    </row>
    <row r="196" spans="1:11" x14ac:dyDescent="0.2">
      <c r="A196" s="111" t="s">
        <v>589</v>
      </c>
      <c r="B196" s="112" t="s">
        <v>590</v>
      </c>
      <c r="C196" s="85">
        <f>IF(Zwischentabelle_Alter!$B$9&lt;25,Zwischentabelle_Alter!D197)</f>
        <v>6738</v>
      </c>
      <c r="D196" s="85" t="str">
        <f>IF(Zwischentabelle_Alter!$B$9&lt;13,Zwischentabelle_Alter!E197)</f>
        <v>.</v>
      </c>
      <c r="E196" s="85" t="str">
        <f>IF(Zwischentabelle_Alter!$B$9&lt;13,Zwischentabelle_Alter!F197)</f>
        <v>.</v>
      </c>
      <c r="F196" s="85" t="str">
        <f>IF(Zwischentabelle_Alter!$B$9&lt;13,Zwischentabelle_Alter!G197)</f>
        <v>.</v>
      </c>
      <c r="G196" s="85" t="str">
        <f>IF(Zwischentabelle_Alter!$B$9&lt;13,Zwischentabelle_Alter!H197)</f>
        <v>.</v>
      </c>
      <c r="H196" s="85" t="str">
        <f>IF(Zwischentabelle_Alter!$B$9&lt;13,Zwischentabelle_Alter!I197)</f>
        <v>.</v>
      </c>
      <c r="I196" s="85" t="str">
        <f>IF(Zwischentabelle_Alter!$B$9&lt;13,Zwischentabelle_Alter!J197)</f>
        <v>.</v>
      </c>
      <c r="J196" s="85" t="str">
        <f>IF(Zwischentabelle_Alter!$B$9&lt;13,Zwischentabelle_Alter!K197)</f>
        <v>.</v>
      </c>
      <c r="K196" s="85" t="str">
        <f>IF(Zwischentabelle_Alter!$B$9&lt;13,Zwischentabelle_Alter!L197)</f>
        <v>.</v>
      </c>
    </row>
    <row r="197" spans="1:11" x14ac:dyDescent="0.2">
      <c r="A197" s="111" t="s">
        <v>591</v>
      </c>
      <c r="B197" s="112" t="s">
        <v>592</v>
      </c>
      <c r="C197" s="85">
        <f>IF(Zwischentabelle_Alter!$B$9&lt;25,Zwischentabelle_Alter!D198)</f>
        <v>1621</v>
      </c>
      <c r="D197" s="85">
        <f>IF(Zwischentabelle_Alter!$B$9&lt;13,Zwischentabelle_Alter!E198)</f>
        <v>226</v>
      </c>
      <c r="E197" s="85">
        <f>IF(Zwischentabelle_Alter!$B$9&lt;13,Zwischentabelle_Alter!F198)</f>
        <v>0</v>
      </c>
      <c r="F197" s="85" t="str">
        <f>IF(Zwischentabelle_Alter!$B$9&lt;13,Zwischentabelle_Alter!G198)</f>
        <v>*</v>
      </c>
      <c r="G197" s="85">
        <f>IF(Zwischentabelle_Alter!$B$9&lt;13,Zwischentabelle_Alter!H198)</f>
        <v>0</v>
      </c>
      <c r="H197" s="85" t="str">
        <f>IF(Zwischentabelle_Alter!$B$9&lt;13,Zwischentabelle_Alter!I198)</f>
        <v>*</v>
      </c>
      <c r="I197" s="85" t="str">
        <f>IF(Zwischentabelle_Alter!$B$9&lt;13,Zwischentabelle_Alter!J198)</f>
        <v>*</v>
      </c>
      <c r="J197" s="85">
        <f>IF(Zwischentabelle_Alter!$B$9&lt;13,Zwischentabelle_Alter!K198)</f>
        <v>197</v>
      </c>
      <c r="K197" s="85">
        <f>IF(Zwischentabelle_Alter!$B$9&lt;13,Zwischentabelle_Alter!L198)</f>
        <v>35</v>
      </c>
    </row>
    <row r="198" spans="1:11" x14ac:dyDescent="0.2">
      <c r="A198" s="111" t="s">
        <v>593</v>
      </c>
      <c r="B198" s="112" t="s">
        <v>594</v>
      </c>
      <c r="C198" s="85">
        <f>IF(Zwischentabelle_Alter!$B$9&lt;25,Zwischentabelle_Alter!D199)</f>
        <v>2103</v>
      </c>
      <c r="D198" s="85">
        <f>IF(Zwischentabelle_Alter!$B$9&lt;13,Zwischentabelle_Alter!E199)</f>
        <v>472</v>
      </c>
      <c r="E198" s="85">
        <f>IF(Zwischentabelle_Alter!$B$9&lt;13,Zwischentabelle_Alter!F199)</f>
        <v>0</v>
      </c>
      <c r="F198" s="85">
        <f>IF(Zwischentabelle_Alter!$B$9&lt;13,Zwischentabelle_Alter!G199)</f>
        <v>13</v>
      </c>
      <c r="G198" s="85">
        <f>IF(Zwischentabelle_Alter!$B$9&lt;13,Zwischentabelle_Alter!H199)</f>
        <v>0</v>
      </c>
      <c r="H198" s="85" t="str">
        <f>IF(Zwischentabelle_Alter!$B$9&lt;13,Zwischentabelle_Alter!I199)</f>
        <v>*</v>
      </c>
      <c r="I198" s="85">
        <f>IF(Zwischentabelle_Alter!$B$9&lt;13,Zwischentabelle_Alter!J199)</f>
        <v>56</v>
      </c>
      <c r="J198" s="85">
        <f>IF(Zwischentabelle_Alter!$B$9&lt;13,Zwischentabelle_Alter!K199)</f>
        <v>371</v>
      </c>
      <c r="K198" s="85">
        <f>IF(Zwischentabelle_Alter!$B$9&lt;13,Zwischentabelle_Alter!L199)</f>
        <v>89</v>
      </c>
    </row>
    <row r="199" spans="1:11" x14ac:dyDescent="0.2">
      <c r="A199" s="111" t="s">
        <v>595</v>
      </c>
      <c r="B199" s="112" t="s">
        <v>596</v>
      </c>
      <c r="C199" s="85">
        <f>IF(Zwischentabelle_Alter!$B$9&lt;25,Zwischentabelle_Alter!D200)</f>
        <v>1281</v>
      </c>
      <c r="D199" s="85">
        <f>IF(Zwischentabelle_Alter!$B$9&lt;13,Zwischentabelle_Alter!E200)</f>
        <v>62</v>
      </c>
      <c r="E199" s="85">
        <f>IF(Zwischentabelle_Alter!$B$9&lt;13,Zwischentabelle_Alter!F200)</f>
        <v>0</v>
      </c>
      <c r="F199" s="85">
        <f>IF(Zwischentabelle_Alter!$B$9&lt;13,Zwischentabelle_Alter!G200)</f>
        <v>0</v>
      </c>
      <c r="G199" s="85">
        <f>IF(Zwischentabelle_Alter!$B$9&lt;13,Zwischentabelle_Alter!H200)</f>
        <v>0</v>
      </c>
      <c r="H199" s="85" t="str">
        <f>IF(Zwischentabelle_Alter!$B$9&lt;13,Zwischentabelle_Alter!I200)</f>
        <v>*</v>
      </c>
      <c r="I199" s="85" t="str">
        <f>IF(Zwischentabelle_Alter!$B$9&lt;13,Zwischentabelle_Alter!J200)</f>
        <v>*</v>
      </c>
      <c r="J199" s="85">
        <f>IF(Zwischentabelle_Alter!$B$9&lt;13,Zwischentabelle_Alter!K200)</f>
        <v>0</v>
      </c>
      <c r="K199" s="85">
        <f>IF(Zwischentabelle_Alter!$B$9&lt;13,Zwischentabelle_Alter!L200)</f>
        <v>56</v>
      </c>
    </row>
    <row r="200" spans="1:11" x14ac:dyDescent="0.2">
      <c r="A200" s="111" t="s">
        <v>597</v>
      </c>
      <c r="B200" s="112" t="s">
        <v>598</v>
      </c>
      <c r="C200" s="85">
        <f>IF(Zwischentabelle_Alter!$B$9&lt;25,Zwischentabelle_Alter!D201)</f>
        <v>3497</v>
      </c>
      <c r="D200" s="85">
        <f>IF(Zwischentabelle_Alter!$B$9&lt;13,Zwischentabelle_Alter!E201)</f>
        <v>516</v>
      </c>
      <c r="E200" s="85">
        <f>IF(Zwischentabelle_Alter!$B$9&lt;13,Zwischentabelle_Alter!F201)</f>
        <v>0</v>
      </c>
      <c r="F200" s="85" t="str">
        <f>IF(Zwischentabelle_Alter!$B$9&lt;13,Zwischentabelle_Alter!G201)</f>
        <v>*</v>
      </c>
      <c r="G200" s="85">
        <f>IF(Zwischentabelle_Alter!$B$9&lt;13,Zwischentabelle_Alter!H201)</f>
        <v>0</v>
      </c>
      <c r="H200" s="85" t="str">
        <f>IF(Zwischentabelle_Alter!$B$9&lt;13,Zwischentabelle_Alter!I201)</f>
        <v>*</v>
      </c>
      <c r="I200" s="85">
        <f>IF(Zwischentabelle_Alter!$B$9&lt;13,Zwischentabelle_Alter!J201)</f>
        <v>49</v>
      </c>
      <c r="J200" s="85">
        <f>IF(Zwischentabelle_Alter!$B$9&lt;13,Zwischentabelle_Alter!K201)</f>
        <v>304</v>
      </c>
      <c r="K200" s="85">
        <f>IF(Zwischentabelle_Alter!$B$9&lt;13,Zwischentabelle_Alter!L201)</f>
        <v>207</v>
      </c>
    </row>
    <row r="201" spans="1:11" x14ac:dyDescent="0.2">
      <c r="A201" s="111" t="s">
        <v>216</v>
      </c>
      <c r="B201" s="112" t="s">
        <v>215</v>
      </c>
      <c r="C201" s="85">
        <f>IF(Zwischentabelle_Alter!$B$9&lt;25,Zwischentabelle_Alter!D202)</f>
        <v>1021</v>
      </c>
      <c r="D201" s="85">
        <f>IF(Zwischentabelle_Alter!$B$9&lt;13,Zwischentabelle_Alter!E202)</f>
        <v>122</v>
      </c>
      <c r="E201" s="85">
        <f>IF(Zwischentabelle_Alter!$B$9&lt;13,Zwischentabelle_Alter!F202)</f>
        <v>0</v>
      </c>
      <c r="F201" s="85" t="str">
        <f>IF(Zwischentabelle_Alter!$B$9&lt;13,Zwischentabelle_Alter!G202)</f>
        <v>*</v>
      </c>
      <c r="G201" s="85">
        <f>IF(Zwischentabelle_Alter!$B$9&lt;13,Zwischentabelle_Alter!H202)</f>
        <v>0</v>
      </c>
      <c r="H201" s="85">
        <f>IF(Zwischentabelle_Alter!$B$9&lt;13,Zwischentabelle_Alter!I202)</f>
        <v>0</v>
      </c>
      <c r="I201" s="85">
        <f>IF(Zwischentabelle_Alter!$B$9&lt;13,Zwischentabelle_Alter!J202)</f>
        <v>5</v>
      </c>
      <c r="J201" s="85">
        <f>IF(Zwischentabelle_Alter!$B$9&lt;13,Zwischentabelle_Alter!K202)</f>
        <v>99</v>
      </c>
      <c r="K201" s="85">
        <f>IF(Zwischentabelle_Alter!$B$9&lt;13,Zwischentabelle_Alter!L202)</f>
        <v>20</v>
      </c>
    </row>
    <row r="202" spans="1:11" x14ac:dyDescent="0.2">
      <c r="A202" s="111" t="s">
        <v>599</v>
      </c>
      <c r="B202" s="112" t="s">
        <v>600</v>
      </c>
      <c r="C202" s="85">
        <f>IF(Zwischentabelle_Alter!$B$9&lt;25,Zwischentabelle_Alter!D203)</f>
        <v>2580</v>
      </c>
      <c r="D202" s="85">
        <f>IF(Zwischentabelle_Alter!$B$9&lt;13,Zwischentabelle_Alter!E203)</f>
        <v>546</v>
      </c>
      <c r="E202" s="85">
        <f>IF(Zwischentabelle_Alter!$B$9&lt;13,Zwischentabelle_Alter!F203)</f>
        <v>0</v>
      </c>
      <c r="F202" s="85" t="str">
        <f>IF(Zwischentabelle_Alter!$B$9&lt;13,Zwischentabelle_Alter!G203)</f>
        <v>*</v>
      </c>
      <c r="G202" s="85">
        <f>IF(Zwischentabelle_Alter!$B$9&lt;13,Zwischentabelle_Alter!H203)</f>
        <v>0</v>
      </c>
      <c r="H202" s="85">
        <f>IF(Zwischentabelle_Alter!$B$9&lt;13,Zwischentabelle_Alter!I203)</f>
        <v>0</v>
      </c>
      <c r="I202" s="85">
        <f>IF(Zwischentabelle_Alter!$B$9&lt;13,Zwischentabelle_Alter!J203)</f>
        <v>56</v>
      </c>
      <c r="J202" s="85">
        <f>IF(Zwischentabelle_Alter!$B$9&lt;13,Zwischentabelle_Alter!K203)</f>
        <v>490</v>
      </c>
      <c r="K202" s="85">
        <f>IF(Zwischentabelle_Alter!$B$9&lt;13,Zwischentabelle_Alter!L203)</f>
        <v>77</v>
      </c>
    </row>
    <row r="203" spans="1:11" x14ac:dyDescent="0.2">
      <c r="A203" s="111" t="s">
        <v>601</v>
      </c>
      <c r="B203" s="112" t="s">
        <v>602</v>
      </c>
      <c r="C203" s="85">
        <f>IF(Zwischentabelle_Alter!$B$9&lt;25,Zwischentabelle_Alter!D204)</f>
        <v>2045</v>
      </c>
      <c r="D203" s="85">
        <f>IF(Zwischentabelle_Alter!$B$9&lt;13,Zwischentabelle_Alter!E204)</f>
        <v>361</v>
      </c>
      <c r="E203" s="85">
        <f>IF(Zwischentabelle_Alter!$B$9&lt;13,Zwischentabelle_Alter!F204)</f>
        <v>0</v>
      </c>
      <c r="F203" s="85">
        <f>IF(Zwischentabelle_Alter!$B$9&lt;13,Zwischentabelle_Alter!G204)</f>
        <v>10</v>
      </c>
      <c r="G203" s="85">
        <f>IF(Zwischentabelle_Alter!$B$9&lt;13,Zwischentabelle_Alter!H204)</f>
        <v>0</v>
      </c>
      <c r="H203" s="85" t="str">
        <f>IF(Zwischentabelle_Alter!$B$9&lt;13,Zwischentabelle_Alter!I204)</f>
        <v>*</v>
      </c>
      <c r="I203" s="85">
        <f>IF(Zwischentabelle_Alter!$B$9&lt;13,Zwischentabelle_Alter!J204)</f>
        <v>8</v>
      </c>
      <c r="J203" s="85">
        <f>IF(Zwischentabelle_Alter!$B$9&lt;13,Zwischentabelle_Alter!K204)</f>
        <v>326</v>
      </c>
      <c r="K203" s="85">
        <f>IF(Zwischentabelle_Alter!$B$9&lt;13,Zwischentabelle_Alter!L204)</f>
        <v>34</v>
      </c>
    </row>
    <row r="204" spans="1:11" x14ac:dyDescent="0.2">
      <c r="A204" s="111" t="s">
        <v>218</v>
      </c>
      <c r="B204" s="112" t="s">
        <v>217</v>
      </c>
      <c r="C204" s="85">
        <f>IF(Zwischentabelle_Alter!$B$9&lt;25,Zwischentabelle_Alter!D205)</f>
        <v>1292</v>
      </c>
      <c r="D204" s="85">
        <f>IF(Zwischentabelle_Alter!$B$9&lt;13,Zwischentabelle_Alter!E205)</f>
        <v>37</v>
      </c>
      <c r="E204" s="85">
        <f>IF(Zwischentabelle_Alter!$B$9&lt;13,Zwischentabelle_Alter!F205)</f>
        <v>0</v>
      </c>
      <c r="F204" s="85" t="str">
        <f>IF(Zwischentabelle_Alter!$B$9&lt;13,Zwischentabelle_Alter!G205)</f>
        <v>*</v>
      </c>
      <c r="G204" s="85">
        <f>IF(Zwischentabelle_Alter!$B$9&lt;13,Zwischentabelle_Alter!H205)</f>
        <v>0</v>
      </c>
      <c r="H204" s="85" t="str">
        <f>IF(Zwischentabelle_Alter!$B$9&lt;13,Zwischentabelle_Alter!I205)</f>
        <v>*</v>
      </c>
      <c r="I204" s="85">
        <f>IF(Zwischentabelle_Alter!$B$9&lt;13,Zwischentabelle_Alter!J205)</f>
        <v>0</v>
      </c>
      <c r="J204" s="85">
        <f>IF(Zwischentabelle_Alter!$B$9&lt;13,Zwischentabelle_Alter!K205)</f>
        <v>25</v>
      </c>
      <c r="K204" s="85">
        <f>IF(Zwischentabelle_Alter!$B$9&lt;13,Zwischentabelle_Alter!L205)</f>
        <v>12</v>
      </c>
    </row>
    <row r="205" spans="1:11" x14ac:dyDescent="0.2">
      <c r="A205" s="111" t="s">
        <v>220</v>
      </c>
      <c r="B205" s="112" t="s">
        <v>219</v>
      </c>
      <c r="C205" s="85">
        <f>IF(Zwischentabelle_Alter!$B$9&lt;25,Zwischentabelle_Alter!D206)</f>
        <v>2403</v>
      </c>
      <c r="D205" s="85" t="str">
        <f>IF(Zwischentabelle_Alter!$B$9&lt;13,Zwischentabelle_Alter!E206)</f>
        <v>.</v>
      </c>
      <c r="E205" s="85" t="str">
        <f>IF(Zwischentabelle_Alter!$B$9&lt;13,Zwischentabelle_Alter!F206)</f>
        <v>.</v>
      </c>
      <c r="F205" s="85" t="str">
        <f>IF(Zwischentabelle_Alter!$B$9&lt;13,Zwischentabelle_Alter!G206)</f>
        <v>.</v>
      </c>
      <c r="G205" s="85" t="str">
        <f>IF(Zwischentabelle_Alter!$B$9&lt;13,Zwischentabelle_Alter!H206)</f>
        <v>.</v>
      </c>
      <c r="H205" s="85" t="str">
        <f>IF(Zwischentabelle_Alter!$B$9&lt;13,Zwischentabelle_Alter!I206)</f>
        <v>.</v>
      </c>
      <c r="I205" s="85" t="str">
        <f>IF(Zwischentabelle_Alter!$B$9&lt;13,Zwischentabelle_Alter!J206)</f>
        <v>.</v>
      </c>
      <c r="J205" s="85" t="str">
        <f>IF(Zwischentabelle_Alter!$B$9&lt;13,Zwischentabelle_Alter!K206)</f>
        <v>.</v>
      </c>
      <c r="K205" s="85" t="str">
        <f>IF(Zwischentabelle_Alter!$B$9&lt;13,Zwischentabelle_Alter!L206)</f>
        <v>.</v>
      </c>
    </row>
    <row r="206" spans="1:11" x14ac:dyDescent="0.2">
      <c r="A206" s="111" t="s">
        <v>603</v>
      </c>
      <c r="B206" s="112" t="s">
        <v>604</v>
      </c>
      <c r="C206" s="85">
        <f>IF(Zwischentabelle_Alter!$B$9&lt;25,Zwischentabelle_Alter!D207)</f>
        <v>2174</v>
      </c>
      <c r="D206" s="85">
        <f>IF(Zwischentabelle_Alter!$B$9&lt;13,Zwischentabelle_Alter!E207)</f>
        <v>447</v>
      </c>
      <c r="E206" s="85">
        <f>IF(Zwischentabelle_Alter!$B$9&lt;13,Zwischentabelle_Alter!F207)</f>
        <v>0</v>
      </c>
      <c r="F206" s="85">
        <f>IF(Zwischentabelle_Alter!$B$9&lt;13,Zwischentabelle_Alter!G207)</f>
        <v>4</v>
      </c>
      <c r="G206" s="85">
        <f>IF(Zwischentabelle_Alter!$B$9&lt;13,Zwischentabelle_Alter!H207)</f>
        <v>0</v>
      </c>
      <c r="H206" s="85">
        <f>IF(Zwischentabelle_Alter!$B$9&lt;13,Zwischentabelle_Alter!I207)</f>
        <v>13</v>
      </c>
      <c r="I206" s="85">
        <f>IF(Zwischentabelle_Alter!$B$9&lt;13,Zwischentabelle_Alter!J207)</f>
        <v>16</v>
      </c>
      <c r="J206" s="85">
        <f>IF(Zwischentabelle_Alter!$B$9&lt;13,Zwischentabelle_Alter!K207)</f>
        <v>355</v>
      </c>
      <c r="K206" s="85">
        <f>IF(Zwischentabelle_Alter!$B$9&lt;13,Zwischentabelle_Alter!L207)</f>
        <v>138</v>
      </c>
    </row>
    <row r="207" spans="1:11" x14ac:dyDescent="0.2">
      <c r="A207" s="111" t="s">
        <v>222</v>
      </c>
      <c r="B207" s="112" t="s">
        <v>221</v>
      </c>
      <c r="C207" s="85">
        <f>IF(Zwischentabelle_Alter!$B$9&lt;25,Zwischentabelle_Alter!D208)</f>
        <v>1391</v>
      </c>
      <c r="D207" s="85">
        <f>IF(Zwischentabelle_Alter!$B$9&lt;13,Zwischentabelle_Alter!E208)</f>
        <v>124</v>
      </c>
      <c r="E207" s="85">
        <f>IF(Zwischentabelle_Alter!$B$9&lt;13,Zwischentabelle_Alter!F208)</f>
        <v>0</v>
      </c>
      <c r="F207" s="85">
        <f>IF(Zwischentabelle_Alter!$B$9&lt;13,Zwischentabelle_Alter!G208)</f>
        <v>0</v>
      </c>
      <c r="G207" s="85">
        <f>IF(Zwischentabelle_Alter!$B$9&lt;13,Zwischentabelle_Alter!H208)</f>
        <v>0</v>
      </c>
      <c r="H207" s="85">
        <f>IF(Zwischentabelle_Alter!$B$9&lt;13,Zwischentabelle_Alter!I208)</f>
        <v>0</v>
      </c>
      <c r="I207" s="85">
        <f>IF(Zwischentabelle_Alter!$B$9&lt;13,Zwischentabelle_Alter!J208)</f>
        <v>8</v>
      </c>
      <c r="J207" s="85">
        <f>IF(Zwischentabelle_Alter!$B$9&lt;13,Zwischentabelle_Alter!K208)</f>
        <v>82</v>
      </c>
      <c r="K207" s="85">
        <f>IF(Zwischentabelle_Alter!$B$9&lt;13,Zwischentabelle_Alter!L208)</f>
        <v>43</v>
      </c>
    </row>
    <row r="208" spans="1:11" x14ac:dyDescent="0.2">
      <c r="A208" s="111" t="s">
        <v>224</v>
      </c>
      <c r="B208" s="112" t="s">
        <v>223</v>
      </c>
      <c r="C208" s="85">
        <f>IF(Zwischentabelle_Alter!$B$9&lt;25,Zwischentabelle_Alter!D209)</f>
        <v>1774</v>
      </c>
      <c r="D208" s="85" t="str">
        <f>IF(Zwischentabelle_Alter!$B$9&lt;13,Zwischentabelle_Alter!E209)</f>
        <v>*</v>
      </c>
      <c r="E208" s="85">
        <f>IF(Zwischentabelle_Alter!$B$9&lt;13,Zwischentabelle_Alter!F209)</f>
        <v>0</v>
      </c>
      <c r="F208" s="85" t="str">
        <f>IF(Zwischentabelle_Alter!$B$9&lt;13,Zwischentabelle_Alter!G209)</f>
        <v>*</v>
      </c>
      <c r="G208" s="85">
        <f>IF(Zwischentabelle_Alter!$B$9&lt;13,Zwischentabelle_Alter!H209)</f>
        <v>0</v>
      </c>
      <c r="H208" s="85">
        <f>IF(Zwischentabelle_Alter!$B$9&lt;13,Zwischentabelle_Alter!I209)</f>
        <v>0</v>
      </c>
      <c r="I208" s="85">
        <f>IF(Zwischentabelle_Alter!$B$9&lt;13,Zwischentabelle_Alter!J209)</f>
        <v>0</v>
      </c>
      <c r="J208" s="85">
        <f>IF(Zwischentabelle_Alter!$B$9&lt;13,Zwischentabelle_Alter!K209)</f>
        <v>0</v>
      </c>
      <c r="K208" s="85">
        <f>IF(Zwischentabelle_Alter!$B$9&lt;13,Zwischentabelle_Alter!L209)</f>
        <v>0</v>
      </c>
    </row>
    <row r="209" spans="1:11" x14ac:dyDescent="0.2">
      <c r="A209" s="111" t="s">
        <v>605</v>
      </c>
      <c r="B209" s="112" t="s">
        <v>606</v>
      </c>
      <c r="C209" s="85">
        <f>IF(Zwischentabelle_Alter!$B$9&lt;25,Zwischentabelle_Alter!D210)</f>
        <v>2295</v>
      </c>
      <c r="D209" s="85">
        <f>IF(Zwischentabelle_Alter!$B$9&lt;13,Zwischentabelle_Alter!E210)</f>
        <v>77</v>
      </c>
      <c r="E209" s="85">
        <f>IF(Zwischentabelle_Alter!$B$9&lt;13,Zwischentabelle_Alter!F210)</f>
        <v>0</v>
      </c>
      <c r="F209" s="85">
        <f>IF(Zwischentabelle_Alter!$B$9&lt;13,Zwischentabelle_Alter!G210)</f>
        <v>0</v>
      </c>
      <c r="G209" s="85">
        <f>IF(Zwischentabelle_Alter!$B$9&lt;13,Zwischentabelle_Alter!H210)</f>
        <v>0</v>
      </c>
      <c r="H209" s="85">
        <f>IF(Zwischentabelle_Alter!$B$9&lt;13,Zwischentabelle_Alter!I210)</f>
        <v>0</v>
      </c>
      <c r="I209" s="85">
        <f>IF(Zwischentabelle_Alter!$B$9&lt;13,Zwischentabelle_Alter!J210)</f>
        <v>14</v>
      </c>
      <c r="J209" s="85">
        <f>IF(Zwischentabelle_Alter!$B$9&lt;13,Zwischentabelle_Alter!K210)</f>
        <v>0</v>
      </c>
      <c r="K209" s="85">
        <f>IF(Zwischentabelle_Alter!$B$9&lt;13,Zwischentabelle_Alter!L210)</f>
        <v>64</v>
      </c>
    </row>
    <row r="210" spans="1:11" x14ac:dyDescent="0.2">
      <c r="A210" s="111" t="s">
        <v>226</v>
      </c>
      <c r="B210" s="112" t="s">
        <v>225</v>
      </c>
      <c r="C210" s="85">
        <f>IF(Zwischentabelle_Alter!$B$9&lt;25,Zwischentabelle_Alter!D211)</f>
        <v>3825</v>
      </c>
      <c r="D210" s="85">
        <f>IF(Zwischentabelle_Alter!$B$9&lt;13,Zwischentabelle_Alter!E211)</f>
        <v>139</v>
      </c>
      <c r="E210" s="85">
        <f>IF(Zwischentabelle_Alter!$B$9&lt;13,Zwischentabelle_Alter!F211)</f>
        <v>4</v>
      </c>
      <c r="F210" s="85">
        <f>IF(Zwischentabelle_Alter!$B$9&lt;13,Zwischentabelle_Alter!G211)</f>
        <v>19</v>
      </c>
      <c r="G210" s="85">
        <f>IF(Zwischentabelle_Alter!$B$9&lt;13,Zwischentabelle_Alter!H211)</f>
        <v>3</v>
      </c>
      <c r="H210" s="85">
        <f>IF(Zwischentabelle_Alter!$B$9&lt;13,Zwischentabelle_Alter!I211)</f>
        <v>3</v>
      </c>
      <c r="I210" s="85">
        <f>IF(Zwischentabelle_Alter!$B$9&lt;13,Zwischentabelle_Alter!J211)</f>
        <v>11</v>
      </c>
      <c r="J210" s="85">
        <f>IF(Zwischentabelle_Alter!$B$9&lt;13,Zwischentabelle_Alter!K211)</f>
        <v>9</v>
      </c>
      <c r="K210" s="85">
        <f>IF(Zwischentabelle_Alter!$B$9&lt;13,Zwischentabelle_Alter!L211)</f>
        <v>92</v>
      </c>
    </row>
    <row r="211" spans="1:11" x14ac:dyDescent="0.2">
      <c r="A211" s="111" t="s">
        <v>228</v>
      </c>
      <c r="B211" s="112" t="s">
        <v>227</v>
      </c>
      <c r="C211" s="85">
        <f>IF(Zwischentabelle_Alter!$B$9&lt;25,Zwischentabelle_Alter!D212)</f>
        <v>895</v>
      </c>
      <c r="D211" s="85">
        <f>IF(Zwischentabelle_Alter!$B$9&lt;13,Zwischentabelle_Alter!E212)</f>
        <v>48</v>
      </c>
      <c r="E211" s="85">
        <f>IF(Zwischentabelle_Alter!$B$9&lt;13,Zwischentabelle_Alter!F212)</f>
        <v>0</v>
      </c>
      <c r="F211" s="85" t="str">
        <f>IF(Zwischentabelle_Alter!$B$9&lt;13,Zwischentabelle_Alter!G212)</f>
        <v>*</v>
      </c>
      <c r="G211" s="85">
        <f>IF(Zwischentabelle_Alter!$B$9&lt;13,Zwischentabelle_Alter!H212)</f>
        <v>0</v>
      </c>
      <c r="H211" s="85" t="str">
        <f>IF(Zwischentabelle_Alter!$B$9&lt;13,Zwischentabelle_Alter!I212)</f>
        <v>*</v>
      </c>
      <c r="I211" s="85" t="str">
        <f>IF(Zwischentabelle_Alter!$B$9&lt;13,Zwischentabelle_Alter!J212)</f>
        <v>*</v>
      </c>
      <c r="J211" s="85">
        <f>IF(Zwischentabelle_Alter!$B$9&lt;13,Zwischentabelle_Alter!K212)</f>
        <v>27</v>
      </c>
      <c r="K211" s="85">
        <f>IF(Zwischentabelle_Alter!$B$9&lt;13,Zwischentabelle_Alter!L212)</f>
        <v>19</v>
      </c>
    </row>
    <row r="212" spans="1:11" x14ac:dyDescent="0.2">
      <c r="A212" s="111" t="s">
        <v>230</v>
      </c>
      <c r="B212" s="112" t="s">
        <v>229</v>
      </c>
      <c r="C212" s="85">
        <f>IF(Zwischentabelle_Alter!$B$9&lt;25,Zwischentabelle_Alter!D213)</f>
        <v>16086</v>
      </c>
      <c r="D212" s="85">
        <f>IF(Zwischentabelle_Alter!$B$9&lt;13,Zwischentabelle_Alter!E213)</f>
        <v>3286</v>
      </c>
      <c r="E212" s="85">
        <f>IF(Zwischentabelle_Alter!$B$9&lt;13,Zwischentabelle_Alter!F213)</f>
        <v>4</v>
      </c>
      <c r="F212" s="85">
        <f>IF(Zwischentabelle_Alter!$B$9&lt;13,Zwischentabelle_Alter!G213)</f>
        <v>22</v>
      </c>
      <c r="G212" s="85">
        <f>IF(Zwischentabelle_Alter!$B$9&lt;13,Zwischentabelle_Alter!H213)</f>
        <v>38</v>
      </c>
      <c r="H212" s="85">
        <f>IF(Zwischentabelle_Alter!$B$9&lt;13,Zwischentabelle_Alter!I213)</f>
        <v>2726</v>
      </c>
      <c r="I212" s="85">
        <f>IF(Zwischentabelle_Alter!$B$9&lt;13,Zwischentabelle_Alter!J213)</f>
        <v>95</v>
      </c>
      <c r="J212" s="85">
        <f>IF(Zwischentabelle_Alter!$B$9&lt;13,Zwischentabelle_Alter!K213)</f>
        <v>10</v>
      </c>
      <c r="K212" s="85">
        <f>IF(Zwischentabelle_Alter!$B$9&lt;13,Zwischentabelle_Alter!L213)</f>
        <v>807</v>
      </c>
    </row>
    <row r="213" spans="1:11" x14ac:dyDescent="0.2">
      <c r="A213" s="111" t="s">
        <v>607</v>
      </c>
      <c r="B213" s="112" t="s">
        <v>608</v>
      </c>
      <c r="C213" s="85">
        <f>IF(Zwischentabelle_Alter!$B$9&lt;25,Zwischentabelle_Alter!D214)</f>
        <v>5832</v>
      </c>
      <c r="D213" s="85">
        <f>IF(Zwischentabelle_Alter!$B$9&lt;13,Zwischentabelle_Alter!E214)</f>
        <v>1449</v>
      </c>
      <c r="E213" s="85" t="str">
        <f>IF(Zwischentabelle_Alter!$B$9&lt;13,Zwischentabelle_Alter!F214)</f>
        <v>*</v>
      </c>
      <c r="F213" s="85">
        <f>IF(Zwischentabelle_Alter!$B$9&lt;13,Zwischentabelle_Alter!G214)</f>
        <v>0</v>
      </c>
      <c r="G213" s="85">
        <f>IF(Zwischentabelle_Alter!$B$9&lt;13,Zwischentabelle_Alter!H214)</f>
        <v>0</v>
      </c>
      <c r="H213" s="85">
        <f>IF(Zwischentabelle_Alter!$B$9&lt;13,Zwischentabelle_Alter!I214)</f>
        <v>399</v>
      </c>
      <c r="I213" s="85">
        <f>IF(Zwischentabelle_Alter!$B$9&lt;13,Zwischentabelle_Alter!J214)</f>
        <v>131</v>
      </c>
      <c r="J213" s="85">
        <f>IF(Zwischentabelle_Alter!$B$9&lt;13,Zwischentabelle_Alter!K214)</f>
        <v>898</v>
      </c>
      <c r="K213" s="85">
        <f>IF(Zwischentabelle_Alter!$B$9&lt;13,Zwischentabelle_Alter!L214)</f>
        <v>356</v>
      </c>
    </row>
    <row r="214" spans="1:11" x14ac:dyDescent="0.2">
      <c r="A214" s="111" t="s">
        <v>412</v>
      </c>
      <c r="B214" s="112" t="s">
        <v>411</v>
      </c>
      <c r="C214" s="85">
        <f>IF(Zwischentabelle_Alter!$B$9&lt;25,Zwischentabelle_Alter!D215)</f>
        <v>8453</v>
      </c>
      <c r="D214" s="85">
        <f>IF(Zwischentabelle_Alter!$B$9&lt;13,Zwischentabelle_Alter!E215)</f>
        <v>2187</v>
      </c>
      <c r="E214" s="85">
        <f>IF(Zwischentabelle_Alter!$B$9&lt;13,Zwischentabelle_Alter!F215)</f>
        <v>0</v>
      </c>
      <c r="F214" s="85">
        <f>IF(Zwischentabelle_Alter!$B$9&lt;13,Zwischentabelle_Alter!G215)</f>
        <v>8</v>
      </c>
      <c r="G214" s="85">
        <f>IF(Zwischentabelle_Alter!$B$9&lt;13,Zwischentabelle_Alter!H215)</f>
        <v>0</v>
      </c>
      <c r="H214" s="85">
        <f>IF(Zwischentabelle_Alter!$B$9&lt;13,Zwischentabelle_Alter!I215)</f>
        <v>759</v>
      </c>
      <c r="I214" s="85">
        <f>IF(Zwischentabelle_Alter!$B$9&lt;13,Zwischentabelle_Alter!J215)</f>
        <v>109</v>
      </c>
      <c r="J214" s="85">
        <f>IF(Zwischentabelle_Alter!$B$9&lt;13,Zwischentabelle_Alter!K215)</f>
        <v>1383</v>
      </c>
      <c r="K214" s="85">
        <f>IF(Zwischentabelle_Alter!$B$9&lt;13,Zwischentabelle_Alter!L215)</f>
        <v>497</v>
      </c>
    </row>
    <row r="215" spans="1:11" x14ac:dyDescent="0.2">
      <c r="A215" s="111" t="s">
        <v>609</v>
      </c>
      <c r="B215" s="112" t="s">
        <v>610</v>
      </c>
      <c r="C215" s="85">
        <f>IF(Zwischentabelle_Alter!$B$9&lt;25,Zwischentabelle_Alter!D216)</f>
        <v>5107</v>
      </c>
      <c r="D215" s="85">
        <f>IF(Zwischentabelle_Alter!$B$9&lt;13,Zwischentabelle_Alter!E216)</f>
        <v>1419</v>
      </c>
      <c r="E215" s="85" t="str">
        <f>IF(Zwischentabelle_Alter!$B$9&lt;13,Zwischentabelle_Alter!F216)</f>
        <v>*</v>
      </c>
      <c r="F215" s="85">
        <f>IF(Zwischentabelle_Alter!$B$9&lt;13,Zwischentabelle_Alter!G216)</f>
        <v>0</v>
      </c>
      <c r="G215" s="85">
        <f>IF(Zwischentabelle_Alter!$B$9&lt;13,Zwischentabelle_Alter!H216)</f>
        <v>0</v>
      </c>
      <c r="H215" s="85">
        <f>IF(Zwischentabelle_Alter!$B$9&lt;13,Zwischentabelle_Alter!I216)</f>
        <v>404</v>
      </c>
      <c r="I215" s="85">
        <f>IF(Zwischentabelle_Alter!$B$9&lt;13,Zwischentabelle_Alter!J216)</f>
        <v>36</v>
      </c>
      <c r="J215" s="85">
        <f>IF(Zwischentabelle_Alter!$B$9&lt;13,Zwischentabelle_Alter!K216)</f>
        <v>799</v>
      </c>
      <c r="K215" s="85">
        <f>IF(Zwischentabelle_Alter!$B$9&lt;13,Zwischentabelle_Alter!L216)</f>
        <v>597</v>
      </c>
    </row>
    <row r="216" spans="1:11" x14ac:dyDescent="0.2">
      <c r="A216" s="111" t="s">
        <v>232</v>
      </c>
      <c r="B216" s="112" t="s">
        <v>231</v>
      </c>
      <c r="C216" s="85">
        <f>IF(Zwischentabelle_Alter!$B$9&lt;25,Zwischentabelle_Alter!D217)</f>
        <v>7724</v>
      </c>
      <c r="D216" s="85">
        <f>IF(Zwischentabelle_Alter!$B$9&lt;13,Zwischentabelle_Alter!E217)</f>
        <v>1637</v>
      </c>
      <c r="E216" s="85">
        <f>IF(Zwischentabelle_Alter!$B$9&lt;13,Zwischentabelle_Alter!F217)</f>
        <v>4</v>
      </c>
      <c r="F216" s="85">
        <f>IF(Zwischentabelle_Alter!$B$9&lt;13,Zwischentabelle_Alter!G217)</f>
        <v>5</v>
      </c>
      <c r="G216" s="85">
        <f>IF(Zwischentabelle_Alter!$B$9&lt;13,Zwischentabelle_Alter!H217)</f>
        <v>0</v>
      </c>
      <c r="H216" s="85">
        <f>IF(Zwischentabelle_Alter!$B$9&lt;13,Zwischentabelle_Alter!I217)</f>
        <v>984</v>
      </c>
      <c r="I216" s="85">
        <f>IF(Zwischentabelle_Alter!$B$9&lt;13,Zwischentabelle_Alter!J217)</f>
        <v>66</v>
      </c>
      <c r="J216" s="85">
        <f>IF(Zwischentabelle_Alter!$B$9&lt;13,Zwischentabelle_Alter!K217)</f>
        <v>520</v>
      </c>
      <c r="K216" s="85">
        <f>IF(Zwischentabelle_Alter!$B$9&lt;13,Zwischentabelle_Alter!L217)</f>
        <v>254</v>
      </c>
    </row>
    <row r="217" spans="1:11" x14ac:dyDescent="0.2">
      <c r="A217" s="111" t="s">
        <v>414</v>
      </c>
      <c r="B217" s="112" t="s">
        <v>413</v>
      </c>
      <c r="C217" s="85">
        <f>IF(Zwischentabelle_Alter!$B$9&lt;25,Zwischentabelle_Alter!D218)</f>
        <v>7847</v>
      </c>
      <c r="D217" s="85">
        <f>IF(Zwischentabelle_Alter!$B$9&lt;13,Zwischentabelle_Alter!E218)</f>
        <v>3479</v>
      </c>
      <c r="E217" s="85">
        <f>IF(Zwischentabelle_Alter!$B$9&lt;13,Zwischentabelle_Alter!F218)</f>
        <v>316</v>
      </c>
      <c r="F217" s="85">
        <f>IF(Zwischentabelle_Alter!$B$9&lt;13,Zwischentabelle_Alter!G218)</f>
        <v>237</v>
      </c>
      <c r="G217" s="85">
        <f>IF(Zwischentabelle_Alter!$B$9&lt;13,Zwischentabelle_Alter!H218)</f>
        <v>0</v>
      </c>
      <c r="H217" s="85">
        <f>IF(Zwischentabelle_Alter!$B$9&lt;13,Zwischentabelle_Alter!I218)</f>
        <v>521</v>
      </c>
      <c r="I217" s="85">
        <f>IF(Zwischentabelle_Alter!$B$9&lt;13,Zwischentabelle_Alter!J218)</f>
        <v>290</v>
      </c>
      <c r="J217" s="85">
        <f>IF(Zwischentabelle_Alter!$B$9&lt;13,Zwischentabelle_Alter!K218)</f>
        <v>3144</v>
      </c>
      <c r="K217" s="85">
        <f>IF(Zwischentabelle_Alter!$B$9&lt;13,Zwischentabelle_Alter!L218)</f>
        <v>3197</v>
      </c>
    </row>
    <row r="218" spans="1:11" x14ac:dyDescent="0.2">
      <c r="A218" s="111" t="s">
        <v>611</v>
      </c>
      <c r="B218" s="112" t="s">
        <v>612</v>
      </c>
      <c r="C218" s="85">
        <f>IF(Zwischentabelle_Alter!$B$9&lt;25,Zwischentabelle_Alter!D219)</f>
        <v>3255</v>
      </c>
      <c r="D218" s="85">
        <f>IF(Zwischentabelle_Alter!$B$9&lt;13,Zwischentabelle_Alter!E219)</f>
        <v>173</v>
      </c>
      <c r="E218" s="85">
        <f>IF(Zwischentabelle_Alter!$B$9&lt;13,Zwischentabelle_Alter!F219)</f>
        <v>0</v>
      </c>
      <c r="F218" s="85">
        <f>IF(Zwischentabelle_Alter!$B$9&lt;13,Zwischentabelle_Alter!G219)</f>
        <v>0</v>
      </c>
      <c r="G218" s="85">
        <f>IF(Zwischentabelle_Alter!$B$9&lt;13,Zwischentabelle_Alter!H219)</f>
        <v>0</v>
      </c>
      <c r="H218" s="85">
        <f>IF(Zwischentabelle_Alter!$B$9&lt;13,Zwischentabelle_Alter!I219)</f>
        <v>78</v>
      </c>
      <c r="I218" s="85">
        <f>IF(Zwischentabelle_Alter!$B$9&lt;13,Zwischentabelle_Alter!J219)</f>
        <v>4</v>
      </c>
      <c r="J218" s="85" t="str">
        <f>IF(Zwischentabelle_Alter!$B$9&lt;13,Zwischentabelle_Alter!K219)</f>
        <v>*</v>
      </c>
      <c r="K218" s="85">
        <f>IF(Zwischentabelle_Alter!$B$9&lt;13,Zwischentabelle_Alter!L219)</f>
        <v>93</v>
      </c>
    </row>
    <row r="219" spans="1:11" x14ac:dyDescent="0.2">
      <c r="A219" s="111" t="s">
        <v>416</v>
      </c>
      <c r="B219" s="112" t="s">
        <v>415</v>
      </c>
      <c r="C219" s="85">
        <f>IF(Zwischentabelle_Alter!$B$9&lt;25,Zwischentabelle_Alter!D220)</f>
        <v>4735</v>
      </c>
      <c r="D219" s="85">
        <f>IF(Zwischentabelle_Alter!$B$9&lt;13,Zwischentabelle_Alter!E220)</f>
        <v>633</v>
      </c>
      <c r="E219" s="85">
        <f>IF(Zwischentabelle_Alter!$B$9&lt;13,Zwischentabelle_Alter!F220)</f>
        <v>0</v>
      </c>
      <c r="F219" s="85">
        <f>IF(Zwischentabelle_Alter!$B$9&lt;13,Zwischentabelle_Alter!G220)</f>
        <v>6</v>
      </c>
      <c r="G219" s="85">
        <f>IF(Zwischentabelle_Alter!$B$9&lt;13,Zwischentabelle_Alter!H220)</f>
        <v>0</v>
      </c>
      <c r="H219" s="85">
        <f>IF(Zwischentabelle_Alter!$B$9&lt;13,Zwischentabelle_Alter!I220)</f>
        <v>384</v>
      </c>
      <c r="I219" s="85">
        <f>IF(Zwischentabelle_Alter!$B$9&lt;13,Zwischentabelle_Alter!J220)</f>
        <v>9</v>
      </c>
      <c r="J219" s="85">
        <f>IF(Zwischentabelle_Alter!$B$9&lt;13,Zwischentabelle_Alter!K220)</f>
        <v>35</v>
      </c>
      <c r="K219" s="85">
        <f>IF(Zwischentabelle_Alter!$B$9&lt;13,Zwischentabelle_Alter!L220)</f>
        <v>250</v>
      </c>
    </row>
    <row r="220" spans="1:11" x14ac:dyDescent="0.2">
      <c r="A220" s="111" t="s">
        <v>613</v>
      </c>
      <c r="B220" s="112" t="s">
        <v>614</v>
      </c>
      <c r="C220" s="85">
        <f>IF(Zwischentabelle_Alter!$B$9&lt;25,Zwischentabelle_Alter!D221)</f>
        <v>798</v>
      </c>
      <c r="D220" s="85">
        <f>IF(Zwischentabelle_Alter!$B$9&lt;13,Zwischentabelle_Alter!E221)</f>
        <v>105</v>
      </c>
      <c r="E220" s="85">
        <f>IF(Zwischentabelle_Alter!$B$9&lt;13,Zwischentabelle_Alter!F221)</f>
        <v>0</v>
      </c>
      <c r="F220" s="85">
        <f>IF(Zwischentabelle_Alter!$B$9&lt;13,Zwischentabelle_Alter!G221)</f>
        <v>0</v>
      </c>
      <c r="G220" s="85">
        <f>IF(Zwischentabelle_Alter!$B$9&lt;13,Zwischentabelle_Alter!H221)</f>
        <v>0</v>
      </c>
      <c r="H220" s="85">
        <f>IF(Zwischentabelle_Alter!$B$9&lt;13,Zwischentabelle_Alter!I221)</f>
        <v>72</v>
      </c>
      <c r="I220" s="85" t="str">
        <f>IF(Zwischentabelle_Alter!$B$9&lt;13,Zwischentabelle_Alter!J221)</f>
        <v>*</v>
      </c>
      <c r="J220" s="85">
        <f>IF(Zwischentabelle_Alter!$B$9&lt;13,Zwischentabelle_Alter!K221)</f>
        <v>13</v>
      </c>
      <c r="K220" s="85">
        <f>IF(Zwischentabelle_Alter!$B$9&lt;13,Zwischentabelle_Alter!L221)</f>
        <v>29</v>
      </c>
    </row>
    <row r="221" spans="1:11" x14ac:dyDescent="0.2">
      <c r="A221" s="111" t="s">
        <v>615</v>
      </c>
      <c r="B221" s="112" t="s">
        <v>616</v>
      </c>
      <c r="C221" s="85">
        <f>IF(Zwischentabelle_Alter!$B$9&lt;25,Zwischentabelle_Alter!D222)</f>
        <v>2316</v>
      </c>
      <c r="D221" s="85">
        <f>IF(Zwischentabelle_Alter!$B$9&lt;13,Zwischentabelle_Alter!E222)</f>
        <v>540</v>
      </c>
      <c r="E221" s="85">
        <f>IF(Zwischentabelle_Alter!$B$9&lt;13,Zwischentabelle_Alter!F222)</f>
        <v>0</v>
      </c>
      <c r="F221" s="85">
        <f>IF(Zwischentabelle_Alter!$B$9&lt;13,Zwischentabelle_Alter!G222)</f>
        <v>4</v>
      </c>
      <c r="G221" s="85">
        <f>IF(Zwischentabelle_Alter!$B$9&lt;13,Zwischentabelle_Alter!H222)</f>
        <v>0</v>
      </c>
      <c r="H221" s="85">
        <f>IF(Zwischentabelle_Alter!$B$9&lt;13,Zwischentabelle_Alter!I222)</f>
        <v>144</v>
      </c>
      <c r="I221" s="85">
        <f>IF(Zwischentabelle_Alter!$B$9&lt;13,Zwischentabelle_Alter!J222)</f>
        <v>38</v>
      </c>
      <c r="J221" s="85">
        <f>IF(Zwischentabelle_Alter!$B$9&lt;13,Zwischentabelle_Alter!K222)</f>
        <v>366</v>
      </c>
      <c r="K221" s="85">
        <f>IF(Zwischentabelle_Alter!$B$9&lt;13,Zwischentabelle_Alter!L222)</f>
        <v>101</v>
      </c>
    </row>
    <row r="222" spans="1:11" x14ac:dyDescent="0.2">
      <c r="A222" s="111" t="s">
        <v>617</v>
      </c>
      <c r="B222" s="112" t="s">
        <v>618</v>
      </c>
      <c r="C222" s="85">
        <f>IF(Zwischentabelle_Alter!$B$9&lt;25,Zwischentabelle_Alter!D223)</f>
        <v>1668</v>
      </c>
      <c r="D222" s="85">
        <f>IF(Zwischentabelle_Alter!$B$9&lt;13,Zwischentabelle_Alter!E223)</f>
        <v>136</v>
      </c>
      <c r="E222" s="85" t="str">
        <f>IF(Zwischentabelle_Alter!$B$9&lt;13,Zwischentabelle_Alter!F223)</f>
        <v>*</v>
      </c>
      <c r="F222" s="85" t="str">
        <f>IF(Zwischentabelle_Alter!$B$9&lt;13,Zwischentabelle_Alter!G223)</f>
        <v>*</v>
      </c>
      <c r="G222" s="85">
        <f>IF(Zwischentabelle_Alter!$B$9&lt;13,Zwischentabelle_Alter!H223)</f>
        <v>0</v>
      </c>
      <c r="H222" s="85">
        <f>IF(Zwischentabelle_Alter!$B$9&lt;13,Zwischentabelle_Alter!I223)</f>
        <v>110</v>
      </c>
      <c r="I222" s="85" t="str">
        <f>IF(Zwischentabelle_Alter!$B$9&lt;13,Zwischentabelle_Alter!J223)</f>
        <v>*</v>
      </c>
      <c r="J222" s="85">
        <f>IF(Zwischentabelle_Alter!$B$9&lt;13,Zwischentabelle_Alter!K223)</f>
        <v>10</v>
      </c>
      <c r="K222" s="85">
        <f>IF(Zwischentabelle_Alter!$B$9&lt;13,Zwischentabelle_Alter!L223)</f>
        <v>15</v>
      </c>
    </row>
    <row r="223" spans="1:11" x14ac:dyDescent="0.2">
      <c r="A223" s="111" t="s">
        <v>619</v>
      </c>
      <c r="B223" s="112" t="s">
        <v>620</v>
      </c>
      <c r="C223" s="85">
        <f>IF(Zwischentabelle_Alter!$B$9&lt;25,Zwischentabelle_Alter!D224)</f>
        <v>2512</v>
      </c>
      <c r="D223" s="85">
        <f>IF(Zwischentabelle_Alter!$B$9&lt;13,Zwischentabelle_Alter!E224)</f>
        <v>832</v>
      </c>
      <c r="E223" s="85">
        <f>IF(Zwischentabelle_Alter!$B$9&lt;13,Zwischentabelle_Alter!F224)</f>
        <v>12</v>
      </c>
      <c r="F223" s="85">
        <f>IF(Zwischentabelle_Alter!$B$9&lt;13,Zwischentabelle_Alter!G224)</f>
        <v>0</v>
      </c>
      <c r="G223" s="85">
        <f>IF(Zwischentabelle_Alter!$B$9&lt;13,Zwischentabelle_Alter!H224)</f>
        <v>0</v>
      </c>
      <c r="H223" s="85">
        <f>IF(Zwischentabelle_Alter!$B$9&lt;13,Zwischentabelle_Alter!I224)</f>
        <v>302</v>
      </c>
      <c r="I223" s="85">
        <f>IF(Zwischentabelle_Alter!$B$9&lt;13,Zwischentabelle_Alter!J224)</f>
        <v>24</v>
      </c>
      <c r="J223" s="85">
        <f>IF(Zwischentabelle_Alter!$B$9&lt;13,Zwischentabelle_Alter!K224)</f>
        <v>527</v>
      </c>
      <c r="K223" s="85">
        <f>IF(Zwischentabelle_Alter!$B$9&lt;13,Zwischentabelle_Alter!L224)</f>
        <v>260</v>
      </c>
    </row>
    <row r="224" spans="1:11" x14ac:dyDescent="0.2">
      <c r="A224" s="111" t="s">
        <v>234</v>
      </c>
      <c r="B224" s="112" t="s">
        <v>233</v>
      </c>
      <c r="C224" s="85">
        <f>IF(Zwischentabelle_Alter!$B$9&lt;25,Zwischentabelle_Alter!D225)</f>
        <v>3833</v>
      </c>
      <c r="D224" s="85">
        <f>IF(Zwischentabelle_Alter!$B$9&lt;13,Zwischentabelle_Alter!E225)</f>
        <v>620</v>
      </c>
      <c r="E224" s="85">
        <f>IF(Zwischentabelle_Alter!$B$9&lt;13,Zwischentabelle_Alter!F225)</f>
        <v>0</v>
      </c>
      <c r="F224" s="85">
        <f>IF(Zwischentabelle_Alter!$B$9&lt;13,Zwischentabelle_Alter!G225)</f>
        <v>3</v>
      </c>
      <c r="G224" s="85">
        <f>IF(Zwischentabelle_Alter!$B$9&lt;13,Zwischentabelle_Alter!H225)</f>
        <v>0</v>
      </c>
      <c r="H224" s="85">
        <f>IF(Zwischentabelle_Alter!$B$9&lt;13,Zwischentabelle_Alter!I225)</f>
        <v>382</v>
      </c>
      <c r="I224" s="85">
        <f>IF(Zwischentabelle_Alter!$B$9&lt;13,Zwischentabelle_Alter!J225)</f>
        <v>22</v>
      </c>
      <c r="J224" s="85">
        <f>IF(Zwischentabelle_Alter!$B$9&lt;13,Zwischentabelle_Alter!K225)</f>
        <v>107</v>
      </c>
      <c r="K224" s="85">
        <f>IF(Zwischentabelle_Alter!$B$9&lt;13,Zwischentabelle_Alter!L225)</f>
        <v>147</v>
      </c>
    </row>
    <row r="225" spans="1:11" x14ac:dyDescent="0.2">
      <c r="A225" s="111" t="s">
        <v>236</v>
      </c>
      <c r="B225" s="112" t="s">
        <v>235</v>
      </c>
      <c r="C225" s="85">
        <f>IF(Zwischentabelle_Alter!$B$9&lt;25,Zwischentabelle_Alter!D226)</f>
        <v>959</v>
      </c>
      <c r="D225" s="85">
        <f>IF(Zwischentabelle_Alter!$B$9&lt;13,Zwischentabelle_Alter!E226)</f>
        <v>133</v>
      </c>
      <c r="E225" s="85">
        <f>IF(Zwischentabelle_Alter!$B$9&lt;13,Zwischentabelle_Alter!F226)</f>
        <v>0</v>
      </c>
      <c r="F225" s="85">
        <f>IF(Zwischentabelle_Alter!$B$9&lt;13,Zwischentabelle_Alter!G226)</f>
        <v>0</v>
      </c>
      <c r="G225" s="85">
        <f>IF(Zwischentabelle_Alter!$B$9&lt;13,Zwischentabelle_Alter!H226)</f>
        <v>0</v>
      </c>
      <c r="H225" s="85">
        <f>IF(Zwischentabelle_Alter!$B$9&lt;13,Zwischentabelle_Alter!I226)</f>
        <v>60</v>
      </c>
      <c r="I225" s="85">
        <f>IF(Zwischentabelle_Alter!$B$9&lt;13,Zwischentabelle_Alter!J226)</f>
        <v>0</v>
      </c>
      <c r="J225" s="85">
        <f>IF(Zwischentabelle_Alter!$B$9&lt;13,Zwischentabelle_Alter!K226)</f>
        <v>72</v>
      </c>
      <c r="K225" s="85">
        <f>IF(Zwischentabelle_Alter!$B$9&lt;13,Zwischentabelle_Alter!L226)</f>
        <v>21</v>
      </c>
    </row>
    <row r="226" spans="1:11" x14ac:dyDescent="0.2">
      <c r="A226" s="111" t="s">
        <v>238</v>
      </c>
      <c r="B226" s="112" t="s">
        <v>237</v>
      </c>
      <c r="C226" s="85">
        <f>IF(Zwischentabelle_Alter!$B$9&lt;25,Zwischentabelle_Alter!D227)</f>
        <v>5591</v>
      </c>
      <c r="D226" s="85">
        <f>IF(Zwischentabelle_Alter!$B$9&lt;13,Zwischentabelle_Alter!E227)</f>
        <v>1002</v>
      </c>
      <c r="E226" s="85">
        <f>IF(Zwischentabelle_Alter!$B$9&lt;13,Zwischentabelle_Alter!F227)</f>
        <v>0</v>
      </c>
      <c r="F226" s="85">
        <f>IF(Zwischentabelle_Alter!$B$9&lt;13,Zwischentabelle_Alter!G227)</f>
        <v>0</v>
      </c>
      <c r="G226" s="85">
        <f>IF(Zwischentabelle_Alter!$B$9&lt;13,Zwischentabelle_Alter!H227)</f>
        <v>0</v>
      </c>
      <c r="H226" s="85">
        <f>IF(Zwischentabelle_Alter!$B$9&lt;13,Zwischentabelle_Alter!I227)</f>
        <v>276</v>
      </c>
      <c r="I226" s="85">
        <f>IF(Zwischentabelle_Alter!$B$9&lt;13,Zwischentabelle_Alter!J227)</f>
        <v>26</v>
      </c>
      <c r="J226" s="85">
        <f>IF(Zwischentabelle_Alter!$B$9&lt;13,Zwischentabelle_Alter!K227)</f>
        <v>555</v>
      </c>
      <c r="K226" s="85">
        <f>IF(Zwischentabelle_Alter!$B$9&lt;13,Zwischentabelle_Alter!L227)</f>
        <v>246</v>
      </c>
    </row>
    <row r="227" spans="1:11" x14ac:dyDescent="0.2">
      <c r="A227" s="111" t="s">
        <v>240</v>
      </c>
      <c r="B227" s="112" t="s">
        <v>239</v>
      </c>
      <c r="C227" s="85">
        <f>IF(Zwischentabelle_Alter!$B$9&lt;25,Zwischentabelle_Alter!D228)</f>
        <v>5358</v>
      </c>
      <c r="D227" s="85">
        <f>IF(Zwischentabelle_Alter!$B$9&lt;13,Zwischentabelle_Alter!E228)</f>
        <v>305</v>
      </c>
      <c r="E227" s="85">
        <f>IF(Zwischentabelle_Alter!$B$9&lt;13,Zwischentabelle_Alter!F228)</f>
        <v>0</v>
      </c>
      <c r="F227" s="85">
        <f>IF(Zwischentabelle_Alter!$B$9&lt;13,Zwischentabelle_Alter!G228)</f>
        <v>3</v>
      </c>
      <c r="G227" s="85">
        <f>IF(Zwischentabelle_Alter!$B$9&lt;13,Zwischentabelle_Alter!H228)</f>
        <v>0</v>
      </c>
      <c r="H227" s="85">
        <f>IF(Zwischentabelle_Alter!$B$9&lt;13,Zwischentabelle_Alter!I228)</f>
        <v>268</v>
      </c>
      <c r="I227" s="85">
        <f>IF(Zwischentabelle_Alter!$B$9&lt;13,Zwischentabelle_Alter!J228)</f>
        <v>22</v>
      </c>
      <c r="J227" s="85">
        <f>IF(Zwischentabelle_Alter!$B$9&lt;13,Zwischentabelle_Alter!K228)</f>
        <v>7</v>
      </c>
      <c r="K227" s="85">
        <f>IF(Zwischentabelle_Alter!$B$9&lt;13,Zwischentabelle_Alter!L228)</f>
        <v>16</v>
      </c>
    </row>
    <row r="228" spans="1:11" x14ac:dyDescent="0.2">
      <c r="A228" s="111" t="s">
        <v>621</v>
      </c>
      <c r="B228" s="112" t="s">
        <v>622</v>
      </c>
      <c r="C228" s="85">
        <f>IF(Zwischentabelle_Alter!$B$9&lt;25,Zwischentabelle_Alter!D229)</f>
        <v>3182</v>
      </c>
      <c r="D228" s="85">
        <f>IF(Zwischentabelle_Alter!$B$9&lt;13,Zwischentabelle_Alter!E229)</f>
        <v>569</v>
      </c>
      <c r="E228" s="85">
        <f>IF(Zwischentabelle_Alter!$B$9&lt;13,Zwischentabelle_Alter!F229)</f>
        <v>0</v>
      </c>
      <c r="F228" s="85" t="str">
        <f>IF(Zwischentabelle_Alter!$B$9&lt;13,Zwischentabelle_Alter!G229)</f>
        <v>*</v>
      </c>
      <c r="G228" s="85">
        <f>IF(Zwischentabelle_Alter!$B$9&lt;13,Zwischentabelle_Alter!H229)</f>
        <v>0</v>
      </c>
      <c r="H228" s="85">
        <f>IF(Zwischentabelle_Alter!$B$9&lt;13,Zwischentabelle_Alter!I229)</f>
        <v>183</v>
      </c>
      <c r="I228" s="85">
        <f>IF(Zwischentabelle_Alter!$B$9&lt;13,Zwischentabelle_Alter!J229)</f>
        <v>111</v>
      </c>
      <c r="J228" s="85">
        <f>IF(Zwischentabelle_Alter!$B$9&lt;13,Zwischentabelle_Alter!K229)</f>
        <v>291</v>
      </c>
      <c r="K228" s="85">
        <f>IF(Zwischentabelle_Alter!$B$9&lt;13,Zwischentabelle_Alter!L229)</f>
        <v>66</v>
      </c>
    </row>
    <row r="229" spans="1:11" x14ac:dyDescent="0.2">
      <c r="A229" s="111" t="s">
        <v>623</v>
      </c>
      <c r="B229" s="112" t="s">
        <v>624</v>
      </c>
      <c r="C229" s="85">
        <f>IF(Zwischentabelle_Alter!$B$9&lt;25,Zwischentabelle_Alter!D230)</f>
        <v>2511</v>
      </c>
      <c r="D229" s="85">
        <f>IF(Zwischentabelle_Alter!$B$9&lt;13,Zwischentabelle_Alter!E230)</f>
        <v>1111</v>
      </c>
      <c r="E229" s="85">
        <f>IF(Zwischentabelle_Alter!$B$9&lt;13,Zwischentabelle_Alter!F230)</f>
        <v>0</v>
      </c>
      <c r="F229" s="85">
        <f>IF(Zwischentabelle_Alter!$B$9&lt;13,Zwischentabelle_Alter!G230)</f>
        <v>28</v>
      </c>
      <c r="G229" s="85">
        <f>IF(Zwischentabelle_Alter!$B$9&lt;13,Zwischentabelle_Alter!H230)</f>
        <v>0</v>
      </c>
      <c r="H229" s="85">
        <f>IF(Zwischentabelle_Alter!$B$9&lt;13,Zwischentabelle_Alter!I230)</f>
        <v>407</v>
      </c>
      <c r="I229" s="85">
        <f>IF(Zwischentabelle_Alter!$B$9&lt;13,Zwischentabelle_Alter!J230)</f>
        <v>5</v>
      </c>
      <c r="J229" s="85">
        <f>IF(Zwischentabelle_Alter!$B$9&lt;13,Zwischentabelle_Alter!K230)</f>
        <v>610</v>
      </c>
      <c r="K229" s="85">
        <f>IF(Zwischentabelle_Alter!$B$9&lt;13,Zwischentabelle_Alter!L230)</f>
        <v>506</v>
      </c>
    </row>
    <row r="230" spans="1:11" x14ac:dyDescent="0.2">
      <c r="A230" s="111" t="s">
        <v>625</v>
      </c>
      <c r="B230" s="112" t="s">
        <v>626</v>
      </c>
      <c r="C230" s="85">
        <f>IF(Zwischentabelle_Alter!$B$9&lt;25,Zwischentabelle_Alter!D231)</f>
        <v>11452</v>
      </c>
      <c r="D230" s="85">
        <f>IF(Zwischentabelle_Alter!$B$9&lt;13,Zwischentabelle_Alter!E231)</f>
        <v>3019</v>
      </c>
      <c r="E230" s="85">
        <f>IF(Zwischentabelle_Alter!$B$9&lt;13,Zwischentabelle_Alter!F231)</f>
        <v>0</v>
      </c>
      <c r="F230" s="85">
        <f>IF(Zwischentabelle_Alter!$B$9&lt;13,Zwischentabelle_Alter!G231)</f>
        <v>13</v>
      </c>
      <c r="G230" s="85" t="str">
        <f>IF(Zwischentabelle_Alter!$B$9&lt;13,Zwischentabelle_Alter!H231)</f>
        <v>*</v>
      </c>
      <c r="H230" s="85">
        <f>IF(Zwischentabelle_Alter!$B$9&lt;13,Zwischentabelle_Alter!I231)</f>
        <v>1521</v>
      </c>
      <c r="I230" s="85">
        <f>IF(Zwischentabelle_Alter!$B$9&lt;13,Zwischentabelle_Alter!J231)</f>
        <v>169</v>
      </c>
      <c r="J230" s="85">
        <f>IF(Zwischentabelle_Alter!$B$9&lt;13,Zwischentabelle_Alter!K231)</f>
        <v>1376</v>
      </c>
      <c r="K230" s="85">
        <f>IF(Zwischentabelle_Alter!$B$9&lt;13,Zwischentabelle_Alter!L231)</f>
        <v>487</v>
      </c>
    </row>
    <row r="231" spans="1:11" x14ac:dyDescent="0.2">
      <c r="A231" s="111" t="s">
        <v>627</v>
      </c>
      <c r="B231" s="112" t="s">
        <v>628</v>
      </c>
      <c r="C231" s="85">
        <f>IF(Zwischentabelle_Alter!$B$9&lt;25,Zwischentabelle_Alter!D232)</f>
        <v>1736</v>
      </c>
      <c r="D231" s="85">
        <f>IF(Zwischentabelle_Alter!$B$9&lt;13,Zwischentabelle_Alter!E232)</f>
        <v>414</v>
      </c>
      <c r="E231" s="85">
        <f>IF(Zwischentabelle_Alter!$B$9&lt;13,Zwischentabelle_Alter!F232)</f>
        <v>0</v>
      </c>
      <c r="F231" s="85">
        <f>IF(Zwischentabelle_Alter!$B$9&lt;13,Zwischentabelle_Alter!G232)</f>
        <v>5</v>
      </c>
      <c r="G231" s="85">
        <f>IF(Zwischentabelle_Alter!$B$9&lt;13,Zwischentabelle_Alter!H232)</f>
        <v>0</v>
      </c>
      <c r="H231" s="85">
        <f>IF(Zwischentabelle_Alter!$B$9&lt;13,Zwischentabelle_Alter!I232)</f>
        <v>242</v>
      </c>
      <c r="I231" s="85">
        <f>IF(Zwischentabelle_Alter!$B$9&lt;13,Zwischentabelle_Alter!J232)</f>
        <v>36</v>
      </c>
      <c r="J231" s="85">
        <f>IF(Zwischentabelle_Alter!$B$9&lt;13,Zwischentabelle_Alter!K232)</f>
        <v>194</v>
      </c>
      <c r="K231" s="85">
        <f>IF(Zwischentabelle_Alter!$B$9&lt;13,Zwischentabelle_Alter!L232)</f>
        <v>63</v>
      </c>
    </row>
    <row r="232" spans="1:11" x14ac:dyDescent="0.2">
      <c r="A232" s="111" t="s">
        <v>629</v>
      </c>
      <c r="B232" s="112" t="s">
        <v>630</v>
      </c>
      <c r="C232" s="85">
        <f>IF(Zwischentabelle_Alter!$B$9&lt;25,Zwischentabelle_Alter!D233)</f>
        <v>9190</v>
      </c>
      <c r="D232" s="85">
        <f>IF(Zwischentabelle_Alter!$B$9&lt;13,Zwischentabelle_Alter!E233)</f>
        <v>1984</v>
      </c>
      <c r="E232" s="85" t="str">
        <f>IF(Zwischentabelle_Alter!$B$9&lt;13,Zwischentabelle_Alter!F233)</f>
        <v>*</v>
      </c>
      <c r="F232" s="85">
        <f>IF(Zwischentabelle_Alter!$B$9&lt;13,Zwischentabelle_Alter!G233)</f>
        <v>9</v>
      </c>
      <c r="G232" s="85">
        <f>IF(Zwischentabelle_Alter!$B$9&lt;13,Zwischentabelle_Alter!H233)</f>
        <v>0</v>
      </c>
      <c r="H232" s="85">
        <f>IF(Zwischentabelle_Alter!$B$9&lt;13,Zwischentabelle_Alter!I233)</f>
        <v>701</v>
      </c>
      <c r="I232" s="85">
        <f>IF(Zwischentabelle_Alter!$B$9&lt;13,Zwischentabelle_Alter!J233)</f>
        <v>217</v>
      </c>
      <c r="J232" s="85">
        <f>IF(Zwischentabelle_Alter!$B$9&lt;13,Zwischentabelle_Alter!K233)</f>
        <v>1054</v>
      </c>
      <c r="K232" s="85">
        <f>IF(Zwischentabelle_Alter!$B$9&lt;13,Zwischentabelle_Alter!L233)</f>
        <v>353</v>
      </c>
    </row>
    <row r="233" spans="1:11" x14ac:dyDescent="0.2">
      <c r="A233" s="111" t="s">
        <v>242</v>
      </c>
      <c r="B233" s="112" t="s">
        <v>241</v>
      </c>
      <c r="C233" s="85">
        <f>IF(Zwischentabelle_Alter!$B$9&lt;25,Zwischentabelle_Alter!D234)</f>
        <v>5163</v>
      </c>
      <c r="D233" s="85">
        <f>IF(Zwischentabelle_Alter!$B$9&lt;13,Zwischentabelle_Alter!E234)</f>
        <v>1023</v>
      </c>
      <c r="E233" s="85">
        <f>IF(Zwischentabelle_Alter!$B$9&lt;13,Zwischentabelle_Alter!F234)</f>
        <v>0</v>
      </c>
      <c r="F233" s="85">
        <f>IF(Zwischentabelle_Alter!$B$9&lt;13,Zwischentabelle_Alter!G234)</f>
        <v>3</v>
      </c>
      <c r="G233" s="85">
        <f>IF(Zwischentabelle_Alter!$B$9&lt;13,Zwischentabelle_Alter!H234)</f>
        <v>0</v>
      </c>
      <c r="H233" s="85">
        <f>IF(Zwischentabelle_Alter!$B$9&lt;13,Zwischentabelle_Alter!I234)</f>
        <v>227</v>
      </c>
      <c r="I233" s="85">
        <f>IF(Zwischentabelle_Alter!$B$9&lt;13,Zwischentabelle_Alter!J234)</f>
        <v>4</v>
      </c>
      <c r="J233" s="85">
        <f>IF(Zwischentabelle_Alter!$B$9&lt;13,Zwischentabelle_Alter!K234)</f>
        <v>777</v>
      </c>
      <c r="K233" s="85">
        <f>IF(Zwischentabelle_Alter!$B$9&lt;13,Zwischentabelle_Alter!L234)</f>
        <v>75</v>
      </c>
    </row>
    <row r="234" spans="1:11" x14ac:dyDescent="0.2">
      <c r="A234" s="111" t="s">
        <v>631</v>
      </c>
      <c r="B234" s="112" t="s">
        <v>632</v>
      </c>
      <c r="C234" s="85">
        <f>IF(Zwischentabelle_Alter!$B$9&lt;25,Zwischentabelle_Alter!D235)</f>
        <v>1793</v>
      </c>
      <c r="D234" s="85">
        <f>IF(Zwischentabelle_Alter!$B$9&lt;13,Zwischentabelle_Alter!E235)</f>
        <v>340</v>
      </c>
      <c r="E234" s="85">
        <f>IF(Zwischentabelle_Alter!$B$9&lt;13,Zwischentabelle_Alter!F235)</f>
        <v>0</v>
      </c>
      <c r="F234" s="85">
        <f>IF(Zwischentabelle_Alter!$B$9&lt;13,Zwischentabelle_Alter!G235)</f>
        <v>0</v>
      </c>
      <c r="G234" s="85">
        <f>IF(Zwischentabelle_Alter!$B$9&lt;13,Zwischentabelle_Alter!H235)</f>
        <v>0</v>
      </c>
      <c r="H234" s="85">
        <f>IF(Zwischentabelle_Alter!$B$9&lt;13,Zwischentabelle_Alter!I235)</f>
        <v>170</v>
      </c>
      <c r="I234" s="85">
        <f>IF(Zwischentabelle_Alter!$B$9&lt;13,Zwischentabelle_Alter!J235)</f>
        <v>4</v>
      </c>
      <c r="J234" s="85">
        <f>IF(Zwischentabelle_Alter!$B$9&lt;13,Zwischentabelle_Alter!K235)</f>
        <v>147</v>
      </c>
      <c r="K234" s="85">
        <f>IF(Zwischentabelle_Alter!$B$9&lt;13,Zwischentabelle_Alter!L235)</f>
        <v>82</v>
      </c>
    </row>
    <row r="235" spans="1:11" x14ac:dyDescent="0.2">
      <c r="A235" s="111" t="s">
        <v>244</v>
      </c>
      <c r="B235" s="112" t="s">
        <v>243</v>
      </c>
      <c r="C235" s="85">
        <f>IF(Zwischentabelle_Alter!$B$9&lt;25,Zwischentabelle_Alter!D236)</f>
        <v>2234</v>
      </c>
      <c r="D235" s="85">
        <f>IF(Zwischentabelle_Alter!$B$9&lt;13,Zwischentabelle_Alter!E236)</f>
        <v>503</v>
      </c>
      <c r="E235" s="85">
        <f>IF(Zwischentabelle_Alter!$B$9&lt;13,Zwischentabelle_Alter!F236)</f>
        <v>0</v>
      </c>
      <c r="F235" s="85" t="str">
        <f>IF(Zwischentabelle_Alter!$B$9&lt;13,Zwischentabelle_Alter!G236)</f>
        <v>*</v>
      </c>
      <c r="G235" s="85">
        <f>IF(Zwischentabelle_Alter!$B$9&lt;13,Zwischentabelle_Alter!H236)</f>
        <v>0</v>
      </c>
      <c r="H235" s="85">
        <f>IF(Zwischentabelle_Alter!$B$9&lt;13,Zwischentabelle_Alter!I236)</f>
        <v>374</v>
      </c>
      <c r="I235" s="85">
        <f>IF(Zwischentabelle_Alter!$B$9&lt;13,Zwischentabelle_Alter!J236)</f>
        <v>26</v>
      </c>
      <c r="J235" s="85">
        <f>IF(Zwischentabelle_Alter!$B$9&lt;13,Zwischentabelle_Alter!K236)</f>
        <v>104</v>
      </c>
      <c r="K235" s="85">
        <f>IF(Zwischentabelle_Alter!$B$9&lt;13,Zwischentabelle_Alter!L236)</f>
        <v>42</v>
      </c>
    </row>
    <row r="236" spans="1:11" x14ac:dyDescent="0.2">
      <c r="A236" s="111" t="s">
        <v>633</v>
      </c>
      <c r="B236" s="112" t="s">
        <v>634</v>
      </c>
      <c r="C236" s="85">
        <f>IF(Zwischentabelle_Alter!$B$9&lt;25,Zwischentabelle_Alter!D237)</f>
        <v>1242</v>
      </c>
      <c r="D236" s="85">
        <f>IF(Zwischentabelle_Alter!$B$9&lt;13,Zwischentabelle_Alter!E237)</f>
        <v>173</v>
      </c>
      <c r="E236" s="85">
        <f>IF(Zwischentabelle_Alter!$B$9&lt;13,Zwischentabelle_Alter!F237)</f>
        <v>0</v>
      </c>
      <c r="F236" s="85">
        <f>IF(Zwischentabelle_Alter!$B$9&lt;13,Zwischentabelle_Alter!G237)</f>
        <v>0</v>
      </c>
      <c r="G236" s="85">
        <f>IF(Zwischentabelle_Alter!$B$9&lt;13,Zwischentabelle_Alter!H237)</f>
        <v>0</v>
      </c>
      <c r="H236" s="85">
        <f>IF(Zwischentabelle_Alter!$B$9&lt;13,Zwischentabelle_Alter!I237)</f>
        <v>66</v>
      </c>
      <c r="I236" s="85">
        <f>IF(Zwischentabelle_Alter!$B$9&lt;13,Zwischentabelle_Alter!J237)</f>
        <v>9</v>
      </c>
      <c r="J236" s="85">
        <f>IF(Zwischentabelle_Alter!$B$9&lt;13,Zwischentabelle_Alter!K237)</f>
        <v>89</v>
      </c>
      <c r="K236" s="85">
        <f>IF(Zwischentabelle_Alter!$B$9&lt;13,Zwischentabelle_Alter!L237)</f>
        <v>37</v>
      </c>
    </row>
    <row r="237" spans="1:11" x14ac:dyDescent="0.2">
      <c r="A237" s="111" t="s">
        <v>635</v>
      </c>
      <c r="B237" s="112" t="s">
        <v>636</v>
      </c>
      <c r="C237" s="85">
        <f>IF(Zwischentabelle_Alter!$B$9&lt;25,Zwischentabelle_Alter!D238)</f>
        <v>6157</v>
      </c>
      <c r="D237" s="85">
        <f>IF(Zwischentabelle_Alter!$B$9&lt;13,Zwischentabelle_Alter!E238)</f>
        <v>2449</v>
      </c>
      <c r="E237" s="85" t="str">
        <f>IF(Zwischentabelle_Alter!$B$9&lt;13,Zwischentabelle_Alter!F238)</f>
        <v>*</v>
      </c>
      <c r="F237" s="85">
        <f>IF(Zwischentabelle_Alter!$B$9&lt;13,Zwischentabelle_Alter!G238)</f>
        <v>22</v>
      </c>
      <c r="G237" s="85">
        <f>IF(Zwischentabelle_Alter!$B$9&lt;13,Zwischentabelle_Alter!H238)</f>
        <v>0</v>
      </c>
      <c r="H237" s="85">
        <f>IF(Zwischentabelle_Alter!$B$9&lt;13,Zwischentabelle_Alter!I238)</f>
        <v>25</v>
      </c>
      <c r="I237" s="85">
        <f>IF(Zwischentabelle_Alter!$B$9&lt;13,Zwischentabelle_Alter!J238)</f>
        <v>148</v>
      </c>
      <c r="J237" s="85">
        <f>IF(Zwischentabelle_Alter!$B$9&lt;13,Zwischentabelle_Alter!K238)</f>
        <v>2095</v>
      </c>
      <c r="K237" s="85">
        <f>IF(Zwischentabelle_Alter!$B$9&lt;13,Zwischentabelle_Alter!L238)</f>
        <v>1146</v>
      </c>
    </row>
    <row r="238" spans="1:11" x14ac:dyDescent="0.2">
      <c r="A238" s="111" t="s">
        <v>637</v>
      </c>
      <c r="B238" s="112" t="s">
        <v>638</v>
      </c>
      <c r="C238" s="85">
        <f>IF(Zwischentabelle_Alter!$B$9&lt;25,Zwischentabelle_Alter!D239)</f>
        <v>3542</v>
      </c>
      <c r="D238" s="85">
        <f>IF(Zwischentabelle_Alter!$B$9&lt;13,Zwischentabelle_Alter!E239)</f>
        <v>445</v>
      </c>
      <c r="E238" s="85">
        <f>IF(Zwischentabelle_Alter!$B$9&lt;13,Zwischentabelle_Alter!F239)</f>
        <v>0</v>
      </c>
      <c r="F238" s="85" t="str">
        <f>IF(Zwischentabelle_Alter!$B$9&lt;13,Zwischentabelle_Alter!G239)</f>
        <v>*</v>
      </c>
      <c r="G238" s="85">
        <f>IF(Zwischentabelle_Alter!$B$9&lt;13,Zwischentabelle_Alter!H239)</f>
        <v>0</v>
      </c>
      <c r="H238" s="85">
        <f>IF(Zwischentabelle_Alter!$B$9&lt;13,Zwischentabelle_Alter!I239)</f>
        <v>218</v>
      </c>
      <c r="I238" s="85">
        <f>IF(Zwischentabelle_Alter!$B$9&lt;13,Zwischentabelle_Alter!J239)</f>
        <v>40</v>
      </c>
      <c r="J238" s="85">
        <f>IF(Zwischentabelle_Alter!$B$9&lt;13,Zwischentabelle_Alter!K239)</f>
        <v>69</v>
      </c>
      <c r="K238" s="85">
        <f>IF(Zwischentabelle_Alter!$B$9&lt;13,Zwischentabelle_Alter!L239)</f>
        <v>167</v>
      </c>
    </row>
    <row r="239" spans="1:11" x14ac:dyDescent="0.2">
      <c r="A239" s="111" t="s">
        <v>246</v>
      </c>
      <c r="B239" s="112" t="s">
        <v>245</v>
      </c>
      <c r="C239" s="85">
        <f>IF(Zwischentabelle_Alter!$B$9&lt;25,Zwischentabelle_Alter!D240)</f>
        <v>2313</v>
      </c>
      <c r="D239" s="85">
        <f>IF(Zwischentabelle_Alter!$B$9&lt;13,Zwischentabelle_Alter!E240)</f>
        <v>291</v>
      </c>
      <c r="E239" s="85">
        <f>IF(Zwischentabelle_Alter!$B$9&lt;13,Zwischentabelle_Alter!F240)</f>
        <v>0</v>
      </c>
      <c r="F239" s="85" t="str">
        <f>IF(Zwischentabelle_Alter!$B$9&lt;13,Zwischentabelle_Alter!G240)</f>
        <v>*</v>
      </c>
      <c r="G239" s="85">
        <f>IF(Zwischentabelle_Alter!$B$9&lt;13,Zwischentabelle_Alter!H240)</f>
        <v>0</v>
      </c>
      <c r="H239" s="85">
        <f>IF(Zwischentabelle_Alter!$B$9&lt;13,Zwischentabelle_Alter!I240)</f>
        <v>126</v>
      </c>
      <c r="I239" s="85">
        <f>IF(Zwischentabelle_Alter!$B$9&lt;13,Zwischentabelle_Alter!J240)</f>
        <v>38</v>
      </c>
      <c r="J239" s="85">
        <f>IF(Zwischentabelle_Alter!$B$9&lt;13,Zwischentabelle_Alter!K240)</f>
        <v>108</v>
      </c>
      <c r="K239" s="85">
        <f>IF(Zwischentabelle_Alter!$B$9&lt;13,Zwischentabelle_Alter!L240)</f>
        <v>49</v>
      </c>
    </row>
    <row r="240" spans="1:11" x14ac:dyDescent="0.2">
      <c r="A240" s="111" t="s">
        <v>248</v>
      </c>
      <c r="B240" s="112" t="s">
        <v>247</v>
      </c>
      <c r="C240" s="85">
        <f>IF(Zwischentabelle_Alter!$B$9&lt;25,Zwischentabelle_Alter!D241)</f>
        <v>6837</v>
      </c>
      <c r="D240" s="85">
        <f>IF(Zwischentabelle_Alter!$B$9&lt;13,Zwischentabelle_Alter!E241)</f>
        <v>736</v>
      </c>
      <c r="E240" s="85">
        <f>IF(Zwischentabelle_Alter!$B$9&lt;13,Zwischentabelle_Alter!F241)</f>
        <v>0</v>
      </c>
      <c r="F240" s="85">
        <f>IF(Zwischentabelle_Alter!$B$9&lt;13,Zwischentabelle_Alter!G241)</f>
        <v>4</v>
      </c>
      <c r="G240" s="85">
        <f>IF(Zwischentabelle_Alter!$B$9&lt;13,Zwischentabelle_Alter!H241)</f>
        <v>0</v>
      </c>
      <c r="H240" s="85">
        <f>IF(Zwischentabelle_Alter!$B$9&lt;13,Zwischentabelle_Alter!I241)</f>
        <v>421</v>
      </c>
      <c r="I240" s="85">
        <f>IF(Zwischentabelle_Alter!$B$9&lt;13,Zwischentabelle_Alter!J241)</f>
        <v>16</v>
      </c>
      <c r="J240" s="85">
        <f>IF(Zwischentabelle_Alter!$B$9&lt;13,Zwischentabelle_Alter!K241)</f>
        <v>202</v>
      </c>
      <c r="K240" s="85">
        <f>IF(Zwischentabelle_Alter!$B$9&lt;13,Zwischentabelle_Alter!L241)</f>
        <v>138</v>
      </c>
    </row>
    <row r="241" spans="1:11" x14ac:dyDescent="0.2">
      <c r="A241" s="111" t="s">
        <v>639</v>
      </c>
      <c r="B241" s="112" t="s">
        <v>640</v>
      </c>
      <c r="C241" s="85">
        <f>IF(Zwischentabelle_Alter!$B$9&lt;25,Zwischentabelle_Alter!D242)</f>
        <v>1494</v>
      </c>
      <c r="D241" s="85">
        <f>IF(Zwischentabelle_Alter!$B$9&lt;13,Zwischentabelle_Alter!E242)</f>
        <v>390</v>
      </c>
      <c r="E241" s="85">
        <f>IF(Zwischentabelle_Alter!$B$9&lt;13,Zwischentabelle_Alter!F242)</f>
        <v>0</v>
      </c>
      <c r="F241" s="85">
        <f>IF(Zwischentabelle_Alter!$B$9&lt;13,Zwischentabelle_Alter!G242)</f>
        <v>0</v>
      </c>
      <c r="G241" s="85" t="str">
        <f>IF(Zwischentabelle_Alter!$B$9&lt;13,Zwischentabelle_Alter!H242)</f>
        <v>*</v>
      </c>
      <c r="H241" s="85">
        <f>IF(Zwischentabelle_Alter!$B$9&lt;13,Zwischentabelle_Alter!I242)</f>
        <v>131</v>
      </c>
      <c r="I241" s="85">
        <f>IF(Zwischentabelle_Alter!$B$9&lt;13,Zwischentabelle_Alter!J242)</f>
        <v>18</v>
      </c>
      <c r="J241" s="85">
        <f>IF(Zwischentabelle_Alter!$B$9&lt;13,Zwischentabelle_Alter!K242)</f>
        <v>276</v>
      </c>
      <c r="K241" s="85">
        <f>IF(Zwischentabelle_Alter!$B$9&lt;13,Zwischentabelle_Alter!L242)</f>
        <v>59</v>
      </c>
    </row>
    <row r="242" spans="1:11" x14ac:dyDescent="0.2">
      <c r="A242" s="111" t="s">
        <v>418</v>
      </c>
      <c r="B242" s="112" t="s">
        <v>417</v>
      </c>
      <c r="C242" s="85">
        <f>IF(Zwischentabelle_Alter!$B$9&lt;25,Zwischentabelle_Alter!D243)</f>
        <v>3349</v>
      </c>
      <c r="D242" s="85">
        <f>IF(Zwischentabelle_Alter!$B$9&lt;13,Zwischentabelle_Alter!E243)</f>
        <v>911</v>
      </c>
      <c r="E242" s="85" t="str">
        <f>IF(Zwischentabelle_Alter!$B$9&lt;13,Zwischentabelle_Alter!F243)</f>
        <v>*</v>
      </c>
      <c r="F242" s="85">
        <f>IF(Zwischentabelle_Alter!$B$9&lt;13,Zwischentabelle_Alter!G243)</f>
        <v>4</v>
      </c>
      <c r="G242" s="85">
        <f>IF(Zwischentabelle_Alter!$B$9&lt;13,Zwischentabelle_Alter!H243)</f>
        <v>0</v>
      </c>
      <c r="H242" s="85">
        <f>IF(Zwischentabelle_Alter!$B$9&lt;13,Zwischentabelle_Alter!I243)</f>
        <v>242</v>
      </c>
      <c r="I242" s="85">
        <f>IF(Zwischentabelle_Alter!$B$9&lt;13,Zwischentabelle_Alter!J243)</f>
        <v>77</v>
      </c>
      <c r="J242" s="85">
        <f>IF(Zwischentabelle_Alter!$B$9&lt;13,Zwischentabelle_Alter!K243)</f>
        <v>673</v>
      </c>
      <c r="K242" s="85">
        <f>IF(Zwischentabelle_Alter!$B$9&lt;13,Zwischentabelle_Alter!L243)</f>
        <v>99</v>
      </c>
    </row>
    <row r="243" spans="1:11" x14ac:dyDescent="0.2">
      <c r="A243" s="111" t="s">
        <v>250</v>
      </c>
      <c r="B243" s="112" t="s">
        <v>249</v>
      </c>
      <c r="C243" s="85">
        <f>IF(Zwischentabelle_Alter!$B$9&lt;25,Zwischentabelle_Alter!D244)</f>
        <v>2082</v>
      </c>
      <c r="D243" s="85">
        <f>IF(Zwischentabelle_Alter!$B$9&lt;13,Zwischentabelle_Alter!E244)</f>
        <v>150</v>
      </c>
      <c r="E243" s="85" t="str">
        <f>IF(Zwischentabelle_Alter!$B$9&lt;13,Zwischentabelle_Alter!F244)</f>
        <v>*</v>
      </c>
      <c r="F243" s="85">
        <f>IF(Zwischentabelle_Alter!$B$9&lt;13,Zwischentabelle_Alter!G244)</f>
        <v>5</v>
      </c>
      <c r="G243" s="85">
        <f>IF(Zwischentabelle_Alter!$B$9&lt;13,Zwischentabelle_Alter!H244)</f>
        <v>4</v>
      </c>
      <c r="H243" s="85">
        <f>IF(Zwischentabelle_Alter!$B$9&lt;13,Zwischentabelle_Alter!I244)</f>
        <v>88</v>
      </c>
      <c r="I243" s="85">
        <f>IF(Zwischentabelle_Alter!$B$9&lt;13,Zwischentabelle_Alter!J244)</f>
        <v>11</v>
      </c>
      <c r="J243" s="85">
        <f>IF(Zwischentabelle_Alter!$B$9&lt;13,Zwischentabelle_Alter!K244)</f>
        <v>10</v>
      </c>
      <c r="K243" s="85">
        <f>IF(Zwischentabelle_Alter!$B$9&lt;13,Zwischentabelle_Alter!L244)</f>
        <v>39</v>
      </c>
    </row>
    <row r="244" spans="1:11" x14ac:dyDescent="0.2">
      <c r="A244" s="111" t="s">
        <v>641</v>
      </c>
      <c r="B244" s="112" t="s">
        <v>642</v>
      </c>
      <c r="C244" s="85">
        <f>IF(Zwischentabelle_Alter!$B$9&lt;25,Zwischentabelle_Alter!D245)</f>
        <v>5134</v>
      </c>
      <c r="D244" s="85">
        <f>IF(Zwischentabelle_Alter!$B$9&lt;13,Zwischentabelle_Alter!E245)</f>
        <v>1230</v>
      </c>
      <c r="E244" s="85">
        <f>IF(Zwischentabelle_Alter!$B$9&lt;13,Zwischentabelle_Alter!F245)</f>
        <v>0</v>
      </c>
      <c r="F244" s="85" t="str">
        <f>IF(Zwischentabelle_Alter!$B$9&lt;13,Zwischentabelle_Alter!G245)</f>
        <v>*</v>
      </c>
      <c r="G244" s="85">
        <f>IF(Zwischentabelle_Alter!$B$9&lt;13,Zwischentabelle_Alter!H245)</f>
        <v>0</v>
      </c>
      <c r="H244" s="85">
        <f>IF(Zwischentabelle_Alter!$B$9&lt;13,Zwischentabelle_Alter!I245)</f>
        <v>377</v>
      </c>
      <c r="I244" s="85">
        <f>IF(Zwischentabelle_Alter!$B$9&lt;13,Zwischentabelle_Alter!J245)</f>
        <v>65</v>
      </c>
      <c r="J244" s="85">
        <f>IF(Zwischentabelle_Alter!$B$9&lt;13,Zwischentabelle_Alter!K245)</f>
        <v>804</v>
      </c>
      <c r="K244" s="85">
        <f>IF(Zwischentabelle_Alter!$B$9&lt;13,Zwischentabelle_Alter!L245)</f>
        <v>238</v>
      </c>
    </row>
    <row r="245" spans="1:11" x14ac:dyDescent="0.2">
      <c r="A245" s="111" t="s">
        <v>643</v>
      </c>
      <c r="B245" s="112" t="s">
        <v>644</v>
      </c>
      <c r="C245" s="85">
        <f>IF(Zwischentabelle_Alter!$B$9&lt;25,Zwischentabelle_Alter!D246)</f>
        <v>3713</v>
      </c>
      <c r="D245" s="85">
        <f>IF(Zwischentabelle_Alter!$B$9&lt;13,Zwischentabelle_Alter!E246)</f>
        <v>778</v>
      </c>
      <c r="E245" s="85">
        <f>IF(Zwischentabelle_Alter!$B$9&lt;13,Zwischentabelle_Alter!F246)</f>
        <v>0</v>
      </c>
      <c r="F245" s="85" t="str">
        <f>IF(Zwischentabelle_Alter!$B$9&lt;13,Zwischentabelle_Alter!G246)</f>
        <v>*</v>
      </c>
      <c r="G245" s="85" t="str">
        <f>IF(Zwischentabelle_Alter!$B$9&lt;13,Zwischentabelle_Alter!H246)</f>
        <v>*</v>
      </c>
      <c r="H245" s="85">
        <f>IF(Zwischentabelle_Alter!$B$9&lt;13,Zwischentabelle_Alter!I246)</f>
        <v>211</v>
      </c>
      <c r="I245" s="85">
        <f>IF(Zwischentabelle_Alter!$B$9&lt;13,Zwischentabelle_Alter!J246)</f>
        <v>118</v>
      </c>
      <c r="J245" s="85">
        <f>IF(Zwischentabelle_Alter!$B$9&lt;13,Zwischentabelle_Alter!K246)</f>
        <v>436</v>
      </c>
      <c r="K245" s="85">
        <f>IF(Zwischentabelle_Alter!$B$9&lt;13,Zwischentabelle_Alter!L246)</f>
        <v>146</v>
      </c>
    </row>
    <row r="246" spans="1:11" x14ac:dyDescent="0.2">
      <c r="A246" s="111" t="s">
        <v>252</v>
      </c>
      <c r="B246" s="112" t="s">
        <v>251</v>
      </c>
      <c r="C246" s="85">
        <f>IF(Zwischentabelle_Alter!$B$9&lt;25,Zwischentabelle_Alter!D247)</f>
        <v>2410</v>
      </c>
      <c r="D246" s="85">
        <f>IF(Zwischentabelle_Alter!$B$9&lt;13,Zwischentabelle_Alter!E247)</f>
        <v>319</v>
      </c>
      <c r="E246" s="85" t="str">
        <f>IF(Zwischentabelle_Alter!$B$9&lt;13,Zwischentabelle_Alter!F247)</f>
        <v>*</v>
      </c>
      <c r="F246" s="85">
        <f>IF(Zwischentabelle_Alter!$B$9&lt;13,Zwischentabelle_Alter!G247)</f>
        <v>0</v>
      </c>
      <c r="G246" s="85">
        <f>IF(Zwischentabelle_Alter!$B$9&lt;13,Zwischentabelle_Alter!H247)</f>
        <v>0</v>
      </c>
      <c r="H246" s="85">
        <f>IF(Zwischentabelle_Alter!$B$9&lt;13,Zwischentabelle_Alter!I247)</f>
        <v>243</v>
      </c>
      <c r="I246" s="85">
        <f>IF(Zwischentabelle_Alter!$B$9&lt;13,Zwischentabelle_Alter!J247)</f>
        <v>15</v>
      </c>
      <c r="J246" s="85">
        <f>IF(Zwischentabelle_Alter!$B$9&lt;13,Zwischentabelle_Alter!K247)</f>
        <v>51</v>
      </c>
      <c r="K246" s="85">
        <f>IF(Zwischentabelle_Alter!$B$9&lt;13,Zwischentabelle_Alter!L247)</f>
        <v>24</v>
      </c>
    </row>
    <row r="247" spans="1:11" x14ac:dyDescent="0.2">
      <c r="A247" s="111" t="s">
        <v>645</v>
      </c>
      <c r="B247" s="112" t="s">
        <v>646</v>
      </c>
      <c r="C247" s="85">
        <f>IF(Zwischentabelle_Alter!$B$9&lt;25,Zwischentabelle_Alter!D248)</f>
        <v>5079</v>
      </c>
      <c r="D247" s="85">
        <f>IF(Zwischentabelle_Alter!$B$9&lt;13,Zwischentabelle_Alter!E248)</f>
        <v>483</v>
      </c>
      <c r="E247" s="85" t="str">
        <f>IF(Zwischentabelle_Alter!$B$9&lt;13,Zwischentabelle_Alter!F248)</f>
        <v>*</v>
      </c>
      <c r="F247" s="85">
        <f>IF(Zwischentabelle_Alter!$B$9&lt;13,Zwischentabelle_Alter!G248)</f>
        <v>3</v>
      </c>
      <c r="G247" s="85" t="str">
        <f>IF(Zwischentabelle_Alter!$B$9&lt;13,Zwischentabelle_Alter!H248)</f>
        <v>*</v>
      </c>
      <c r="H247" s="85">
        <f>IF(Zwischentabelle_Alter!$B$9&lt;13,Zwischentabelle_Alter!I248)</f>
        <v>144</v>
      </c>
      <c r="I247" s="85">
        <f>IF(Zwischentabelle_Alter!$B$9&lt;13,Zwischentabelle_Alter!J248)</f>
        <v>145</v>
      </c>
      <c r="J247" s="85">
        <f>IF(Zwischentabelle_Alter!$B$9&lt;13,Zwischentabelle_Alter!K248)</f>
        <v>65</v>
      </c>
      <c r="K247" s="85">
        <f>IF(Zwischentabelle_Alter!$B$9&lt;13,Zwischentabelle_Alter!L248)</f>
        <v>163</v>
      </c>
    </row>
    <row r="248" spans="1:11" x14ac:dyDescent="0.2">
      <c r="A248" s="111" t="s">
        <v>254</v>
      </c>
      <c r="B248" s="112" t="s">
        <v>253</v>
      </c>
      <c r="C248" s="85">
        <f>IF(Zwischentabelle_Alter!$B$9&lt;25,Zwischentabelle_Alter!D249)</f>
        <v>3268</v>
      </c>
      <c r="D248" s="85">
        <f>IF(Zwischentabelle_Alter!$B$9&lt;13,Zwischentabelle_Alter!E249)</f>
        <v>294</v>
      </c>
      <c r="E248" s="85" t="str">
        <f>IF(Zwischentabelle_Alter!$B$9&lt;13,Zwischentabelle_Alter!F249)</f>
        <v>*</v>
      </c>
      <c r="F248" s="85" t="str">
        <f>IF(Zwischentabelle_Alter!$B$9&lt;13,Zwischentabelle_Alter!G249)</f>
        <v>*</v>
      </c>
      <c r="G248" s="85">
        <f>IF(Zwischentabelle_Alter!$B$9&lt;13,Zwischentabelle_Alter!H249)</f>
        <v>0</v>
      </c>
      <c r="H248" s="85">
        <f>IF(Zwischentabelle_Alter!$B$9&lt;13,Zwischentabelle_Alter!I249)</f>
        <v>179</v>
      </c>
      <c r="I248" s="85">
        <f>IF(Zwischentabelle_Alter!$B$9&lt;13,Zwischentabelle_Alter!J249)</f>
        <v>18</v>
      </c>
      <c r="J248" s="85">
        <f>IF(Zwischentabelle_Alter!$B$9&lt;13,Zwischentabelle_Alter!K249)</f>
        <v>0</v>
      </c>
      <c r="K248" s="85">
        <f>IF(Zwischentabelle_Alter!$B$9&lt;13,Zwischentabelle_Alter!L249)</f>
        <v>112</v>
      </c>
    </row>
    <row r="249" spans="1:11" x14ac:dyDescent="0.2">
      <c r="A249" s="111" t="s">
        <v>647</v>
      </c>
      <c r="B249" s="112" t="s">
        <v>648</v>
      </c>
      <c r="C249" s="85">
        <f>IF(Zwischentabelle_Alter!$B$9&lt;25,Zwischentabelle_Alter!D250)</f>
        <v>2178</v>
      </c>
      <c r="D249" s="85">
        <f>IF(Zwischentabelle_Alter!$B$9&lt;13,Zwischentabelle_Alter!E250)</f>
        <v>459</v>
      </c>
      <c r="E249" s="85">
        <f>IF(Zwischentabelle_Alter!$B$9&lt;13,Zwischentabelle_Alter!F250)</f>
        <v>0</v>
      </c>
      <c r="F249" s="85">
        <f>IF(Zwischentabelle_Alter!$B$9&lt;13,Zwischentabelle_Alter!G250)</f>
        <v>3</v>
      </c>
      <c r="G249" s="85">
        <f>IF(Zwischentabelle_Alter!$B$9&lt;13,Zwischentabelle_Alter!H250)</f>
        <v>0</v>
      </c>
      <c r="H249" s="85">
        <f>IF(Zwischentabelle_Alter!$B$9&lt;13,Zwischentabelle_Alter!I250)</f>
        <v>140</v>
      </c>
      <c r="I249" s="85">
        <f>IF(Zwischentabelle_Alter!$B$9&lt;13,Zwischentabelle_Alter!J250)</f>
        <v>14</v>
      </c>
      <c r="J249" s="85">
        <f>IF(Zwischentabelle_Alter!$B$9&lt;13,Zwischentabelle_Alter!K250)</f>
        <v>294</v>
      </c>
      <c r="K249" s="85">
        <f>IF(Zwischentabelle_Alter!$B$9&lt;13,Zwischentabelle_Alter!L250)</f>
        <v>85</v>
      </c>
    </row>
    <row r="250" spans="1:11" x14ac:dyDescent="0.2">
      <c r="A250" s="111" t="s">
        <v>256</v>
      </c>
      <c r="B250" s="112" t="s">
        <v>255</v>
      </c>
      <c r="C250" s="85">
        <f>IF(Zwischentabelle_Alter!$B$9&lt;25,Zwischentabelle_Alter!D251)</f>
        <v>2572</v>
      </c>
      <c r="D250" s="85">
        <f>IF(Zwischentabelle_Alter!$B$9&lt;13,Zwischentabelle_Alter!E251)</f>
        <v>300</v>
      </c>
      <c r="E250" s="85">
        <f>IF(Zwischentabelle_Alter!$B$9&lt;13,Zwischentabelle_Alter!F251)</f>
        <v>0</v>
      </c>
      <c r="F250" s="85">
        <f>IF(Zwischentabelle_Alter!$B$9&lt;13,Zwischentabelle_Alter!G251)</f>
        <v>0</v>
      </c>
      <c r="G250" s="85">
        <f>IF(Zwischentabelle_Alter!$B$9&lt;13,Zwischentabelle_Alter!H251)</f>
        <v>0</v>
      </c>
      <c r="H250" s="85">
        <f>IF(Zwischentabelle_Alter!$B$9&lt;13,Zwischentabelle_Alter!I251)</f>
        <v>252</v>
      </c>
      <c r="I250" s="85">
        <f>IF(Zwischentabelle_Alter!$B$9&lt;13,Zwischentabelle_Alter!J251)</f>
        <v>13</v>
      </c>
      <c r="J250" s="85">
        <f>IF(Zwischentabelle_Alter!$B$9&lt;13,Zwischentabelle_Alter!K251)</f>
        <v>0</v>
      </c>
      <c r="K250" s="85">
        <f>IF(Zwischentabelle_Alter!$B$9&lt;13,Zwischentabelle_Alter!L251)</f>
        <v>47</v>
      </c>
    </row>
    <row r="251" spans="1:11" x14ac:dyDescent="0.2">
      <c r="A251" s="111" t="s">
        <v>649</v>
      </c>
      <c r="B251" s="112" t="s">
        <v>650</v>
      </c>
      <c r="C251" s="85">
        <f>IF(Zwischentabelle_Alter!$B$9&lt;25,Zwischentabelle_Alter!D252)</f>
        <v>2179</v>
      </c>
      <c r="D251" s="85">
        <f>IF(Zwischentabelle_Alter!$B$9&lt;13,Zwischentabelle_Alter!E252)</f>
        <v>450</v>
      </c>
      <c r="E251" s="85">
        <f>IF(Zwischentabelle_Alter!$B$9&lt;13,Zwischentabelle_Alter!F252)</f>
        <v>0</v>
      </c>
      <c r="F251" s="85">
        <f>IF(Zwischentabelle_Alter!$B$9&lt;13,Zwischentabelle_Alter!G252)</f>
        <v>0</v>
      </c>
      <c r="G251" s="85">
        <f>IF(Zwischentabelle_Alter!$B$9&lt;13,Zwischentabelle_Alter!H252)</f>
        <v>0</v>
      </c>
      <c r="H251" s="85">
        <f>IF(Zwischentabelle_Alter!$B$9&lt;13,Zwischentabelle_Alter!I252)</f>
        <v>145</v>
      </c>
      <c r="I251" s="85">
        <f>IF(Zwischentabelle_Alter!$B$9&lt;13,Zwischentabelle_Alter!J252)</f>
        <v>11</v>
      </c>
      <c r="J251" s="85">
        <f>IF(Zwischentabelle_Alter!$B$9&lt;13,Zwischentabelle_Alter!K252)</f>
        <v>294</v>
      </c>
      <c r="K251" s="85">
        <f>IF(Zwischentabelle_Alter!$B$9&lt;13,Zwischentabelle_Alter!L252)</f>
        <v>79</v>
      </c>
    </row>
    <row r="252" spans="1:11" x14ac:dyDescent="0.2">
      <c r="A252" s="111" t="s">
        <v>258</v>
      </c>
      <c r="B252" s="112" t="s">
        <v>257</v>
      </c>
      <c r="C252" s="85">
        <f>IF(Zwischentabelle_Alter!$B$9&lt;25,Zwischentabelle_Alter!D253)</f>
        <v>1817</v>
      </c>
      <c r="D252" s="85">
        <f>IF(Zwischentabelle_Alter!$B$9&lt;13,Zwischentabelle_Alter!E253)</f>
        <v>97</v>
      </c>
      <c r="E252" s="85" t="str">
        <f>IF(Zwischentabelle_Alter!$B$9&lt;13,Zwischentabelle_Alter!F253)</f>
        <v>*</v>
      </c>
      <c r="F252" s="85">
        <f>IF(Zwischentabelle_Alter!$B$9&lt;13,Zwischentabelle_Alter!G253)</f>
        <v>0</v>
      </c>
      <c r="G252" s="85">
        <f>IF(Zwischentabelle_Alter!$B$9&lt;13,Zwischentabelle_Alter!H253)</f>
        <v>0</v>
      </c>
      <c r="H252" s="85">
        <f>IF(Zwischentabelle_Alter!$B$9&lt;13,Zwischentabelle_Alter!I253)</f>
        <v>60</v>
      </c>
      <c r="I252" s="85">
        <f>IF(Zwischentabelle_Alter!$B$9&lt;13,Zwischentabelle_Alter!J253)</f>
        <v>3</v>
      </c>
      <c r="J252" s="85" t="str">
        <f>IF(Zwischentabelle_Alter!$B$9&lt;13,Zwischentabelle_Alter!K253)</f>
        <v>*</v>
      </c>
      <c r="K252" s="85">
        <f>IF(Zwischentabelle_Alter!$B$9&lt;13,Zwischentabelle_Alter!L253)</f>
        <v>29</v>
      </c>
    </row>
    <row r="253" spans="1:11" x14ac:dyDescent="0.2">
      <c r="A253" s="111" t="s">
        <v>260</v>
      </c>
      <c r="B253" s="112" t="s">
        <v>259</v>
      </c>
      <c r="C253" s="85">
        <f>IF(Zwischentabelle_Alter!$B$9&lt;25,Zwischentabelle_Alter!D254)</f>
        <v>2650</v>
      </c>
      <c r="D253" s="85">
        <f>IF(Zwischentabelle_Alter!$B$9&lt;13,Zwischentabelle_Alter!E254)</f>
        <v>901</v>
      </c>
      <c r="E253" s="85">
        <f>IF(Zwischentabelle_Alter!$B$9&lt;13,Zwischentabelle_Alter!F254)</f>
        <v>0</v>
      </c>
      <c r="F253" s="85">
        <f>IF(Zwischentabelle_Alter!$B$9&lt;13,Zwischentabelle_Alter!G254)</f>
        <v>0</v>
      </c>
      <c r="G253" s="85">
        <f>IF(Zwischentabelle_Alter!$B$9&lt;13,Zwischentabelle_Alter!H254)</f>
        <v>0</v>
      </c>
      <c r="H253" s="85">
        <f>IF(Zwischentabelle_Alter!$B$9&lt;13,Zwischentabelle_Alter!I254)</f>
        <v>338</v>
      </c>
      <c r="I253" s="85">
        <f>IF(Zwischentabelle_Alter!$B$9&lt;13,Zwischentabelle_Alter!J254)</f>
        <v>16</v>
      </c>
      <c r="J253" s="85">
        <f>IF(Zwischentabelle_Alter!$B$9&lt;13,Zwischentabelle_Alter!K254)</f>
        <v>760</v>
      </c>
      <c r="K253" s="85">
        <f>IF(Zwischentabelle_Alter!$B$9&lt;13,Zwischentabelle_Alter!L254)</f>
        <v>137</v>
      </c>
    </row>
    <row r="254" spans="1:11" x14ac:dyDescent="0.2">
      <c r="A254" s="111" t="s">
        <v>262</v>
      </c>
      <c r="B254" s="112" t="s">
        <v>261</v>
      </c>
      <c r="C254" s="85">
        <f>IF(Zwischentabelle_Alter!$B$9&lt;25,Zwischentabelle_Alter!D255)</f>
        <v>3495</v>
      </c>
      <c r="D254" s="85">
        <f>IF(Zwischentabelle_Alter!$B$9&lt;13,Zwischentabelle_Alter!E255)</f>
        <v>465</v>
      </c>
      <c r="E254" s="85" t="str">
        <f>IF(Zwischentabelle_Alter!$B$9&lt;13,Zwischentabelle_Alter!F255)</f>
        <v>*</v>
      </c>
      <c r="F254" s="85">
        <f>IF(Zwischentabelle_Alter!$B$9&lt;13,Zwischentabelle_Alter!G255)</f>
        <v>5</v>
      </c>
      <c r="G254" s="85">
        <f>IF(Zwischentabelle_Alter!$B$9&lt;13,Zwischentabelle_Alter!H255)</f>
        <v>0</v>
      </c>
      <c r="H254" s="85">
        <f>IF(Zwischentabelle_Alter!$B$9&lt;13,Zwischentabelle_Alter!I255)</f>
        <v>288</v>
      </c>
      <c r="I254" s="85">
        <f>IF(Zwischentabelle_Alter!$B$9&lt;13,Zwischentabelle_Alter!J255)</f>
        <v>11</v>
      </c>
      <c r="J254" s="85">
        <f>IF(Zwischentabelle_Alter!$B$9&lt;13,Zwischentabelle_Alter!K255)</f>
        <v>73</v>
      </c>
      <c r="K254" s="85">
        <f>IF(Zwischentabelle_Alter!$B$9&lt;13,Zwischentabelle_Alter!L255)</f>
        <v>132</v>
      </c>
    </row>
    <row r="255" spans="1:11" x14ac:dyDescent="0.2">
      <c r="A255" s="111" t="s">
        <v>651</v>
      </c>
      <c r="B255" s="112" t="s">
        <v>652</v>
      </c>
      <c r="C255" s="85">
        <f>IF(Zwischentabelle_Alter!$B$9&lt;25,Zwischentabelle_Alter!D256)</f>
        <v>1273</v>
      </c>
      <c r="D255" s="85">
        <f>IF(Zwischentabelle_Alter!$B$9&lt;13,Zwischentabelle_Alter!E256)</f>
        <v>282</v>
      </c>
      <c r="E255" s="85">
        <f>IF(Zwischentabelle_Alter!$B$9&lt;13,Zwischentabelle_Alter!F256)</f>
        <v>0</v>
      </c>
      <c r="F255" s="85" t="str">
        <f>IF(Zwischentabelle_Alter!$B$9&lt;13,Zwischentabelle_Alter!G256)</f>
        <v>*</v>
      </c>
      <c r="G255" s="85">
        <f>IF(Zwischentabelle_Alter!$B$9&lt;13,Zwischentabelle_Alter!H256)</f>
        <v>0</v>
      </c>
      <c r="H255" s="85">
        <f>IF(Zwischentabelle_Alter!$B$9&lt;13,Zwischentabelle_Alter!I256)</f>
        <v>81</v>
      </c>
      <c r="I255" s="85">
        <f>IF(Zwischentabelle_Alter!$B$9&lt;13,Zwischentabelle_Alter!J256)</f>
        <v>7</v>
      </c>
      <c r="J255" s="85">
        <f>IF(Zwischentabelle_Alter!$B$9&lt;13,Zwischentabelle_Alter!K256)</f>
        <v>210</v>
      </c>
      <c r="K255" s="85">
        <f>IF(Zwischentabelle_Alter!$B$9&lt;13,Zwischentabelle_Alter!L256)</f>
        <v>60</v>
      </c>
    </row>
    <row r="256" spans="1:11" x14ac:dyDescent="0.2">
      <c r="A256" s="111" t="s">
        <v>264</v>
      </c>
      <c r="B256" s="112" t="s">
        <v>263</v>
      </c>
      <c r="C256" s="85">
        <f>IF(Zwischentabelle_Alter!$B$9&lt;25,Zwischentabelle_Alter!D257)</f>
        <v>2563</v>
      </c>
      <c r="D256" s="85">
        <f>IF(Zwischentabelle_Alter!$B$9&lt;13,Zwischentabelle_Alter!E257)</f>
        <v>598</v>
      </c>
      <c r="E256" s="85">
        <f>IF(Zwischentabelle_Alter!$B$9&lt;13,Zwischentabelle_Alter!F257)</f>
        <v>0</v>
      </c>
      <c r="F256" s="85" t="str">
        <f>IF(Zwischentabelle_Alter!$B$9&lt;13,Zwischentabelle_Alter!G257)</f>
        <v>*</v>
      </c>
      <c r="G256" s="85">
        <f>IF(Zwischentabelle_Alter!$B$9&lt;13,Zwischentabelle_Alter!H257)</f>
        <v>0</v>
      </c>
      <c r="H256" s="85">
        <f>IF(Zwischentabelle_Alter!$B$9&lt;13,Zwischentabelle_Alter!I257)</f>
        <v>0</v>
      </c>
      <c r="I256" s="85">
        <f>IF(Zwischentabelle_Alter!$B$9&lt;13,Zwischentabelle_Alter!J257)</f>
        <v>133</v>
      </c>
      <c r="J256" s="85">
        <f>IF(Zwischentabelle_Alter!$B$9&lt;13,Zwischentabelle_Alter!K257)</f>
        <v>496</v>
      </c>
      <c r="K256" s="85">
        <f>IF(Zwischentabelle_Alter!$B$9&lt;13,Zwischentabelle_Alter!L257)</f>
        <v>111</v>
      </c>
    </row>
    <row r="257" spans="1:11" x14ac:dyDescent="0.2">
      <c r="A257" s="111" t="s">
        <v>653</v>
      </c>
      <c r="B257" s="112" t="s">
        <v>654</v>
      </c>
      <c r="C257" s="85">
        <f>IF(Zwischentabelle_Alter!$B$9&lt;25,Zwischentabelle_Alter!D258)</f>
        <v>29507</v>
      </c>
      <c r="D257" s="85">
        <f>IF(Zwischentabelle_Alter!$B$9&lt;13,Zwischentabelle_Alter!E258)</f>
        <v>6302</v>
      </c>
      <c r="E257" s="85">
        <f>IF(Zwischentabelle_Alter!$B$9&lt;13,Zwischentabelle_Alter!F258)</f>
        <v>478</v>
      </c>
      <c r="F257" s="85">
        <f>IF(Zwischentabelle_Alter!$B$9&lt;13,Zwischentabelle_Alter!G258)</f>
        <v>178</v>
      </c>
      <c r="G257" s="85" t="str">
        <f>IF(Zwischentabelle_Alter!$B$9&lt;13,Zwischentabelle_Alter!H258)</f>
        <v>*</v>
      </c>
      <c r="H257" s="85">
        <f>IF(Zwischentabelle_Alter!$B$9&lt;13,Zwischentabelle_Alter!I258)</f>
        <v>16</v>
      </c>
      <c r="I257" s="85">
        <f>IF(Zwischentabelle_Alter!$B$9&lt;13,Zwischentabelle_Alter!J258)</f>
        <v>343</v>
      </c>
      <c r="J257" s="85">
        <f>IF(Zwischentabelle_Alter!$B$9&lt;13,Zwischentabelle_Alter!K258)</f>
        <v>5170</v>
      </c>
      <c r="K257" s="85">
        <f>IF(Zwischentabelle_Alter!$B$9&lt;13,Zwischentabelle_Alter!L258)</f>
        <v>1652</v>
      </c>
    </row>
    <row r="258" spans="1:11" x14ac:dyDescent="0.2">
      <c r="A258" s="111" t="s">
        <v>266</v>
      </c>
      <c r="B258" s="112" t="s">
        <v>265</v>
      </c>
      <c r="C258" s="85">
        <f>IF(Zwischentabelle_Alter!$B$9&lt;25,Zwischentabelle_Alter!D259)</f>
        <v>1288</v>
      </c>
      <c r="D258" s="85">
        <f>IF(Zwischentabelle_Alter!$B$9&lt;13,Zwischentabelle_Alter!E259)</f>
        <v>302</v>
      </c>
      <c r="E258" s="85">
        <f>IF(Zwischentabelle_Alter!$B$9&lt;13,Zwischentabelle_Alter!F259)</f>
        <v>0</v>
      </c>
      <c r="F258" s="85">
        <f>IF(Zwischentabelle_Alter!$B$9&lt;13,Zwischentabelle_Alter!G259)</f>
        <v>0</v>
      </c>
      <c r="G258" s="85">
        <f>IF(Zwischentabelle_Alter!$B$9&lt;13,Zwischentabelle_Alter!H259)</f>
        <v>0</v>
      </c>
      <c r="H258" s="85">
        <f>IF(Zwischentabelle_Alter!$B$9&lt;13,Zwischentabelle_Alter!I259)</f>
        <v>0</v>
      </c>
      <c r="I258" s="85">
        <f>IF(Zwischentabelle_Alter!$B$9&lt;13,Zwischentabelle_Alter!J259)</f>
        <v>9</v>
      </c>
      <c r="J258" s="85">
        <f>IF(Zwischentabelle_Alter!$B$9&lt;13,Zwischentabelle_Alter!K259)</f>
        <v>256</v>
      </c>
      <c r="K258" s="85">
        <f>IF(Zwischentabelle_Alter!$B$9&lt;13,Zwischentabelle_Alter!L259)</f>
        <v>71</v>
      </c>
    </row>
    <row r="259" spans="1:11" x14ac:dyDescent="0.2">
      <c r="A259" s="111" t="s">
        <v>268</v>
      </c>
      <c r="B259" s="112" t="s">
        <v>267</v>
      </c>
      <c r="C259" s="85">
        <f>IF(Zwischentabelle_Alter!$B$9&lt;25,Zwischentabelle_Alter!D260)</f>
        <v>1294</v>
      </c>
      <c r="D259" s="85">
        <f>IF(Zwischentabelle_Alter!$B$9&lt;13,Zwischentabelle_Alter!E260)</f>
        <v>238</v>
      </c>
      <c r="E259" s="85">
        <f>IF(Zwischentabelle_Alter!$B$9&lt;13,Zwischentabelle_Alter!F260)</f>
        <v>0</v>
      </c>
      <c r="F259" s="85" t="str">
        <f>IF(Zwischentabelle_Alter!$B$9&lt;13,Zwischentabelle_Alter!G260)</f>
        <v>*</v>
      </c>
      <c r="G259" s="85">
        <f>IF(Zwischentabelle_Alter!$B$9&lt;13,Zwischentabelle_Alter!H260)</f>
        <v>0</v>
      </c>
      <c r="H259" s="85">
        <f>IF(Zwischentabelle_Alter!$B$9&lt;13,Zwischentabelle_Alter!I260)</f>
        <v>0</v>
      </c>
      <c r="I259" s="85">
        <f>IF(Zwischentabelle_Alter!$B$9&lt;13,Zwischentabelle_Alter!J260)</f>
        <v>5</v>
      </c>
      <c r="J259" s="85">
        <f>IF(Zwischentabelle_Alter!$B$9&lt;13,Zwischentabelle_Alter!K260)</f>
        <v>228</v>
      </c>
      <c r="K259" s="85">
        <f>IF(Zwischentabelle_Alter!$B$9&lt;13,Zwischentabelle_Alter!L260)</f>
        <v>13</v>
      </c>
    </row>
    <row r="260" spans="1:11" x14ac:dyDescent="0.2">
      <c r="A260" s="111" t="s">
        <v>655</v>
      </c>
      <c r="B260" s="112" t="s">
        <v>656</v>
      </c>
      <c r="C260" s="85">
        <f>IF(Zwischentabelle_Alter!$B$9&lt;25,Zwischentabelle_Alter!D261)</f>
        <v>1259</v>
      </c>
      <c r="D260" s="85">
        <f>IF(Zwischentabelle_Alter!$B$9&lt;13,Zwischentabelle_Alter!E261)</f>
        <v>259</v>
      </c>
      <c r="E260" s="85">
        <f>IF(Zwischentabelle_Alter!$B$9&lt;13,Zwischentabelle_Alter!F261)</f>
        <v>0</v>
      </c>
      <c r="F260" s="85">
        <f>IF(Zwischentabelle_Alter!$B$9&lt;13,Zwischentabelle_Alter!G261)</f>
        <v>0</v>
      </c>
      <c r="G260" s="85">
        <f>IF(Zwischentabelle_Alter!$B$9&lt;13,Zwischentabelle_Alter!H261)</f>
        <v>0</v>
      </c>
      <c r="H260" s="85">
        <f>IF(Zwischentabelle_Alter!$B$9&lt;13,Zwischentabelle_Alter!I261)</f>
        <v>0</v>
      </c>
      <c r="I260" s="85">
        <f>IF(Zwischentabelle_Alter!$B$9&lt;13,Zwischentabelle_Alter!J261)</f>
        <v>8</v>
      </c>
      <c r="J260" s="85">
        <f>IF(Zwischentabelle_Alter!$B$9&lt;13,Zwischentabelle_Alter!K261)</f>
        <v>221</v>
      </c>
      <c r="K260" s="85">
        <f>IF(Zwischentabelle_Alter!$B$9&lt;13,Zwischentabelle_Alter!L261)</f>
        <v>58</v>
      </c>
    </row>
    <row r="261" spans="1:11" x14ac:dyDescent="0.2">
      <c r="A261" s="111" t="s">
        <v>657</v>
      </c>
      <c r="B261" s="112" t="s">
        <v>658</v>
      </c>
      <c r="C261" s="85">
        <f>IF(Zwischentabelle_Alter!$B$9&lt;25,Zwischentabelle_Alter!D262)</f>
        <v>1135</v>
      </c>
      <c r="D261" s="85">
        <f>IF(Zwischentabelle_Alter!$B$9&lt;13,Zwischentabelle_Alter!E262)</f>
        <v>235</v>
      </c>
      <c r="E261" s="85">
        <f>IF(Zwischentabelle_Alter!$B$9&lt;13,Zwischentabelle_Alter!F262)</f>
        <v>0</v>
      </c>
      <c r="F261" s="85">
        <f>IF(Zwischentabelle_Alter!$B$9&lt;13,Zwischentabelle_Alter!G262)</f>
        <v>0</v>
      </c>
      <c r="G261" s="85">
        <f>IF(Zwischentabelle_Alter!$B$9&lt;13,Zwischentabelle_Alter!H262)</f>
        <v>0</v>
      </c>
      <c r="H261" s="85">
        <f>IF(Zwischentabelle_Alter!$B$9&lt;13,Zwischentabelle_Alter!I262)</f>
        <v>0</v>
      </c>
      <c r="I261" s="85">
        <f>IF(Zwischentabelle_Alter!$B$9&lt;13,Zwischentabelle_Alter!J262)</f>
        <v>5</v>
      </c>
      <c r="J261" s="85">
        <f>IF(Zwischentabelle_Alter!$B$9&lt;13,Zwischentabelle_Alter!K262)</f>
        <v>203</v>
      </c>
      <c r="K261" s="85">
        <f>IF(Zwischentabelle_Alter!$B$9&lt;13,Zwischentabelle_Alter!L262)</f>
        <v>48</v>
      </c>
    </row>
    <row r="262" spans="1:11" x14ac:dyDescent="0.2">
      <c r="A262" s="111" t="s">
        <v>659</v>
      </c>
      <c r="B262" s="112" t="s">
        <v>660</v>
      </c>
      <c r="C262" s="85">
        <f>IF(Zwischentabelle_Alter!$B$9&lt;25,Zwischentabelle_Alter!D263)</f>
        <v>998</v>
      </c>
      <c r="D262" s="85">
        <f>IF(Zwischentabelle_Alter!$B$9&lt;13,Zwischentabelle_Alter!E263)</f>
        <v>229</v>
      </c>
      <c r="E262" s="85" t="str">
        <f>IF(Zwischentabelle_Alter!$B$9&lt;13,Zwischentabelle_Alter!F263)</f>
        <v>*</v>
      </c>
      <c r="F262" s="85">
        <f>IF(Zwischentabelle_Alter!$B$9&lt;13,Zwischentabelle_Alter!G263)</f>
        <v>0</v>
      </c>
      <c r="G262" s="85">
        <f>IF(Zwischentabelle_Alter!$B$9&lt;13,Zwischentabelle_Alter!H263)</f>
        <v>0</v>
      </c>
      <c r="H262" s="85">
        <f>IF(Zwischentabelle_Alter!$B$9&lt;13,Zwischentabelle_Alter!I263)</f>
        <v>0</v>
      </c>
      <c r="I262" s="85">
        <f>IF(Zwischentabelle_Alter!$B$9&lt;13,Zwischentabelle_Alter!J263)</f>
        <v>16</v>
      </c>
      <c r="J262" s="85">
        <f>IF(Zwischentabelle_Alter!$B$9&lt;13,Zwischentabelle_Alter!K263)</f>
        <v>187</v>
      </c>
      <c r="K262" s="85">
        <f>IF(Zwischentabelle_Alter!$B$9&lt;13,Zwischentabelle_Alter!L263)</f>
        <v>65</v>
      </c>
    </row>
    <row r="263" spans="1:11" x14ac:dyDescent="0.2">
      <c r="A263" s="111" t="s">
        <v>661</v>
      </c>
      <c r="B263" s="112" t="s">
        <v>662</v>
      </c>
      <c r="C263" s="85">
        <f>IF(Zwischentabelle_Alter!$B$9&lt;25,Zwischentabelle_Alter!D264)</f>
        <v>866</v>
      </c>
      <c r="D263" s="85">
        <f>IF(Zwischentabelle_Alter!$B$9&lt;13,Zwischentabelle_Alter!E264)</f>
        <v>175</v>
      </c>
      <c r="E263" s="85">
        <f>IF(Zwischentabelle_Alter!$B$9&lt;13,Zwischentabelle_Alter!F264)</f>
        <v>0</v>
      </c>
      <c r="F263" s="85" t="str">
        <f>IF(Zwischentabelle_Alter!$B$9&lt;13,Zwischentabelle_Alter!G264)</f>
        <v>*</v>
      </c>
      <c r="G263" s="85">
        <f>IF(Zwischentabelle_Alter!$B$9&lt;13,Zwischentabelle_Alter!H264)</f>
        <v>0</v>
      </c>
      <c r="H263" s="85">
        <f>IF(Zwischentabelle_Alter!$B$9&lt;13,Zwischentabelle_Alter!I264)</f>
        <v>0</v>
      </c>
      <c r="I263" s="85" t="str">
        <f>IF(Zwischentabelle_Alter!$B$9&lt;13,Zwischentabelle_Alter!J264)</f>
        <v>*</v>
      </c>
      <c r="J263" s="85">
        <f>IF(Zwischentabelle_Alter!$B$9&lt;13,Zwischentabelle_Alter!K264)</f>
        <v>167</v>
      </c>
      <c r="K263" s="85" t="str">
        <f>IF(Zwischentabelle_Alter!$B$9&lt;13,Zwischentabelle_Alter!L264)</f>
        <v>*</v>
      </c>
    </row>
    <row r="264" spans="1:11" x14ac:dyDescent="0.2">
      <c r="A264" s="111" t="s">
        <v>663</v>
      </c>
      <c r="B264" s="112" t="s">
        <v>664</v>
      </c>
      <c r="C264" s="85">
        <f>IF(Zwischentabelle_Alter!$B$9&lt;25,Zwischentabelle_Alter!D265)</f>
        <v>781</v>
      </c>
      <c r="D264" s="85">
        <f>IF(Zwischentabelle_Alter!$B$9&lt;13,Zwischentabelle_Alter!E265)</f>
        <v>174</v>
      </c>
      <c r="E264" s="85">
        <f>IF(Zwischentabelle_Alter!$B$9&lt;13,Zwischentabelle_Alter!F265)</f>
        <v>0</v>
      </c>
      <c r="F264" s="85" t="str">
        <f>IF(Zwischentabelle_Alter!$B$9&lt;13,Zwischentabelle_Alter!G265)</f>
        <v>*</v>
      </c>
      <c r="G264" s="85">
        <f>IF(Zwischentabelle_Alter!$B$9&lt;13,Zwischentabelle_Alter!H265)</f>
        <v>0</v>
      </c>
      <c r="H264" s="85">
        <f>IF(Zwischentabelle_Alter!$B$9&lt;13,Zwischentabelle_Alter!I265)</f>
        <v>0</v>
      </c>
      <c r="I264" s="85">
        <f>IF(Zwischentabelle_Alter!$B$9&lt;13,Zwischentabelle_Alter!J265)</f>
        <v>0</v>
      </c>
      <c r="J264" s="85">
        <f>IF(Zwischentabelle_Alter!$B$9&lt;13,Zwischentabelle_Alter!K265)</f>
        <v>158</v>
      </c>
      <c r="K264" s="85">
        <f>IF(Zwischentabelle_Alter!$B$9&lt;13,Zwischentabelle_Alter!L265)</f>
        <v>21</v>
      </c>
    </row>
    <row r="265" spans="1:11" x14ac:dyDescent="0.2">
      <c r="A265" s="111" t="s">
        <v>270</v>
      </c>
      <c r="B265" s="112" t="s">
        <v>269</v>
      </c>
      <c r="C265" s="85">
        <f>IF(Zwischentabelle_Alter!$B$9&lt;25,Zwischentabelle_Alter!D266)</f>
        <v>1025</v>
      </c>
      <c r="D265" s="85">
        <f>IF(Zwischentabelle_Alter!$B$9&lt;13,Zwischentabelle_Alter!E266)</f>
        <v>209</v>
      </c>
      <c r="E265" s="85">
        <f>IF(Zwischentabelle_Alter!$B$9&lt;13,Zwischentabelle_Alter!F266)</f>
        <v>0</v>
      </c>
      <c r="F265" s="85">
        <f>IF(Zwischentabelle_Alter!$B$9&lt;13,Zwischentabelle_Alter!G266)</f>
        <v>0</v>
      </c>
      <c r="G265" s="85">
        <f>IF(Zwischentabelle_Alter!$B$9&lt;13,Zwischentabelle_Alter!H266)</f>
        <v>0</v>
      </c>
      <c r="H265" s="85">
        <f>IF(Zwischentabelle_Alter!$B$9&lt;13,Zwischentabelle_Alter!I266)</f>
        <v>0</v>
      </c>
      <c r="I265" s="85">
        <f>IF(Zwischentabelle_Alter!$B$9&lt;13,Zwischentabelle_Alter!J266)</f>
        <v>12</v>
      </c>
      <c r="J265" s="85">
        <f>IF(Zwischentabelle_Alter!$B$9&lt;13,Zwischentabelle_Alter!K266)</f>
        <v>197</v>
      </c>
      <c r="K265" s="85">
        <f>IF(Zwischentabelle_Alter!$B$9&lt;13,Zwischentabelle_Alter!L266)</f>
        <v>8</v>
      </c>
    </row>
    <row r="266" spans="1:11" x14ac:dyDescent="0.2">
      <c r="A266" s="111" t="s">
        <v>272</v>
      </c>
      <c r="B266" s="112" t="s">
        <v>271</v>
      </c>
      <c r="C266" s="85">
        <f>IF(Zwischentabelle_Alter!$B$9&lt;25,Zwischentabelle_Alter!D267)</f>
        <v>1046</v>
      </c>
      <c r="D266" s="85">
        <f>IF(Zwischentabelle_Alter!$B$9&lt;13,Zwischentabelle_Alter!E267)</f>
        <v>146</v>
      </c>
      <c r="E266" s="85">
        <f>IF(Zwischentabelle_Alter!$B$9&lt;13,Zwischentabelle_Alter!F267)</f>
        <v>0</v>
      </c>
      <c r="F266" s="85">
        <f>IF(Zwischentabelle_Alter!$B$9&lt;13,Zwischentabelle_Alter!G267)</f>
        <v>6</v>
      </c>
      <c r="G266" s="85">
        <f>IF(Zwischentabelle_Alter!$B$9&lt;13,Zwischentabelle_Alter!H267)</f>
        <v>0</v>
      </c>
      <c r="H266" s="85" t="str">
        <f>IF(Zwischentabelle_Alter!$B$9&lt;13,Zwischentabelle_Alter!I267)</f>
        <v>*</v>
      </c>
      <c r="I266" s="85">
        <f>IF(Zwischentabelle_Alter!$B$9&lt;13,Zwischentabelle_Alter!J267)</f>
        <v>16</v>
      </c>
      <c r="J266" s="85">
        <f>IF(Zwischentabelle_Alter!$B$9&lt;13,Zwischentabelle_Alter!K267)</f>
        <v>124</v>
      </c>
      <c r="K266" s="85">
        <f>IF(Zwischentabelle_Alter!$B$9&lt;13,Zwischentabelle_Alter!L267)</f>
        <v>9</v>
      </c>
    </row>
    <row r="267" spans="1:11" x14ac:dyDescent="0.2">
      <c r="A267" s="111" t="s">
        <v>274</v>
      </c>
      <c r="B267" s="112" t="s">
        <v>273</v>
      </c>
      <c r="C267" s="85">
        <f>IF(Zwischentabelle_Alter!$B$9&lt;25,Zwischentabelle_Alter!D268)</f>
        <v>2760</v>
      </c>
      <c r="D267" s="85">
        <f>IF(Zwischentabelle_Alter!$B$9&lt;13,Zwischentabelle_Alter!E268)</f>
        <v>132</v>
      </c>
      <c r="E267" s="85">
        <f>IF(Zwischentabelle_Alter!$B$9&lt;13,Zwischentabelle_Alter!F268)</f>
        <v>0</v>
      </c>
      <c r="F267" s="85" t="str">
        <f>IF(Zwischentabelle_Alter!$B$9&lt;13,Zwischentabelle_Alter!G268)</f>
        <v>*</v>
      </c>
      <c r="G267" s="85">
        <f>IF(Zwischentabelle_Alter!$B$9&lt;13,Zwischentabelle_Alter!H268)</f>
        <v>0</v>
      </c>
      <c r="H267" s="85" t="str">
        <f>IF(Zwischentabelle_Alter!$B$9&lt;13,Zwischentabelle_Alter!I268)</f>
        <v>*</v>
      </c>
      <c r="I267" s="85">
        <f>IF(Zwischentabelle_Alter!$B$9&lt;13,Zwischentabelle_Alter!J268)</f>
        <v>13</v>
      </c>
      <c r="J267" s="85">
        <f>IF(Zwischentabelle_Alter!$B$9&lt;13,Zwischentabelle_Alter!K268)</f>
        <v>93</v>
      </c>
      <c r="K267" s="85">
        <f>IF(Zwischentabelle_Alter!$B$9&lt;13,Zwischentabelle_Alter!L268)</f>
        <v>42</v>
      </c>
    </row>
    <row r="268" spans="1:11" x14ac:dyDescent="0.2">
      <c r="A268" s="111" t="s">
        <v>665</v>
      </c>
      <c r="B268" s="112" t="s">
        <v>666</v>
      </c>
      <c r="C268" s="85">
        <f>IF(Zwischentabelle_Alter!$B$9&lt;25,Zwischentabelle_Alter!D269)</f>
        <v>1005</v>
      </c>
      <c r="D268" s="85">
        <f>IF(Zwischentabelle_Alter!$B$9&lt;13,Zwischentabelle_Alter!E269)</f>
        <v>249</v>
      </c>
      <c r="E268" s="85">
        <f>IF(Zwischentabelle_Alter!$B$9&lt;13,Zwischentabelle_Alter!F269)</f>
        <v>0</v>
      </c>
      <c r="F268" s="85">
        <f>IF(Zwischentabelle_Alter!$B$9&lt;13,Zwischentabelle_Alter!G269)</f>
        <v>0</v>
      </c>
      <c r="G268" s="85">
        <f>IF(Zwischentabelle_Alter!$B$9&lt;13,Zwischentabelle_Alter!H269)</f>
        <v>0</v>
      </c>
      <c r="H268" s="85">
        <f>IF(Zwischentabelle_Alter!$B$9&lt;13,Zwischentabelle_Alter!I269)</f>
        <v>0</v>
      </c>
      <c r="I268" s="85">
        <f>IF(Zwischentabelle_Alter!$B$9&lt;13,Zwischentabelle_Alter!J269)</f>
        <v>19</v>
      </c>
      <c r="J268" s="85">
        <f>IF(Zwischentabelle_Alter!$B$9&lt;13,Zwischentabelle_Alter!K269)</f>
        <v>231</v>
      </c>
      <c r="K268" s="85">
        <f>IF(Zwischentabelle_Alter!$B$9&lt;13,Zwischentabelle_Alter!L269)</f>
        <v>25</v>
      </c>
    </row>
    <row r="269" spans="1:11" x14ac:dyDescent="0.2">
      <c r="A269" s="111" t="s">
        <v>276</v>
      </c>
      <c r="B269" s="112" t="s">
        <v>275</v>
      </c>
      <c r="C269" s="85">
        <f>IF(Zwischentabelle_Alter!$B$9&lt;25,Zwischentabelle_Alter!D270)</f>
        <v>891</v>
      </c>
      <c r="D269" s="85">
        <f>IF(Zwischentabelle_Alter!$B$9&lt;13,Zwischentabelle_Alter!E270)</f>
        <v>77</v>
      </c>
      <c r="E269" s="85">
        <f>IF(Zwischentabelle_Alter!$B$9&lt;13,Zwischentabelle_Alter!F270)</f>
        <v>0</v>
      </c>
      <c r="F269" s="85">
        <f>IF(Zwischentabelle_Alter!$B$9&lt;13,Zwischentabelle_Alter!G270)</f>
        <v>0</v>
      </c>
      <c r="G269" s="85">
        <f>IF(Zwischentabelle_Alter!$B$9&lt;13,Zwischentabelle_Alter!H270)</f>
        <v>0</v>
      </c>
      <c r="H269" s="85">
        <f>IF(Zwischentabelle_Alter!$B$9&lt;13,Zwischentabelle_Alter!I270)</f>
        <v>0</v>
      </c>
      <c r="I269" s="85">
        <f>IF(Zwischentabelle_Alter!$B$9&lt;13,Zwischentabelle_Alter!J270)</f>
        <v>0</v>
      </c>
      <c r="J269" s="85">
        <f>IF(Zwischentabelle_Alter!$B$9&lt;13,Zwischentabelle_Alter!K270)</f>
        <v>71</v>
      </c>
      <c r="K269" s="85">
        <f>IF(Zwischentabelle_Alter!$B$9&lt;13,Zwischentabelle_Alter!L270)</f>
        <v>8</v>
      </c>
    </row>
    <row r="270" spans="1:11" x14ac:dyDescent="0.2">
      <c r="A270" s="111" t="s">
        <v>278</v>
      </c>
      <c r="B270" s="112" t="s">
        <v>277</v>
      </c>
      <c r="C270" s="85">
        <f>IF(Zwischentabelle_Alter!$B$9&lt;25,Zwischentabelle_Alter!D271)</f>
        <v>587</v>
      </c>
      <c r="D270" s="85">
        <f>IF(Zwischentabelle_Alter!$B$9&lt;13,Zwischentabelle_Alter!E271)</f>
        <v>18</v>
      </c>
      <c r="E270" s="85">
        <f>IF(Zwischentabelle_Alter!$B$9&lt;13,Zwischentabelle_Alter!F271)</f>
        <v>0</v>
      </c>
      <c r="F270" s="85">
        <f>IF(Zwischentabelle_Alter!$B$9&lt;13,Zwischentabelle_Alter!G271)</f>
        <v>0</v>
      </c>
      <c r="G270" s="85">
        <f>IF(Zwischentabelle_Alter!$B$9&lt;13,Zwischentabelle_Alter!H271)</f>
        <v>0</v>
      </c>
      <c r="H270" s="85">
        <f>IF(Zwischentabelle_Alter!$B$9&lt;13,Zwischentabelle_Alter!I271)</f>
        <v>0</v>
      </c>
      <c r="I270" s="85" t="str">
        <f>IF(Zwischentabelle_Alter!$B$9&lt;13,Zwischentabelle_Alter!J271)</f>
        <v>*</v>
      </c>
      <c r="J270" s="85" t="str">
        <f>IF(Zwischentabelle_Alter!$B$9&lt;13,Zwischentabelle_Alter!K271)</f>
        <v>*</v>
      </c>
      <c r="K270" s="85" t="str">
        <f>IF(Zwischentabelle_Alter!$B$9&lt;13,Zwischentabelle_Alter!L271)</f>
        <v>*</v>
      </c>
    </row>
    <row r="271" spans="1:11" x14ac:dyDescent="0.2">
      <c r="A271" s="111" t="s">
        <v>280</v>
      </c>
      <c r="B271" s="112" t="s">
        <v>279</v>
      </c>
      <c r="C271" s="85">
        <f>IF(Zwischentabelle_Alter!$B$9&lt;25,Zwischentabelle_Alter!D272)</f>
        <v>1537</v>
      </c>
      <c r="D271" s="85">
        <f>IF(Zwischentabelle_Alter!$B$9&lt;13,Zwischentabelle_Alter!E272)</f>
        <v>384</v>
      </c>
      <c r="E271" s="85">
        <f>IF(Zwischentabelle_Alter!$B$9&lt;13,Zwischentabelle_Alter!F272)</f>
        <v>0</v>
      </c>
      <c r="F271" s="85">
        <f>IF(Zwischentabelle_Alter!$B$9&lt;13,Zwischentabelle_Alter!G272)</f>
        <v>10</v>
      </c>
      <c r="G271" s="85">
        <f>IF(Zwischentabelle_Alter!$B$9&lt;13,Zwischentabelle_Alter!H272)</f>
        <v>0</v>
      </c>
      <c r="H271" s="85">
        <f>IF(Zwischentabelle_Alter!$B$9&lt;13,Zwischentabelle_Alter!I272)</f>
        <v>0</v>
      </c>
      <c r="I271" s="85">
        <f>IF(Zwischentabelle_Alter!$B$9&lt;13,Zwischentabelle_Alter!J272)</f>
        <v>17</v>
      </c>
      <c r="J271" s="85">
        <f>IF(Zwischentabelle_Alter!$B$9&lt;13,Zwischentabelle_Alter!K272)</f>
        <v>360</v>
      </c>
      <c r="K271" s="85">
        <f>IF(Zwischentabelle_Alter!$B$9&lt;13,Zwischentabelle_Alter!L272)</f>
        <v>14</v>
      </c>
    </row>
    <row r="272" spans="1:11" x14ac:dyDescent="0.2">
      <c r="A272" s="111" t="s">
        <v>282</v>
      </c>
      <c r="B272" s="112" t="s">
        <v>281</v>
      </c>
      <c r="C272" s="85">
        <f>IF(Zwischentabelle_Alter!$B$9&lt;25,Zwischentabelle_Alter!D273)</f>
        <v>3086</v>
      </c>
      <c r="D272" s="85">
        <f>IF(Zwischentabelle_Alter!$B$9&lt;13,Zwischentabelle_Alter!E273)</f>
        <v>284</v>
      </c>
      <c r="E272" s="85">
        <f>IF(Zwischentabelle_Alter!$B$9&lt;13,Zwischentabelle_Alter!F273)</f>
        <v>0</v>
      </c>
      <c r="F272" s="85" t="str">
        <f>IF(Zwischentabelle_Alter!$B$9&lt;13,Zwischentabelle_Alter!G273)</f>
        <v>*</v>
      </c>
      <c r="G272" s="85" t="str">
        <f>IF(Zwischentabelle_Alter!$B$9&lt;13,Zwischentabelle_Alter!H273)</f>
        <v>*</v>
      </c>
      <c r="H272" s="85">
        <f>IF(Zwischentabelle_Alter!$B$9&lt;13,Zwischentabelle_Alter!I273)</f>
        <v>0</v>
      </c>
      <c r="I272" s="85">
        <f>IF(Zwischentabelle_Alter!$B$9&lt;13,Zwischentabelle_Alter!J273)</f>
        <v>25</v>
      </c>
      <c r="J272" s="85">
        <f>IF(Zwischentabelle_Alter!$B$9&lt;13,Zwischentabelle_Alter!K273)</f>
        <v>210</v>
      </c>
      <c r="K272" s="85">
        <f>IF(Zwischentabelle_Alter!$B$9&lt;13,Zwischentabelle_Alter!L273)</f>
        <v>63</v>
      </c>
    </row>
    <row r="273" spans="1:11" x14ac:dyDescent="0.2">
      <c r="A273" s="111" t="s">
        <v>667</v>
      </c>
      <c r="B273" s="112" t="s">
        <v>668</v>
      </c>
      <c r="C273" s="85">
        <f>IF(Zwischentabelle_Alter!$B$9&lt;25,Zwischentabelle_Alter!D274)</f>
        <v>779</v>
      </c>
      <c r="D273" s="85">
        <f>IF(Zwischentabelle_Alter!$B$9&lt;13,Zwischentabelle_Alter!E274)</f>
        <v>64</v>
      </c>
      <c r="E273" s="85">
        <f>IF(Zwischentabelle_Alter!$B$9&lt;13,Zwischentabelle_Alter!F274)</f>
        <v>0</v>
      </c>
      <c r="F273" s="85" t="str">
        <f>IF(Zwischentabelle_Alter!$B$9&lt;13,Zwischentabelle_Alter!G274)</f>
        <v>*</v>
      </c>
      <c r="G273" s="85">
        <f>IF(Zwischentabelle_Alter!$B$9&lt;13,Zwischentabelle_Alter!H274)</f>
        <v>0</v>
      </c>
      <c r="H273" s="85">
        <f>IF(Zwischentabelle_Alter!$B$9&lt;13,Zwischentabelle_Alter!I274)</f>
        <v>0</v>
      </c>
      <c r="I273" s="85">
        <f>IF(Zwischentabelle_Alter!$B$9&lt;13,Zwischentabelle_Alter!J274)</f>
        <v>17</v>
      </c>
      <c r="J273" s="85">
        <f>IF(Zwischentabelle_Alter!$B$9&lt;13,Zwischentabelle_Alter!K274)</f>
        <v>38</v>
      </c>
      <c r="K273" s="85">
        <f>IF(Zwischentabelle_Alter!$B$9&lt;13,Zwischentabelle_Alter!L274)</f>
        <v>11</v>
      </c>
    </row>
    <row r="274" spans="1:11" x14ac:dyDescent="0.2">
      <c r="A274" s="111" t="s">
        <v>284</v>
      </c>
      <c r="B274" s="112" t="s">
        <v>283</v>
      </c>
      <c r="C274" s="85">
        <f>IF(Zwischentabelle_Alter!$B$9&lt;25,Zwischentabelle_Alter!D275)</f>
        <v>520</v>
      </c>
      <c r="D274" s="85">
        <f>IF(Zwischentabelle_Alter!$B$9&lt;13,Zwischentabelle_Alter!E275)</f>
        <v>27</v>
      </c>
      <c r="E274" s="85">
        <f>IF(Zwischentabelle_Alter!$B$9&lt;13,Zwischentabelle_Alter!F275)</f>
        <v>0</v>
      </c>
      <c r="F274" s="85">
        <f>IF(Zwischentabelle_Alter!$B$9&lt;13,Zwischentabelle_Alter!G275)</f>
        <v>0</v>
      </c>
      <c r="G274" s="85">
        <f>IF(Zwischentabelle_Alter!$B$9&lt;13,Zwischentabelle_Alter!H275)</f>
        <v>0</v>
      </c>
      <c r="H274" s="85">
        <f>IF(Zwischentabelle_Alter!$B$9&lt;13,Zwischentabelle_Alter!I275)</f>
        <v>0</v>
      </c>
      <c r="I274" s="85">
        <f>IF(Zwischentabelle_Alter!$B$9&lt;13,Zwischentabelle_Alter!J275)</f>
        <v>7</v>
      </c>
      <c r="J274" s="85">
        <f>IF(Zwischentabelle_Alter!$B$9&lt;13,Zwischentabelle_Alter!K275)</f>
        <v>14</v>
      </c>
      <c r="K274" s="85">
        <f>IF(Zwischentabelle_Alter!$B$9&lt;13,Zwischentabelle_Alter!L275)</f>
        <v>8</v>
      </c>
    </row>
    <row r="275" spans="1:11" x14ac:dyDescent="0.2">
      <c r="A275" s="111" t="s">
        <v>286</v>
      </c>
      <c r="B275" s="112" t="s">
        <v>285</v>
      </c>
      <c r="C275" s="85">
        <f>IF(Zwischentabelle_Alter!$B$9&lt;25,Zwischentabelle_Alter!D276)</f>
        <v>1908</v>
      </c>
      <c r="D275" s="85">
        <f>IF(Zwischentabelle_Alter!$B$9&lt;13,Zwischentabelle_Alter!E276)</f>
        <v>396</v>
      </c>
      <c r="E275" s="85">
        <f>IF(Zwischentabelle_Alter!$B$9&lt;13,Zwischentabelle_Alter!F276)</f>
        <v>0</v>
      </c>
      <c r="F275" s="85">
        <f>IF(Zwischentabelle_Alter!$B$9&lt;13,Zwischentabelle_Alter!G276)</f>
        <v>0</v>
      </c>
      <c r="G275" s="85">
        <f>IF(Zwischentabelle_Alter!$B$9&lt;13,Zwischentabelle_Alter!H276)</f>
        <v>0</v>
      </c>
      <c r="H275" s="85">
        <f>IF(Zwischentabelle_Alter!$B$9&lt;13,Zwischentabelle_Alter!I276)</f>
        <v>0</v>
      </c>
      <c r="I275" s="85">
        <f>IF(Zwischentabelle_Alter!$B$9&lt;13,Zwischentabelle_Alter!J276)</f>
        <v>18</v>
      </c>
      <c r="J275" s="85">
        <f>IF(Zwischentabelle_Alter!$B$9&lt;13,Zwischentabelle_Alter!K276)</f>
        <v>326</v>
      </c>
      <c r="K275" s="85">
        <f>IF(Zwischentabelle_Alter!$B$9&lt;13,Zwischentabelle_Alter!L276)</f>
        <v>101</v>
      </c>
    </row>
    <row r="276" spans="1:11" x14ac:dyDescent="0.2">
      <c r="A276" s="111" t="s">
        <v>669</v>
      </c>
      <c r="B276" s="112" t="s">
        <v>670</v>
      </c>
      <c r="C276" s="85">
        <f>IF(Zwischentabelle_Alter!$B$9&lt;25,Zwischentabelle_Alter!D277)</f>
        <v>1049</v>
      </c>
      <c r="D276" s="85">
        <f>IF(Zwischentabelle_Alter!$B$9&lt;13,Zwischentabelle_Alter!E277)</f>
        <v>34</v>
      </c>
      <c r="E276" s="85">
        <f>IF(Zwischentabelle_Alter!$B$9&lt;13,Zwischentabelle_Alter!F277)</f>
        <v>0</v>
      </c>
      <c r="F276" s="85" t="str">
        <f>IF(Zwischentabelle_Alter!$B$9&lt;13,Zwischentabelle_Alter!G277)</f>
        <v>*</v>
      </c>
      <c r="G276" s="85">
        <f>IF(Zwischentabelle_Alter!$B$9&lt;13,Zwischentabelle_Alter!H277)</f>
        <v>0</v>
      </c>
      <c r="H276" s="85">
        <f>IF(Zwischentabelle_Alter!$B$9&lt;13,Zwischentabelle_Alter!I277)</f>
        <v>0</v>
      </c>
      <c r="I276" s="85" t="str">
        <f>IF(Zwischentabelle_Alter!$B$9&lt;13,Zwischentabelle_Alter!J277)</f>
        <v>*</v>
      </c>
      <c r="J276" s="85">
        <f>IF(Zwischentabelle_Alter!$B$9&lt;13,Zwischentabelle_Alter!K277)</f>
        <v>6</v>
      </c>
      <c r="K276" s="85">
        <f>IF(Zwischentabelle_Alter!$B$9&lt;13,Zwischentabelle_Alter!L277)</f>
        <v>24</v>
      </c>
    </row>
    <row r="277" spans="1:11" x14ac:dyDescent="0.2">
      <c r="A277" s="111" t="s">
        <v>671</v>
      </c>
      <c r="B277" s="112" t="s">
        <v>672</v>
      </c>
      <c r="C277" s="85">
        <f>IF(Zwischentabelle_Alter!$B$9&lt;25,Zwischentabelle_Alter!D278)</f>
        <v>1403</v>
      </c>
      <c r="D277" s="85">
        <f>IF(Zwischentabelle_Alter!$B$9&lt;13,Zwischentabelle_Alter!E278)</f>
        <v>344</v>
      </c>
      <c r="E277" s="85">
        <f>IF(Zwischentabelle_Alter!$B$9&lt;13,Zwischentabelle_Alter!F278)</f>
        <v>0</v>
      </c>
      <c r="F277" s="85" t="str">
        <f>IF(Zwischentabelle_Alter!$B$9&lt;13,Zwischentabelle_Alter!G278)</f>
        <v>*</v>
      </c>
      <c r="G277" s="85">
        <f>IF(Zwischentabelle_Alter!$B$9&lt;13,Zwischentabelle_Alter!H278)</f>
        <v>0</v>
      </c>
      <c r="H277" s="85" t="str">
        <f>IF(Zwischentabelle_Alter!$B$9&lt;13,Zwischentabelle_Alter!I278)</f>
        <v>*</v>
      </c>
      <c r="I277" s="85">
        <f>IF(Zwischentabelle_Alter!$B$9&lt;13,Zwischentabelle_Alter!J278)</f>
        <v>6</v>
      </c>
      <c r="J277" s="85">
        <f>IF(Zwischentabelle_Alter!$B$9&lt;13,Zwischentabelle_Alter!K278)</f>
        <v>313</v>
      </c>
      <c r="K277" s="85">
        <f>IF(Zwischentabelle_Alter!$B$9&lt;13,Zwischentabelle_Alter!L278)</f>
        <v>47</v>
      </c>
    </row>
    <row r="278" spans="1:11" x14ac:dyDescent="0.2">
      <c r="A278" s="111" t="s">
        <v>673</v>
      </c>
      <c r="B278" s="112" t="s">
        <v>674</v>
      </c>
      <c r="C278" s="85">
        <f>IF(Zwischentabelle_Alter!$B$9&lt;25,Zwischentabelle_Alter!D279)</f>
        <v>1305</v>
      </c>
      <c r="D278" s="85">
        <f>IF(Zwischentabelle_Alter!$B$9&lt;13,Zwischentabelle_Alter!E279)</f>
        <v>71</v>
      </c>
      <c r="E278" s="85">
        <f>IF(Zwischentabelle_Alter!$B$9&lt;13,Zwischentabelle_Alter!F279)</f>
        <v>0</v>
      </c>
      <c r="F278" s="85">
        <f>IF(Zwischentabelle_Alter!$B$9&lt;13,Zwischentabelle_Alter!G279)</f>
        <v>0</v>
      </c>
      <c r="G278" s="85">
        <f>IF(Zwischentabelle_Alter!$B$9&lt;13,Zwischentabelle_Alter!H279)</f>
        <v>0</v>
      </c>
      <c r="H278" s="85">
        <f>IF(Zwischentabelle_Alter!$B$9&lt;13,Zwischentabelle_Alter!I279)</f>
        <v>0</v>
      </c>
      <c r="I278" s="85">
        <f>IF(Zwischentabelle_Alter!$B$9&lt;13,Zwischentabelle_Alter!J279)</f>
        <v>3</v>
      </c>
      <c r="J278" s="85">
        <f>IF(Zwischentabelle_Alter!$B$9&lt;13,Zwischentabelle_Alter!K279)</f>
        <v>27</v>
      </c>
      <c r="K278" s="85">
        <f>IF(Zwischentabelle_Alter!$B$9&lt;13,Zwischentabelle_Alter!L279)</f>
        <v>41</v>
      </c>
    </row>
    <row r="279" spans="1:11" x14ac:dyDescent="0.2">
      <c r="A279" s="111" t="s">
        <v>675</v>
      </c>
      <c r="B279" s="112" t="s">
        <v>676</v>
      </c>
      <c r="C279" s="85">
        <f>IF(Zwischentabelle_Alter!$B$9&lt;25,Zwischentabelle_Alter!D280)</f>
        <v>1303</v>
      </c>
      <c r="D279" s="85">
        <f>IF(Zwischentabelle_Alter!$B$9&lt;13,Zwischentabelle_Alter!E280)</f>
        <v>264</v>
      </c>
      <c r="E279" s="85">
        <f>IF(Zwischentabelle_Alter!$B$9&lt;13,Zwischentabelle_Alter!F280)</f>
        <v>0</v>
      </c>
      <c r="F279" s="85">
        <f>IF(Zwischentabelle_Alter!$B$9&lt;13,Zwischentabelle_Alter!G280)</f>
        <v>0</v>
      </c>
      <c r="G279" s="85">
        <f>IF(Zwischentabelle_Alter!$B$9&lt;13,Zwischentabelle_Alter!H280)</f>
        <v>0</v>
      </c>
      <c r="H279" s="85">
        <f>IF(Zwischentabelle_Alter!$B$9&lt;13,Zwischentabelle_Alter!I280)</f>
        <v>0</v>
      </c>
      <c r="I279" s="85">
        <f>IF(Zwischentabelle_Alter!$B$9&lt;13,Zwischentabelle_Alter!J280)</f>
        <v>16</v>
      </c>
      <c r="J279" s="85">
        <f>IF(Zwischentabelle_Alter!$B$9&lt;13,Zwischentabelle_Alter!K280)</f>
        <v>216</v>
      </c>
      <c r="K279" s="85">
        <f>IF(Zwischentabelle_Alter!$B$9&lt;13,Zwischentabelle_Alter!L280)</f>
        <v>64</v>
      </c>
    </row>
    <row r="280" spans="1:11" x14ac:dyDescent="0.2">
      <c r="A280" s="111" t="s">
        <v>288</v>
      </c>
      <c r="B280" s="112" t="s">
        <v>287</v>
      </c>
      <c r="C280" s="85">
        <f>IF(Zwischentabelle_Alter!$B$9&lt;25,Zwischentabelle_Alter!D281)</f>
        <v>1188</v>
      </c>
      <c r="D280" s="85">
        <f>IF(Zwischentabelle_Alter!$B$9&lt;13,Zwischentabelle_Alter!E281)</f>
        <v>296</v>
      </c>
      <c r="E280" s="85">
        <f>IF(Zwischentabelle_Alter!$B$9&lt;13,Zwischentabelle_Alter!F281)</f>
        <v>0</v>
      </c>
      <c r="F280" s="85">
        <f>IF(Zwischentabelle_Alter!$B$9&lt;13,Zwischentabelle_Alter!G281)</f>
        <v>0</v>
      </c>
      <c r="G280" s="85">
        <f>IF(Zwischentabelle_Alter!$B$9&lt;13,Zwischentabelle_Alter!H281)</f>
        <v>0</v>
      </c>
      <c r="H280" s="85">
        <f>IF(Zwischentabelle_Alter!$B$9&lt;13,Zwischentabelle_Alter!I281)</f>
        <v>0</v>
      </c>
      <c r="I280" s="85">
        <f>IF(Zwischentabelle_Alter!$B$9&lt;13,Zwischentabelle_Alter!J281)</f>
        <v>6</v>
      </c>
      <c r="J280" s="85">
        <f>IF(Zwischentabelle_Alter!$B$9&lt;13,Zwischentabelle_Alter!K281)</f>
        <v>289</v>
      </c>
      <c r="K280" s="85">
        <f>IF(Zwischentabelle_Alter!$B$9&lt;13,Zwischentabelle_Alter!L281)</f>
        <v>11</v>
      </c>
    </row>
    <row r="281" spans="1:11" x14ac:dyDescent="0.2">
      <c r="A281" s="111" t="s">
        <v>290</v>
      </c>
      <c r="B281" s="112" t="s">
        <v>289</v>
      </c>
      <c r="C281" s="85">
        <f>IF(Zwischentabelle_Alter!$B$9&lt;25,Zwischentabelle_Alter!D282)</f>
        <v>918</v>
      </c>
      <c r="D281" s="85">
        <f>IF(Zwischentabelle_Alter!$B$9&lt;13,Zwischentabelle_Alter!E282)</f>
        <v>9</v>
      </c>
      <c r="E281" s="85">
        <f>IF(Zwischentabelle_Alter!$B$9&lt;13,Zwischentabelle_Alter!F282)</f>
        <v>0</v>
      </c>
      <c r="F281" s="85">
        <f>IF(Zwischentabelle_Alter!$B$9&lt;13,Zwischentabelle_Alter!G282)</f>
        <v>0</v>
      </c>
      <c r="G281" s="85">
        <f>IF(Zwischentabelle_Alter!$B$9&lt;13,Zwischentabelle_Alter!H282)</f>
        <v>0</v>
      </c>
      <c r="H281" s="85">
        <f>IF(Zwischentabelle_Alter!$B$9&lt;13,Zwischentabelle_Alter!I282)</f>
        <v>0</v>
      </c>
      <c r="I281" s="85">
        <f>IF(Zwischentabelle_Alter!$B$9&lt;13,Zwischentabelle_Alter!J282)</f>
        <v>0</v>
      </c>
      <c r="J281" s="85">
        <f>IF(Zwischentabelle_Alter!$B$9&lt;13,Zwischentabelle_Alter!K282)</f>
        <v>4</v>
      </c>
      <c r="K281" s="85">
        <f>IF(Zwischentabelle_Alter!$B$9&lt;13,Zwischentabelle_Alter!L282)</f>
        <v>6</v>
      </c>
    </row>
    <row r="282" spans="1:11" x14ac:dyDescent="0.2">
      <c r="A282" s="111" t="s">
        <v>677</v>
      </c>
      <c r="B282" s="112" t="s">
        <v>678</v>
      </c>
      <c r="C282" s="85">
        <f>IF(Zwischentabelle_Alter!$B$9&lt;25,Zwischentabelle_Alter!D283)</f>
        <v>1029</v>
      </c>
      <c r="D282" s="85">
        <f>IF(Zwischentabelle_Alter!$B$9&lt;13,Zwischentabelle_Alter!E283)</f>
        <v>149</v>
      </c>
      <c r="E282" s="85">
        <f>IF(Zwischentabelle_Alter!$B$9&lt;13,Zwischentabelle_Alter!F283)</f>
        <v>0</v>
      </c>
      <c r="F282" s="85">
        <f>IF(Zwischentabelle_Alter!$B$9&lt;13,Zwischentabelle_Alter!G283)</f>
        <v>0</v>
      </c>
      <c r="G282" s="85">
        <f>IF(Zwischentabelle_Alter!$B$9&lt;13,Zwischentabelle_Alter!H283)</f>
        <v>0</v>
      </c>
      <c r="H282" s="85">
        <f>IF(Zwischentabelle_Alter!$B$9&lt;13,Zwischentabelle_Alter!I283)</f>
        <v>0</v>
      </c>
      <c r="I282" s="85">
        <f>IF(Zwischentabelle_Alter!$B$9&lt;13,Zwischentabelle_Alter!J283)</f>
        <v>4</v>
      </c>
      <c r="J282" s="85">
        <f>IF(Zwischentabelle_Alter!$B$9&lt;13,Zwischentabelle_Alter!K283)</f>
        <v>120</v>
      </c>
      <c r="K282" s="85">
        <f>IF(Zwischentabelle_Alter!$B$9&lt;13,Zwischentabelle_Alter!L283)</f>
        <v>34</v>
      </c>
    </row>
    <row r="283" spans="1:11" x14ac:dyDescent="0.2">
      <c r="A283" s="111" t="s">
        <v>679</v>
      </c>
      <c r="B283" s="112" t="s">
        <v>680</v>
      </c>
      <c r="C283" s="85">
        <f>IF(Zwischentabelle_Alter!$B$9&lt;25,Zwischentabelle_Alter!D284)</f>
        <v>352</v>
      </c>
      <c r="D283" s="85">
        <f>IF(Zwischentabelle_Alter!$B$9&lt;13,Zwischentabelle_Alter!E284)</f>
        <v>49</v>
      </c>
      <c r="E283" s="85">
        <f>IF(Zwischentabelle_Alter!$B$9&lt;13,Zwischentabelle_Alter!F284)</f>
        <v>0</v>
      </c>
      <c r="F283" s="85">
        <f>IF(Zwischentabelle_Alter!$B$9&lt;13,Zwischentabelle_Alter!G284)</f>
        <v>0</v>
      </c>
      <c r="G283" s="85">
        <f>IF(Zwischentabelle_Alter!$B$9&lt;13,Zwischentabelle_Alter!H284)</f>
        <v>0</v>
      </c>
      <c r="H283" s="85">
        <f>IF(Zwischentabelle_Alter!$B$9&lt;13,Zwischentabelle_Alter!I284)</f>
        <v>0</v>
      </c>
      <c r="I283" s="85">
        <f>IF(Zwischentabelle_Alter!$B$9&lt;13,Zwischentabelle_Alter!J284)</f>
        <v>0</v>
      </c>
      <c r="J283" s="85">
        <f>IF(Zwischentabelle_Alter!$B$9&lt;13,Zwischentabelle_Alter!K284)</f>
        <v>43</v>
      </c>
      <c r="K283" s="85">
        <f>IF(Zwischentabelle_Alter!$B$9&lt;13,Zwischentabelle_Alter!L284)</f>
        <v>8</v>
      </c>
    </row>
    <row r="284" spans="1:11" x14ac:dyDescent="0.2">
      <c r="A284" s="111" t="s">
        <v>681</v>
      </c>
      <c r="B284" s="112" t="s">
        <v>682</v>
      </c>
      <c r="C284" s="85">
        <f>IF(Zwischentabelle_Alter!$B$9&lt;25,Zwischentabelle_Alter!D285)</f>
        <v>794</v>
      </c>
      <c r="D284" s="85">
        <f>IF(Zwischentabelle_Alter!$B$9&lt;13,Zwischentabelle_Alter!E285)</f>
        <v>38</v>
      </c>
      <c r="E284" s="85">
        <f>IF(Zwischentabelle_Alter!$B$9&lt;13,Zwischentabelle_Alter!F285)</f>
        <v>0</v>
      </c>
      <c r="F284" s="85" t="str">
        <f>IF(Zwischentabelle_Alter!$B$9&lt;13,Zwischentabelle_Alter!G285)</f>
        <v>*</v>
      </c>
      <c r="G284" s="85">
        <f>IF(Zwischentabelle_Alter!$B$9&lt;13,Zwischentabelle_Alter!H285)</f>
        <v>0</v>
      </c>
      <c r="H284" s="85">
        <f>IF(Zwischentabelle_Alter!$B$9&lt;13,Zwischentabelle_Alter!I285)</f>
        <v>0</v>
      </c>
      <c r="I284" s="85">
        <f>IF(Zwischentabelle_Alter!$B$9&lt;13,Zwischentabelle_Alter!J285)</f>
        <v>0</v>
      </c>
      <c r="J284" s="85">
        <f>IF(Zwischentabelle_Alter!$B$9&lt;13,Zwischentabelle_Alter!K285)</f>
        <v>17</v>
      </c>
      <c r="K284" s="85">
        <f>IF(Zwischentabelle_Alter!$B$9&lt;13,Zwischentabelle_Alter!L285)</f>
        <v>22</v>
      </c>
    </row>
    <row r="285" spans="1:11" x14ac:dyDescent="0.2">
      <c r="A285" s="111" t="s">
        <v>683</v>
      </c>
      <c r="B285" s="112" t="s">
        <v>684</v>
      </c>
      <c r="C285" s="85">
        <f>IF(Zwischentabelle_Alter!$B$9&lt;25,Zwischentabelle_Alter!D286)</f>
        <v>1213</v>
      </c>
      <c r="D285" s="85">
        <f>IF(Zwischentabelle_Alter!$B$9&lt;13,Zwischentabelle_Alter!E286)</f>
        <v>199</v>
      </c>
      <c r="E285" s="85">
        <f>IF(Zwischentabelle_Alter!$B$9&lt;13,Zwischentabelle_Alter!F286)</f>
        <v>0</v>
      </c>
      <c r="F285" s="85">
        <f>IF(Zwischentabelle_Alter!$B$9&lt;13,Zwischentabelle_Alter!G286)</f>
        <v>0</v>
      </c>
      <c r="G285" s="85">
        <f>IF(Zwischentabelle_Alter!$B$9&lt;13,Zwischentabelle_Alter!H286)</f>
        <v>0</v>
      </c>
      <c r="H285" s="85" t="str">
        <f>IF(Zwischentabelle_Alter!$B$9&lt;13,Zwischentabelle_Alter!I286)</f>
        <v>*</v>
      </c>
      <c r="I285" s="85">
        <f>IF(Zwischentabelle_Alter!$B$9&lt;13,Zwischentabelle_Alter!J286)</f>
        <v>5</v>
      </c>
      <c r="J285" s="85">
        <f>IF(Zwischentabelle_Alter!$B$9&lt;13,Zwischentabelle_Alter!K286)</f>
        <v>161</v>
      </c>
      <c r="K285" s="85">
        <f>IF(Zwischentabelle_Alter!$B$9&lt;13,Zwischentabelle_Alter!L286)</f>
        <v>50</v>
      </c>
    </row>
    <row r="286" spans="1:11" x14ac:dyDescent="0.2">
      <c r="A286" s="111" t="s">
        <v>420</v>
      </c>
      <c r="B286" s="112" t="s">
        <v>419</v>
      </c>
      <c r="C286" s="85">
        <f>IF(Zwischentabelle_Alter!$B$9&lt;25,Zwischentabelle_Alter!D287)</f>
        <v>2116</v>
      </c>
      <c r="D286" s="85">
        <f>IF(Zwischentabelle_Alter!$B$9&lt;13,Zwischentabelle_Alter!E287)</f>
        <v>408</v>
      </c>
      <c r="E286" s="85">
        <f>IF(Zwischentabelle_Alter!$B$9&lt;13,Zwischentabelle_Alter!F287)</f>
        <v>0</v>
      </c>
      <c r="F286" s="85">
        <f>IF(Zwischentabelle_Alter!$B$9&lt;13,Zwischentabelle_Alter!G287)</f>
        <v>0</v>
      </c>
      <c r="G286" s="85">
        <f>IF(Zwischentabelle_Alter!$B$9&lt;13,Zwischentabelle_Alter!H287)</f>
        <v>0</v>
      </c>
      <c r="H286" s="85">
        <f>IF(Zwischentabelle_Alter!$B$9&lt;13,Zwischentabelle_Alter!I287)</f>
        <v>0</v>
      </c>
      <c r="I286" s="85">
        <f>IF(Zwischentabelle_Alter!$B$9&lt;13,Zwischentabelle_Alter!J287)</f>
        <v>34</v>
      </c>
      <c r="J286" s="85">
        <f>IF(Zwischentabelle_Alter!$B$9&lt;13,Zwischentabelle_Alter!K287)</f>
        <v>357</v>
      </c>
      <c r="K286" s="85">
        <f>IF(Zwischentabelle_Alter!$B$9&lt;13,Zwischentabelle_Alter!L287)</f>
        <v>74</v>
      </c>
    </row>
    <row r="287" spans="1:11" x14ac:dyDescent="0.2">
      <c r="A287" s="111" t="s">
        <v>685</v>
      </c>
      <c r="B287" s="112" t="s">
        <v>686</v>
      </c>
      <c r="C287" s="85">
        <f>IF(Zwischentabelle_Alter!$B$9&lt;25,Zwischentabelle_Alter!D288)</f>
        <v>810</v>
      </c>
      <c r="D287" s="85">
        <f>IF(Zwischentabelle_Alter!$B$9&lt;13,Zwischentabelle_Alter!E288)</f>
        <v>192</v>
      </c>
      <c r="E287" s="85">
        <f>IF(Zwischentabelle_Alter!$B$9&lt;13,Zwischentabelle_Alter!F288)</f>
        <v>0</v>
      </c>
      <c r="F287" s="85">
        <f>IF(Zwischentabelle_Alter!$B$9&lt;13,Zwischentabelle_Alter!G288)</f>
        <v>0</v>
      </c>
      <c r="G287" s="85">
        <f>IF(Zwischentabelle_Alter!$B$9&lt;13,Zwischentabelle_Alter!H288)</f>
        <v>0</v>
      </c>
      <c r="H287" s="85">
        <f>IF(Zwischentabelle_Alter!$B$9&lt;13,Zwischentabelle_Alter!I288)</f>
        <v>0</v>
      </c>
      <c r="I287" s="85">
        <f>IF(Zwischentabelle_Alter!$B$9&lt;13,Zwischentabelle_Alter!J288)</f>
        <v>9</v>
      </c>
      <c r="J287" s="85">
        <f>IF(Zwischentabelle_Alter!$B$9&lt;13,Zwischentabelle_Alter!K288)</f>
        <v>184</v>
      </c>
      <c r="K287" s="85">
        <f>IF(Zwischentabelle_Alter!$B$9&lt;13,Zwischentabelle_Alter!L288)</f>
        <v>11</v>
      </c>
    </row>
    <row r="288" spans="1:11" x14ac:dyDescent="0.2">
      <c r="A288" s="111" t="s">
        <v>292</v>
      </c>
      <c r="B288" s="112" t="s">
        <v>291</v>
      </c>
      <c r="C288" s="85">
        <f>IF(Zwischentabelle_Alter!$B$9&lt;25,Zwischentabelle_Alter!D289)</f>
        <v>1377</v>
      </c>
      <c r="D288" s="85">
        <f>IF(Zwischentabelle_Alter!$B$9&lt;13,Zwischentabelle_Alter!E289)</f>
        <v>110</v>
      </c>
      <c r="E288" s="85">
        <f>IF(Zwischentabelle_Alter!$B$9&lt;13,Zwischentabelle_Alter!F289)</f>
        <v>4</v>
      </c>
      <c r="F288" s="85">
        <f>IF(Zwischentabelle_Alter!$B$9&lt;13,Zwischentabelle_Alter!G289)</f>
        <v>4</v>
      </c>
      <c r="G288" s="85">
        <f>IF(Zwischentabelle_Alter!$B$9&lt;13,Zwischentabelle_Alter!H289)</f>
        <v>0</v>
      </c>
      <c r="H288" s="85">
        <f>IF(Zwischentabelle_Alter!$B$9&lt;13,Zwischentabelle_Alter!I289)</f>
        <v>0</v>
      </c>
      <c r="I288" s="85">
        <f>IF(Zwischentabelle_Alter!$B$9&lt;13,Zwischentabelle_Alter!J289)</f>
        <v>0</v>
      </c>
      <c r="J288" s="85">
        <f>IF(Zwischentabelle_Alter!$B$9&lt;13,Zwischentabelle_Alter!K289)</f>
        <v>75</v>
      </c>
      <c r="K288" s="85">
        <f>IF(Zwischentabelle_Alter!$B$9&lt;13,Zwischentabelle_Alter!L289)</f>
        <v>42</v>
      </c>
    </row>
    <row r="289" spans="1:11" x14ac:dyDescent="0.2">
      <c r="A289" s="111" t="s">
        <v>294</v>
      </c>
      <c r="B289" s="112" t="s">
        <v>293</v>
      </c>
      <c r="C289" s="85">
        <f>IF(Zwischentabelle_Alter!$B$9&lt;25,Zwischentabelle_Alter!D290)</f>
        <v>664</v>
      </c>
      <c r="D289" s="85">
        <f>IF(Zwischentabelle_Alter!$B$9&lt;13,Zwischentabelle_Alter!E290)</f>
        <v>108</v>
      </c>
      <c r="E289" s="85">
        <f>IF(Zwischentabelle_Alter!$B$9&lt;13,Zwischentabelle_Alter!F290)</f>
        <v>0</v>
      </c>
      <c r="F289" s="85">
        <f>IF(Zwischentabelle_Alter!$B$9&lt;13,Zwischentabelle_Alter!G290)</f>
        <v>6</v>
      </c>
      <c r="G289" s="85">
        <f>IF(Zwischentabelle_Alter!$B$9&lt;13,Zwischentabelle_Alter!H290)</f>
        <v>0</v>
      </c>
      <c r="H289" s="85">
        <f>IF(Zwischentabelle_Alter!$B$9&lt;13,Zwischentabelle_Alter!I290)</f>
        <v>0</v>
      </c>
      <c r="I289" s="85">
        <f>IF(Zwischentabelle_Alter!$B$9&lt;13,Zwischentabelle_Alter!J290)</f>
        <v>0</v>
      </c>
      <c r="J289" s="85">
        <f>IF(Zwischentabelle_Alter!$B$9&lt;13,Zwischentabelle_Alter!K290)</f>
        <v>101</v>
      </c>
      <c r="K289" s="85">
        <f>IF(Zwischentabelle_Alter!$B$9&lt;13,Zwischentabelle_Alter!L290)</f>
        <v>4</v>
      </c>
    </row>
    <row r="290" spans="1:11" x14ac:dyDescent="0.2">
      <c r="A290" s="111" t="s">
        <v>687</v>
      </c>
      <c r="B290" s="112" t="s">
        <v>688</v>
      </c>
      <c r="C290" s="85">
        <f>IF(Zwischentabelle_Alter!$B$9&lt;25,Zwischentabelle_Alter!D291)</f>
        <v>709</v>
      </c>
      <c r="D290" s="85">
        <f>IF(Zwischentabelle_Alter!$B$9&lt;13,Zwischentabelle_Alter!E291)</f>
        <v>36</v>
      </c>
      <c r="E290" s="85">
        <f>IF(Zwischentabelle_Alter!$B$9&lt;13,Zwischentabelle_Alter!F291)</f>
        <v>0</v>
      </c>
      <c r="F290" s="85" t="str">
        <f>IF(Zwischentabelle_Alter!$B$9&lt;13,Zwischentabelle_Alter!G291)</f>
        <v>*</v>
      </c>
      <c r="G290" s="85">
        <f>IF(Zwischentabelle_Alter!$B$9&lt;13,Zwischentabelle_Alter!H291)</f>
        <v>0</v>
      </c>
      <c r="H290" s="85">
        <f>IF(Zwischentabelle_Alter!$B$9&lt;13,Zwischentabelle_Alter!I291)</f>
        <v>0</v>
      </c>
      <c r="I290" s="85">
        <f>IF(Zwischentabelle_Alter!$B$9&lt;13,Zwischentabelle_Alter!J291)</f>
        <v>0</v>
      </c>
      <c r="J290" s="85">
        <f>IF(Zwischentabelle_Alter!$B$9&lt;13,Zwischentabelle_Alter!K291)</f>
        <v>20</v>
      </c>
      <c r="K290" s="85" t="str">
        <f>IF(Zwischentabelle_Alter!$B$9&lt;13,Zwischentabelle_Alter!L291)</f>
        <v>*</v>
      </c>
    </row>
    <row r="291" spans="1:11" x14ac:dyDescent="0.2">
      <c r="A291" s="111" t="s">
        <v>689</v>
      </c>
      <c r="B291" s="112" t="s">
        <v>690</v>
      </c>
      <c r="C291" s="85">
        <f>IF(Zwischentabelle_Alter!$B$9&lt;25,Zwischentabelle_Alter!D292)</f>
        <v>797</v>
      </c>
      <c r="D291" s="85">
        <f>IF(Zwischentabelle_Alter!$B$9&lt;13,Zwischentabelle_Alter!E292)</f>
        <v>278</v>
      </c>
      <c r="E291" s="85">
        <f>IF(Zwischentabelle_Alter!$B$9&lt;13,Zwischentabelle_Alter!F292)</f>
        <v>0</v>
      </c>
      <c r="F291" s="85">
        <f>IF(Zwischentabelle_Alter!$B$9&lt;13,Zwischentabelle_Alter!G292)</f>
        <v>0</v>
      </c>
      <c r="G291" s="85">
        <f>IF(Zwischentabelle_Alter!$B$9&lt;13,Zwischentabelle_Alter!H292)</f>
        <v>0</v>
      </c>
      <c r="H291" s="85">
        <f>IF(Zwischentabelle_Alter!$B$9&lt;13,Zwischentabelle_Alter!I292)</f>
        <v>0</v>
      </c>
      <c r="I291" s="85">
        <f>IF(Zwischentabelle_Alter!$B$9&lt;13,Zwischentabelle_Alter!J292)</f>
        <v>6</v>
      </c>
      <c r="J291" s="85">
        <f>IF(Zwischentabelle_Alter!$B$9&lt;13,Zwischentabelle_Alter!K292)</f>
        <v>262</v>
      </c>
      <c r="K291" s="85">
        <f>IF(Zwischentabelle_Alter!$B$9&lt;13,Zwischentabelle_Alter!L292)</f>
        <v>29</v>
      </c>
    </row>
    <row r="292" spans="1:11" x14ac:dyDescent="0.2">
      <c r="A292" s="111" t="s">
        <v>296</v>
      </c>
      <c r="B292" s="112" t="s">
        <v>295</v>
      </c>
      <c r="C292" s="85">
        <f>IF(Zwischentabelle_Alter!$B$9&lt;25,Zwischentabelle_Alter!D293)</f>
        <v>2422</v>
      </c>
      <c r="D292" s="85">
        <f>IF(Zwischentabelle_Alter!$B$9&lt;13,Zwischentabelle_Alter!E293)</f>
        <v>685</v>
      </c>
      <c r="E292" s="85" t="str">
        <f>IF(Zwischentabelle_Alter!$B$9&lt;13,Zwischentabelle_Alter!F293)</f>
        <v>*</v>
      </c>
      <c r="F292" s="85">
        <f>IF(Zwischentabelle_Alter!$B$9&lt;13,Zwischentabelle_Alter!G293)</f>
        <v>4</v>
      </c>
      <c r="G292" s="85">
        <f>IF(Zwischentabelle_Alter!$B$9&lt;13,Zwischentabelle_Alter!H293)</f>
        <v>0</v>
      </c>
      <c r="H292" s="85" t="str">
        <f>IF(Zwischentabelle_Alter!$B$9&lt;13,Zwischentabelle_Alter!I293)</f>
        <v>*</v>
      </c>
      <c r="I292" s="85">
        <f>IF(Zwischentabelle_Alter!$B$9&lt;13,Zwischentabelle_Alter!J293)</f>
        <v>3</v>
      </c>
      <c r="J292" s="85">
        <f>IF(Zwischentabelle_Alter!$B$9&lt;13,Zwischentabelle_Alter!K293)</f>
        <v>641</v>
      </c>
      <c r="K292" s="85">
        <f>IF(Zwischentabelle_Alter!$B$9&lt;13,Zwischentabelle_Alter!L293)</f>
        <v>112</v>
      </c>
    </row>
    <row r="293" spans="1:11" x14ac:dyDescent="0.2">
      <c r="A293" s="111" t="s">
        <v>691</v>
      </c>
      <c r="B293" s="112" t="s">
        <v>692</v>
      </c>
      <c r="C293" s="85">
        <f>IF(Zwischentabelle_Alter!$B$9&lt;25,Zwischentabelle_Alter!D294)</f>
        <v>1200</v>
      </c>
      <c r="D293" s="85">
        <f>IF(Zwischentabelle_Alter!$B$9&lt;13,Zwischentabelle_Alter!E294)</f>
        <v>246</v>
      </c>
      <c r="E293" s="85">
        <f>IF(Zwischentabelle_Alter!$B$9&lt;13,Zwischentabelle_Alter!F294)</f>
        <v>0</v>
      </c>
      <c r="F293" s="85">
        <f>IF(Zwischentabelle_Alter!$B$9&lt;13,Zwischentabelle_Alter!G294)</f>
        <v>0</v>
      </c>
      <c r="G293" s="85">
        <f>IF(Zwischentabelle_Alter!$B$9&lt;13,Zwischentabelle_Alter!H294)</f>
        <v>0</v>
      </c>
      <c r="H293" s="85">
        <f>IF(Zwischentabelle_Alter!$B$9&lt;13,Zwischentabelle_Alter!I294)</f>
        <v>3</v>
      </c>
      <c r="I293" s="85">
        <f>IF(Zwischentabelle_Alter!$B$9&lt;13,Zwischentabelle_Alter!J294)</f>
        <v>11</v>
      </c>
      <c r="J293" s="85">
        <f>IF(Zwischentabelle_Alter!$B$9&lt;13,Zwischentabelle_Alter!K294)</f>
        <v>189</v>
      </c>
      <c r="K293" s="85">
        <f>IF(Zwischentabelle_Alter!$B$9&lt;13,Zwischentabelle_Alter!L294)</f>
        <v>59</v>
      </c>
    </row>
    <row r="294" spans="1:11" x14ac:dyDescent="0.2">
      <c r="A294" s="111" t="s">
        <v>693</v>
      </c>
      <c r="B294" s="112" t="s">
        <v>694</v>
      </c>
      <c r="C294" s="85">
        <f>IF(Zwischentabelle_Alter!$B$9&lt;25,Zwischentabelle_Alter!D295)</f>
        <v>756</v>
      </c>
      <c r="D294" s="85">
        <f>IF(Zwischentabelle_Alter!$B$9&lt;13,Zwischentabelle_Alter!E295)</f>
        <v>185</v>
      </c>
      <c r="E294" s="85">
        <f>IF(Zwischentabelle_Alter!$B$9&lt;13,Zwischentabelle_Alter!F295)</f>
        <v>0</v>
      </c>
      <c r="F294" s="85">
        <f>IF(Zwischentabelle_Alter!$B$9&lt;13,Zwischentabelle_Alter!G295)</f>
        <v>0</v>
      </c>
      <c r="G294" s="85">
        <f>IF(Zwischentabelle_Alter!$B$9&lt;13,Zwischentabelle_Alter!H295)</f>
        <v>0</v>
      </c>
      <c r="H294" s="85">
        <f>IF(Zwischentabelle_Alter!$B$9&lt;13,Zwischentabelle_Alter!I295)</f>
        <v>0</v>
      </c>
      <c r="I294" s="85">
        <f>IF(Zwischentabelle_Alter!$B$9&lt;13,Zwischentabelle_Alter!J295)</f>
        <v>4</v>
      </c>
      <c r="J294" s="85">
        <f>IF(Zwischentabelle_Alter!$B$9&lt;13,Zwischentabelle_Alter!K295)</f>
        <v>175</v>
      </c>
      <c r="K294" s="85">
        <f>IF(Zwischentabelle_Alter!$B$9&lt;13,Zwischentabelle_Alter!L295)</f>
        <v>26</v>
      </c>
    </row>
    <row r="295" spans="1:11" x14ac:dyDescent="0.2">
      <c r="A295" s="111" t="s">
        <v>298</v>
      </c>
      <c r="B295" s="112" t="s">
        <v>297</v>
      </c>
      <c r="C295" s="85">
        <f>IF(Zwischentabelle_Alter!$B$9&lt;25,Zwischentabelle_Alter!D296)</f>
        <v>985</v>
      </c>
      <c r="D295" s="85" t="str">
        <f>IF(Zwischentabelle_Alter!$B$9&lt;13,Zwischentabelle_Alter!E296)</f>
        <v>.</v>
      </c>
      <c r="E295" s="85" t="str">
        <f>IF(Zwischentabelle_Alter!$B$9&lt;13,Zwischentabelle_Alter!F296)</f>
        <v>.</v>
      </c>
      <c r="F295" s="85" t="str">
        <f>IF(Zwischentabelle_Alter!$B$9&lt;13,Zwischentabelle_Alter!G296)</f>
        <v>.</v>
      </c>
      <c r="G295" s="85" t="str">
        <f>IF(Zwischentabelle_Alter!$B$9&lt;13,Zwischentabelle_Alter!H296)</f>
        <v>.</v>
      </c>
      <c r="H295" s="85" t="str">
        <f>IF(Zwischentabelle_Alter!$B$9&lt;13,Zwischentabelle_Alter!I296)</f>
        <v>.</v>
      </c>
      <c r="I295" s="85" t="str">
        <f>IF(Zwischentabelle_Alter!$B$9&lt;13,Zwischentabelle_Alter!J296)</f>
        <v>.</v>
      </c>
      <c r="J295" s="85" t="str">
        <f>IF(Zwischentabelle_Alter!$B$9&lt;13,Zwischentabelle_Alter!K296)</f>
        <v>.</v>
      </c>
      <c r="K295" s="85" t="str">
        <f>IF(Zwischentabelle_Alter!$B$9&lt;13,Zwischentabelle_Alter!L296)</f>
        <v>.</v>
      </c>
    </row>
    <row r="296" spans="1:11" x14ac:dyDescent="0.2">
      <c r="A296" s="111" t="s">
        <v>695</v>
      </c>
      <c r="B296" s="112" t="s">
        <v>696</v>
      </c>
      <c r="C296" s="85">
        <f>IF(Zwischentabelle_Alter!$B$9&lt;25,Zwischentabelle_Alter!D297)</f>
        <v>747</v>
      </c>
      <c r="D296" s="85">
        <f>IF(Zwischentabelle_Alter!$B$9&lt;13,Zwischentabelle_Alter!E297)</f>
        <v>95</v>
      </c>
      <c r="E296" s="85">
        <f>IF(Zwischentabelle_Alter!$B$9&lt;13,Zwischentabelle_Alter!F297)</f>
        <v>0</v>
      </c>
      <c r="F296" s="85">
        <f>IF(Zwischentabelle_Alter!$B$9&lt;13,Zwischentabelle_Alter!G297)</f>
        <v>0</v>
      </c>
      <c r="G296" s="85">
        <f>IF(Zwischentabelle_Alter!$B$9&lt;13,Zwischentabelle_Alter!H297)</f>
        <v>0</v>
      </c>
      <c r="H296" s="85">
        <f>IF(Zwischentabelle_Alter!$B$9&lt;13,Zwischentabelle_Alter!I297)</f>
        <v>0</v>
      </c>
      <c r="I296" s="85" t="str">
        <f>IF(Zwischentabelle_Alter!$B$9&lt;13,Zwischentabelle_Alter!J297)</f>
        <v>*</v>
      </c>
      <c r="J296" s="85" t="str">
        <f>IF(Zwischentabelle_Alter!$B$9&lt;13,Zwischentabelle_Alter!K297)</f>
        <v>*</v>
      </c>
      <c r="K296" s="85" t="str">
        <f>IF(Zwischentabelle_Alter!$B$9&lt;13,Zwischentabelle_Alter!L297)</f>
        <v>*</v>
      </c>
    </row>
    <row r="297" spans="1:11" x14ac:dyDescent="0.2">
      <c r="A297" s="111" t="s">
        <v>697</v>
      </c>
      <c r="B297" s="112" t="s">
        <v>698</v>
      </c>
      <c r="C297" s="85">
        <f>IF(Zwischentabelle_Alter!$B$9&lt;25,Zwischentabelle_Alter!D298)</f>
        <v>765</v>
      </c>
      <c r="D297" s="85">
        <f>IF(Zwischentabelle_Alter!$B$9&lt;13,Zwischentabelle_Alter!E298)</f>
        <v>112</v>
      </c>
      <c r="E297" s="85">
        <f>IF(Zwischentabelle_Alter!$B$9&lt;13,Zwischentabelle_Alter!F298)</f>
        <v>0</v>
      </c>
      <c r="F297" s="85">
        <f>IF(Zwischentabelle_Alter!$B$9&lt;13,Zwischentabelle_Alter!G298)</f>
        <v>0</v>
      </c>
      <c r="G297" s="85">
        <f>IF(Zwischentabelle_Alter!$B$9&lt;13,Zwischentabelle_Alter!H298)</f>
        <v>0</v>
      </c>
      <c r="H297" s="85" t="str">
        <f>IF(Zwischentabelle_Alter!$B$9&lt;13,Zwischentabelle_Alter!I298)</f>
        <v>*</v>
      </c>
      <c r="I297" s="85">
        <f>IF(Zwischentabelle_Alter!$B$9&lt;13,Zwischentabelle_Alter!J298)</f>
        <v>10</v>
      </c>
      <c r="J297" s="85">
        <f>IF(Zwischentabelle_Alter!$B$9&lt;13,Zwischentabelle_Alter!K298)</f>
        <v>87</v>
      </c>
      <c r="K297" s="85">
        <f>IF(Zwischentabelle_Alter!$B$9&lt;13,Zwischentabelle_Alter!L298)</f>
        <v>24</v>
      </c>
    </row>
    <row r="298" spans="1:11" x14ac:dyDescent="0.2">
      <c r="A298" s="111" t="s">
        <v>300</v>
      </c>
      <c r="B298" s="112" t="s">
        <v>299</v>
      </c>
      <c r="C298" s="85">
        <f>IF(Zwischentabelle_Alter!$B$9&lt;25,Zwischentabelle_Alter!D299)</f>
        <v>1436</v>
      </c>
      <c r="D298" s="85">
        <f>IF(Zwischentabelle_Alter!$B$9&lt;13,Zwischentabelle_Alter!E299)</f>
        <v>182</v>
      </c>
      <c r="E298" s="85">
        <f>IF(Zwischentabelle_Alter!$B$9&lt;13,Zwischentabelle_Alter!F299)</f>
        <v>0</v>
      </c>
      <c r="F298" s="85">
        <f>IF(Zwischentabelle_Alter!$B$9&lt;13,Zwischentabelle_Alter!G299)</f>
        <v>0</v>
      </c>
      <c r="G298" s="85">
        <f>IF(Zwischentabelle_Alter!$B$9&lt;13,Zwischentabelle_Alter!H299)</f>
        <v>0</v>
      </c>
      <c r="H298" s="85">
        <f>IF(Zwischentabelle_Alter!$B$9&lt;13,Zwischentabelle_Alter!I299)</f>
        <v>0</v>
      </c>
      <c r="I298" s="85" t="str">
        <f>IF(Zwischentabelle_Alter!$B$9&lt;13,Zwischentabelle_Alter!J299)</f>
        <v>*</v>
      </c>
      <c r="J298" s="85">
        <f>IF(Zwischentabelle_Alter!$B$9&lt;13,Zwischentabelle_Alter!K299)</f>
        <v>177</v>
      </c>
      <c r="K298" s="85">
        <f>IF(Zwischentabelle_Alter!$B$9&lt;13,Zwischentabelle_Alter!L299)</f>
        <v>13</v>
      </c>
    </row>
    <row r="299" spans="1:11" x14ac:dyDescent="0.2">
      <c r="A299" s="111" t="s">
        <v>699</v>
      </c>
      <c r="B299" s="112" t="s">
        <v>700</v>
      </c>
      <c r="C299" s="85">
        <f>IF(Zwischentabelle_Alter!$B$9&lt;25,Zwischentabelle_Alter!D300)</f>
        <v>1306</v>
      </c>
      <c r="D299" s="85">
        <f>IF(Zwischentabelle_Alter!$B$9&lt;13,Zwischentabelle_Alter!E300)</f>
        <v>218</v>
      </c>
      <c r="E299" s="85">
        <f>IF(Zwischentabelle_Alter!$B$9&lt;13,Zwischentabelle_Alter!F300)</f>
        <v>0</v>
      </c>
      <c r="F299" s="85">
        <f>IF(Zwischentabelle_Alter!$B$9&lt;13,Zwischentabelle_Alter!G300)</f>
        <v>0</v>
      </c>
      <c r="G299" s="85">
        <f>IF(Zwischentabelle_Alter!$B$9&lt;13,Zwischentabelle_Alter!H300)</f>
        <v>0</v>
      </c>
      <c r="H299" s="85">
        <f>IF(Zwischentabelle_Alter!$B$9&lt;13,Zwischentabelle_Alter!I300)</f>
        <v>0</v>
      </c>
      <c r="I299" s="85">
        <f>IF(Zwischentabelle_Alter!$B$9&lt;13,Zwischentabelle_Alter!J300)</f>
        <v>6</v>
      </c>
      <c r="J299" s="85">
        <f>IF(Zwischentabelle_Alter!$B$9&lt;13,Zwischentabelle_Alter!K300)</f>
        <v>208</v>
      </c>
      <c r="K299" s="85">
        <f>IF(Zwischentabelle_Alter!$B$9&lt;13,Zwischentabelle_Alter!L300)</f>
        <v>16</v>
      </c>
    </row>
    <row r="300" spans="1:11" x14ac:dyDescent="0.2">
      <c r="A300" s="111" t="s">
        <v>701</v>
      </c>
      <c r="B300" s="112" t="s">
        <v>702</v>
      </c>
      <c r="C300" s="85">
        <f>IF(Zwischentabelle_Alter!$B$9&lt;25,Zwischentabelle_Alter!D301)</f>
        <v>544</v>
      </c>
      <c r="D300" s="85">
        <f>IF(Zwischentabelle_Alter!$B$9&lt;13,Zwischentabelle_Alter!E301)</f>
        <v>90</v>
      </c>
      <c r="E300" s="85">
        <f>IF(Zwischentabelle_Alter!$B$9&lt;13,Zwischentabelle_Alter!F301)</f>
        <v>0</v>
      </c>
      <c r="F300" s="85">
        <f>IF(Zwischentabelle_Alter!$B$9&lt;13,Zwischentabelle_Alter!G301)</f>
        <v>0</v>
      </c>
      <c r="G300" s="85">
        <f>IF(Zwischentabelle_Alter!$B$9&lt;13,Zwischentabelle_Alter!H301)</f>
        <v>0</v>
      </c>
      <c r="H300" s="85">
        <f>IF(Zwischentabelle_Alter!$B$9&lt;13,Zwischentabelle_Alter!I301)</f>
        <v>0</v>
      </c>
      <c r="I300" s="85">
        <f>IF(Zwischentabelle_Alter!$B$9&lt;13,Zwischentabelle_Alter!J301)</f>
        <v>6</v>
      </c>
      <c r="J300" s="85">
        <f>IF(Zwischentabelle_Alter!$B$9&lt;13,Zwischentabelle_Alter!K301)</f>
        <v>75</v>
      </c>
      <c r="K300" s="85">
        <f>IF(Zwischentabelle_Alter!$B$9&lt;13,Zwischentabelle_Alter!L301)</f>
        <v>17</v>
      </c>
    </row>
    <row r="301" spans="1:11" x14ac:dyDescent="0.2">
      <c r="A301" s="111" t="s">
        <v>703</v>
      </c>
      <c r="B301" s="112" t="s">
        <v>704</v>
      </c>
      <c r="C301" s="85">
        <f>IF(Zwischentabelle_Alter!$B$9&lt;25,Zwischentabelle_Alter!D302)</f>
        <v>1307</v>
      </c>
      <c r="D301" s="85">
        <f>IF(Zwischentabelle_Alter!$B$9&lt;13,Zwischentabelle_Alter!E302)</f>
        <v>163</v>
      </c>
      <c r="E301" s="85">
        <f>IF(Zwischentabelle_Alter!$B$9&lt;13,Zwischentabelle_Alter!F302)</f>
        <v>0</v>
      </c>
      <c r="F301" s="85" t="str">
        <f>IF(Zwischentabelle_Alter!$B$9&lt;13,Zwischentabelle_Alter!G302)</f>
        <v>*</v>
      </c>
      <c r="G301" s="85">
        <f>IF(Zwischentabelle_Alter!$B$9&lt;13,Zwischentabelle_Alter!H302)</f>
        <v>0</v>
      </c>
      <c r="H301" s="85">
        <f>IF(Zwischentabelle_Alter!$B$9&lt;13,Zwischentabelle_Alter!I302)</f>
        <v>0</v>
      </c>
      <c r="I301" s="85">
        <f>IF(Zwischentabelle_Alter!$B$9&lt;13,Zwischentabelle_Alter!J302)</f>
        <v>19</v>
      </c>
      <c r="J301" s="85">
        <f>IF(Zwischentabelle_Alter!$B$9&lt;13,Zwischentabelle_Alter!K302)</f>
        <v>95</v>
      </c>
      <c r="K301" s="85">
        <f>IF(Zwischentabelle_Alter!$B$9&lt;13,Zwischentabelle_Alter!L302)</f>
        <v>64</v>
      </c>
    </row>
    <row r="302" spans="1:11" x14ac:dyDescent="0.2">
      <c r="A302" s="111" t="s">
        <v>302</v>
      </c>
      <c r="B302" s="112" t="s">
        <v>301</v>
      </c>
      <c r="C302" s="85">
        <f>IF(Zwischentabelle_Alter!$B$9&lt;25,Zwischentabelle_Alter!D303)</f>
        <v>1465</v>
      </c>
      <c r="D302" s="85">
        <f>IF(Zwischentabelle_Alter!$B$9&lt;13,Zwischentabelle_Alter!E303)</f>
        <v>429</v>
      </c>
      <c r="E302" s="85">
        <f>IF(Zwischentabelle_Alter!$B$9&lt;13,Zwischentabelle_Alter!F303)</f>
        <v>0</v>
      </c>
      <c r="F302" s="85">
        <f>IF(Zwischentabelle_Alter!$B$9&lt;13,Zwischentabelle_Alter!G303)</f>
        <v>6</v>
      </c>
      <c r="G302" s="85">
        <f>IF(Zwischentabelle_Alter!$B$9&lt;13,Zwischentabelle_Alter!H303)</f>
        <v>0</v>
      </c>
      <c r="H302" s="85">
        <f>IF(Zwischentabelle_Alter!$B$9&lt;13,Zwischentabelle_Alter!I303)</f>
        <v>0</v>
      </c>
      <c r="I302" s="85">
        <f>IF(Zwischentabelle_Alter!$B$9&lt;13,Zwischentabelle_Alter!J303)</f>
        <v>13</v>
      </c>
      <c r="J302" s="85">
        <f>IF(Zwischentabelle_Alter!$B$9&lt;13,Zwischentabelle_Alter!K303)</f>
        <v>398</v>
      </c>
      <c r="K302" s="85">
        <f>IF(Zwischentabelle_Alter!$B$9&lt;13,Zwischentabelle_Alter!L303)</f>
        <v>91</v>
      </c>
    </row>
    <row r="303" spans="1:11" x14ac:dyDescent="0.2">
      <c r="A303" s="111" t="s">
        <v>304</v>
      </c>
      <c r="B303" s="112" t="s">
        <v>303</v>
      </c>
      <c r="C303" s="85">
        <f>IF(Zwischentabelle_Alter!$B$9&lt;25,Zwischentabelle_Alter!D304)</f>
        <v>1014</v>
      </c>
      <c r="D303" s="85">
        <f>IF(Zwischentabelle_Alter!$B$9&lt;13,Zwischentabelle_Alter!E304)</f>
        <v>144</v>
      </c>
      <c r="E303" s="85">
        <f>IF(Zwischentabelle_Alter!$B$9&lt;13,Zwischentabelle_Alter!F304)</f>
        <v>0</v>
      </c>
      <c r="F303" s="85">
        <f>IF(Zwischentabelle_Alter!$B$9&lt;13,Zwischentabelle_Alter!G304)</f>
        <v>4</v>
      </c>
      <c r="G303" s="85">
        <f>IF(Zwischentabelle_Alter!$B$9&lt;13,Zwischentabelle_Alter!H304)</f>
        <v>0</v>
      </c>
      <c r="H303" s="85" t="str">
        <f>IF(Zwischentabelle_Alter!$B$9&lt;13,Zwischentabelle_Alter!I304)</f>
        <v>*</v>
      </c>
      <c r="I303" s="85">
        <f>IF(Zwischentabelle_Alter!$B$9&lt;13,Zwischentabelle_Alter!J304)</f>
        <v>11</v>
      </c>
      <c r="J303" s="85">
        <f>IF(Zwischentabelle_Alter!$B$9&lt;13,Zwischentabelle_Alter!K304)</f>
        <v>4</v>
      </c>
      <c r="K303" s="85">
        <f>IF(Zwischentabelle_Alter!$B$9&lt;13,Zwischentabelle_Alter!L304)</f>
        <v>130</v>
      </c>
    </row>
    <row r="304" spans="1:11" x14ac:dyDescent="0.2">
      <c r="A304" s="111" t="s">
        <v>705</v>
      </c>
      <c r="B304" s="112" t="s">
        <v>706</v>
      </c>
      <c r="C304" s="85">
        <f>IF(Zwischentabelle_Alter!$B$9&lt;25,Zwischentabelle_Alter!D305)</f>
        <v>2070</v>
      </c>
      <c r="D304" s="85" t="str">
        <f>IF(Zwischentabelle_Alter!$B$9&lt;13,Zwischentabelle_Alter!E305)</f>
        <v>.</v>
      </c>
      <c r="E304" s="85" t="str">
        <f>IF(Zwischentabelle_Alter!$B$9&lt;13,Zwischentabelle_Alter!F305)</f>
        <v>.</v>
      </c>
      <c r="F304" s="85" t="str">
        <f>IF(Zwischentabelle_Alter!$B$9&lt;13,Zwischentabelle_Alter!G305)</f>
        <v>.</v>
      </c>
      <c r="G304" s="85" t="str">
        <f>IF(Zwischentabelle_Alter!$B$9&lt;13,Zwischentabelle_Alter!H305)</f>
        <v>.</v>
      </c>
      <c r="H304" s="85" t="str">
        <f>IF(Zwischentabelle_Alter!$B$9&lt;13,Zwischentabelle_Alter!I305)</f>
        <v>.</v>
      </c>
      <c r="I304" s="85" t="str">
        <f>IF(Zwischentabelle_Alter!$B$9&lt;13,Zwischentabelle_Alter!J305)</f>
        <v>.</v>
      </c>
      <c r="J304" s="85" t="str">
        <f>IF(Zwischentabelle_Alter!$B$9&lt;13,Zwischentabelle_Alter!K305)</f>
        <v>.</v>
      </c>
      <c r="K304" s="85" t="str">
        <f>IF(Zwischentabelle_Alter!$B$9&lt;13,Zwischentabelle_Alter!L305)</f>
        <v>.</v>
      </c>
    </row>
    <row r="305" spans="1:11" x14ac:dyDescent="0.2">
      <c r="A305" s="111" t="s">
        <v>422</v>
      </c>
      <c r="B305" s="112" t="s">
        <v>421</v>
      </c>
      <c r="C305" s="85">
        <f>IF(Zwischentabelle_Alter!$B$9&lt;25,Zwischentabelle_Alter!D306)</f>
        <v>984</v>
      </c>
      <c r="D305" s="85">
        <f>IF(Zwischentabelle_Alter!$B$9&lt;13,Zwischentabelle_Alter!E306)</f>
        <v>64</v>
      </c>
      <c r="E305" s="85">
        <f>IF(Zwischentabelle_Alter!$B$9&lt;13,Zwischentabelle_Alter!F306)</f>
        <v>0</v>
      </c>
      <c r="F305" s="85">
        <f>IF(Zwischentabelle_Alter!$B$9&lt;13,Zwischentabelle_Alter!G306)</f>
        <v>4</v>
      </c>
      <c r="G305" s="85">
        <f>IF(Zwischentabelle_Alter!$B$9&lt;13,Zwischentabelle_Alter!H306)</f>
        <v>0</v>
      </c>
      <c r="H305" s="85">
        <f>IF(Zwischentabelle_Alter!$B$9&lt;13,Zwischentabelle_Alter!I306)</f>
        <v>0</v>
      </c>
      <c r="I305" s="85">
        <f>IF(Zwischentabelle_Alter!$B$9&lt;13,Zwischentabelle_Alter!J306)</f>
        <v>0</v>
      </c>
      <c r="J305" s="85">
        <f>IF(Zwischentabelle_Alter!$B$9&lt;13,Zwischentabelle_Alter!K306)</f>
        <v>40</v>
      </c>
      <c r="K305" s="85">
        <f>IF(Zwischentabelle_Alter!$B$9&lt;13,Zwischentabelle_Alter!L306)</f>
        <v>23</v>
      </c>
    </row>
    <row r="306" spans="1:11" x14ac:dyDescent="0.2">
      <c r="A306" s="111" t="s">
        <v>707</v>
      </c>
      <c r="B306" s="112" t="s">
        <v>708</v>
      </c>
      <c r="C306" s="85">
        <f>IF(Zwischentabelle_Alter!$B$9&lt;25,Zwischentabelle_Alter!D307)</f>
        <v>605</v>
      </c>
      <c r="D306" s="85">
        <f>IF(Zwischentabelle_Alter!$B$9&lt;13,Zwischentabelle_Alter!E307)</f>
        <v>37</v>
      </c>
      <c r="E306" s="85">
        <f>IF(Zwischentabelle_Alter!$B$9&lt;13,Zwischentabelle_Alter!F307)</f>
        <v>0</v>
      </c>
      <c r="F306" s="85">
        <f>IF(Zwischentabelle_Alter!$B$9&lt;13,Zwischentabelle_Alter!G307)</f>
        <v>0</v>
      </c>
      <c r="G306" s="85">
        <f>IF(Zwischentabelle_Alter!$B$9&lt;13,Zwischentabelle_Alter!H307)</f>
        <v>0</v>
      </c>
      <c r="H306" s="85">
        <f>IF(Zwischentabelle_Alter!$B$9&lt;13,Zwischentabelle_Alter!I307)</f>
        <v>0</v>
      </c>
      <c r="I306" s="85" t="str">
        <f>IF(Zwischentabelle_Alter!$B$9&lt;13,Zwischentabelle_Alter!J307)</f>
        <v>*</v>
      </c>
      <c r="J306" s="85">
        <f>IF(Zwischentabelle_Alter!$B$9&lt;13,Zwischentabelle_Alter!K307)</f>
        <v>3</v>
      </c>
      <c r="K306" s="85">
        <f>IF(Zwischentabelle_Alter!$B$9&lt;13,Zwischentabelle_Alter!L307)</f>
        <v>37</v>
      </c>
    </row>
    <row r="307" spans="1:11" x14ac:dyDescent="0.2">
      <c r="A307" s="111" t="s">
        <v>709</v>
      </c>
      <c r="B307" s="112" t="s">
        <v>710</v>
      </c>
      <c r="C307" s="85">
        <f>IF(Zwischentabelle_Alter!$B$9&lt;25,Zwischentabelle_Alter!D308)</f>
        <v>1023</v>
      </c>
      <c r="D307" s="85">
        <f>IF(Zwischentabelle_Alter!$B$9&lt;13,Zwischentabelle_Alter!E308)</f>
        <v>23</v>
      </c>
      <c r="E307" s="85">
        <f>IF(Zwischentabelle_Alter!$B$9&lt;13,Zwischentabelle_Alter!F308)</f>
        <v>0</v>
      </c>
      <c r="F307" s="85" t="str">
        <f>IF(Zwischentabelle_Alter!$B$9&lt;13,Zwischentabelle_Alter!G308)</f>
        <v>*</v>
      </c>
      <c r="G307" s="85">
        <f>IF(Zwischentabelle_Alter!$B$9&lt;13,Zwischentabelle_Alter!H308)</f>
        <v>0</v>
      </c>
      <c r="H307" s="85">
        <f>IF(Zwischentabelle_Alter!$B$9&lt;13,Zwischentabelle_Alter!I308)</f>
        <v>0</v>
      </c>
      <c r="I307" s="85" t="str">
        <f>IF(Zwischentabelle_Alter!$B$9&lt;13,Zwischentabelle_Alter!J308)</f>
        <v>*</v>
      </c>
      <c r="J307" s="85">
        <f>IF(Zwischentabelle_Alter!$B$9&lt;13,Zwischentabelle_Alter!K308)</f>
        <v>6</v>
      </c>
      <c r="K307" s="85">
        <f>IF(Zwischentabelle_Alter!$B$9&lt;13,Zwischentabelle_Alter!L308)</f>
        <v>14</v>
      </c>
    </row>
    <row r="308" spans="1:11" x14ac:dyDescent="0.2">
      <c r="A308" s="111" t="s">
        <v>306</v>
      </c>
      <c r="B308" s="112" t="s">
        <v>305</v>
      </c>
      <c r="C308" s="85">
        <f>IF(Zwischentabelle_Alter!$B$9&lt;25,Zwischentabelle_Alter!D309)</f>
        <v>1104</v>
      </c>
      <c r="D308" s="85">
        <f>IF(Zwischentabelle_Alter!$B$9&lt;13,Zwischentabelle_Alter!E309)</f>
        <v>316</v>
      </c>
      <c r="E308" s="85">
        <f>IF(Zwischentabelle_Alter!$B$9&lt;13,Zwischentabelle_Alter!F309)</f>
        <v>0</v>
      </c>
      <c r="F308" s="85">
        <f>IF(Zwischentabelle_Alter!$B$9&lt;13,Zwischentabelle_Alter!G309)</f>
        <v>0</v>
      </c>
      <c r="G308" s="85">
        <f>IF(Zwischentabelle_Alter!$B$9&lt;13,Zwischentabelle_Alter!H309)</f>
        <v>0</v>
      </c>
      <c r="H308" s="85">
        <f>IF(Zwischentabelle_Alter!$B$9&lt;13,Zwischentabelle_Alter!I309)</f>
        <v>0</v>
      </c>
      <c r="I308" s="85">
        <f>IF(Zwischentabelle_Alter!$B$9&lt;13,Zwischentabelle_Alter!J309)</f>
        <v>12</v>
      </c>
      <c r="J308" s="85">
        <f>IF(Zwischentabelle_Alter!$B$9&lt;13,Zwischentabelle_Alter!K309)</f>
        <v>294</v>
      </c>
      <c r="K308" s="85">
        <f>IF(Zwischentabelle_Alter!$B$9&lt;13,Zwischentabelle_Alter!L309)</f>
        <v>36</v>
      </c>
    </row>
    <row r="309" spans="1:11" x14ac:dyDescent="0.2">
      <c r="A309" s="111" t="s">
        <v>711</v>
      </c>
      <c r="B309" s="112" t="s">
        <v>712</v>
      </c>
      <c r="C309" s="85">
        <f>IF(Zwischentabelle_Alter!$B$9&lt;25,Zwischentabelle_Alter!D310)</f>
        <v>1022</v>
      </c>
      <c r="D309" s="85">
        <f>IF(Zwischentabelle_Alter!$B$9&lt;13,Zwischentabelle_Alter!E310)</f>
        <v>10</v>
      </c>
      <c r="E309" s="85">
        <f>IF(Zwischentabelle_Alter!$B$9&lt;13,Zwischentabelle_Alter!F310)</f>
        <v>0</v>
      </c>
      <c r="F309" s="85">
        <f>IF(Zwischentabelle_Alter!$B$9&lt;13,Zwischentabelle_Alter!G310)</f>
        <v>0</v>
      </c>
      <c r="G309" s="85">
        <f>IF(Zwischentabelle_Alter!$B$9&lt;13,Zwischentabelle_Alter!H310)</f>
        <v>0</v>
      </c>
      <c r="H309" s="85">
        <f>IF(Zwischentabelle_Alter!$B$9&lt;13,Zwischentabelle_Alter!I310)</f>
        <v>0</v>
      </c>
      <c r="I309" s="85">
        <f>IF(Zwischentabelle_Alter!$B$9&lt;13,Zwischentabelle_Alter!J310)</f>
        <v>0</v>
      </c>
      <c r="J309" s="85">
        <f>IF(Zwischentabelle_Alter!$B$9&lt;13,Zwischentabelle_Alter!K310)</f>
        <v>0</v>
      </c>
      <c r="K309" s="85">
        <f>IF(Zwischentabelle_Alter!$B$9&lt;13,Zwischentabelle_Alter!L310)</f>
        <v>10</v>
      </c>
    </row>
    <row r="310" spans="1:11" x14ac:dyDescent="0.2">
      <c r="A310" s="111" t="s">
        <v>713</v>
      </c>
      <c r="B310" s="112" t="s">
        <v>714</v>
      </c>
      <c r="C310" s="85">
        <f>IF(Zwischentabelle_Alter!$B$9&lt;25,Zwischentabelle_Alter!D311)</f>
        <v>456</v>
      </c>
      <c r="D310" s="85">
        <f>IF(Zwischentabelle_Alter!$B$9&lt;13,Zwischentabelle_Alter!E311)</f>
        <v>11</v>
      </c>
      <c r="E310" s="85">
        <f>IF(Zwischentabelle_Alter!$B$9&lt;13,Zwischentabelle_Alter!F311)</f>
        <v>0</v>
      </c>
      <c r="F310" s="85">
        <f>IF(Zwischentabelle_Alter!$B$9&lt;13,Zwischentabelle_Alter!G311)</f>
        <v>0</v>
      </c>
      <c r="G310" s="85">
        <f>IF(Zwischentabelle_Alter!$B$9&lt;13,Zwischentabelle_Alter!H311)</f>
        <v>0</v>
      </c>
      <c r="H310" s="85">
        <f>IF(Zwischentabelle_Alter!$B$9&lt;13,Zwischentabelle_Alter!I311)</f>
        <v>0</v>
      </c>
      <c r="I310" s="85">
        <f>IF(Zwischentabelle_Alter!$B$9&lt;13,Zwischentabelle_Alter!J311)</f>
        <v>0</v>
      </c>
      <c r="J310" s="85" t="str">
        <f>IF(Zwischentabelle_Alter!$B$9&lt;13,Zwischentabelle_Alter!K311)</f>
        <v>*</v>
      </c>
      <c r="K310" s="85" t="str">
        <f>IF(Zwischentabelle_Alter!$B$9&lt;13,Zwischentabelle_Alter!L311)</f>
        <v>*</v>
      </c>
    </row>
    <row r="311" spans="1:11" x14ac:dyDescent="0.2">
      <c r="A311" s="111" t="s">
        <v>715</v>
      </c>
      <c r="B311" s="112" t="s">
        <v>716</v>
      </c>
      <c r="C311" s="85">
        <f>IF(Zwischentabelle_Alter!$B$9&lt;25,Zwischentabelle_Alter!D312)</f>
        <v>756</v>
      </c>
      <c r="D311" s="85">
        <f>IF(Zwischentabelle_Alter!$B$9&lt;13,Zwischentabelle_Alter!E312)</f>
        <v>30</v>
      </c>
      <c r="E311" s="85">
        <f>IF(Zwischentabelle_Alter!$B$9&lt;13,Zwischentabelle_Alter!F312)</f>
        <v>0</v>
      </c>
      <c r="F311" s="85">
        <f>IF(Zwischentabelle_Alter!$B$9&lt;13,Zwischentabelle_Alter!G312)</f>
        <v>0</v>
      </c>
      <c r="G311" s="85">
        <f>IF(Zwischentabelle_Alter!$B$9&lt;13,Zwischentabelle_Alter!H312)</f>
        <v>0</v>
      </c>
      <c r="H311" s="85">
        <f>IF(Zwischentabelle_Alter!$B$9&lt;13,Zwischentabelle_Alter!I312)</f>
        <v>0</v>
      </c>
      <c r="I311" s="85">
        <f>IF(Zwischentabelle_Alter!$B$9&lt;13,Zwischentabelle_Alter!J312)</f>
        <v>4</v>
      </c>
      <c r="J311" s="85">
        <f>IF(Zwischentabelle_Alter!$B$9&lt;13,Zwischentabelle_Alter!K312)</f>
        <v>11</v>
      </c>
      <c r="K311" s="85">
        <f>IF(Zwischentabelle_Alter!$B$9&lt;13,Zwischentabelle_Alter!L312)</f>
        <v>15</v>
      </c>
    </row>
    <row r="312" spans="1:11" x14ac:dyDescent="0.2">
      <c r="A312" s="111" t="s">
        <v>717</v>
      </c>
      <c r="B312" s="112" t="s">
        <v>718</v>
      </c>
      <c r="C312" s="85">
        <f>IF(Zwischentabelle_Alter!$B$9&lt;25,Zwischentabelle_Alter!D313)</f>
        <v>583</v>
      </c>
      <c r="D312" s="85" t="str">
        <f>IF(Zwischentabelle_Alter!$B$9&lt;13,Zwischentabelle_Alter!E313)</f>
        <v>.</v>
      </c>
      <c r="E312" s="85" t="str">
        <f>IF(Zwischentabelle_Alter!$B$9&lt;13,Zwischentabelle_Alter!F313)</f>
        <v>.</v>
      </c>
      <c r="F312" s="85" t="str">
        <f>IF(Zwischentabelle_Alter!$B$9&lt;13,Zwischentabelle_Alter!G313)</f>
        <v>.</v>
      </c>
      <c r="G312" s="85" t="str">
        <f>IF(Zwischentabelle_Alter!$B$9&lt;13,Zwischentabelle_Alter!H313)</f>
        <v>.</v>
      </c>
      <c r="H312" s="85" t="str">
        <f>IF(Zwischentabelle_Alter!$B$9&lt;13,Zwischentabelle_Alter!I313)</f>
        <v>.</v>
      </c>
      <c r="I312" s="85" t="str">
        <f>IF(Zwischentabelle_Alter!$B$9&lt;13,Zwischentabelle_Alter!J313)</f>
        <v>.</v>
      </c>
      <c r="J312" s="85" t="str">
        <f>IF(Zwischentabelle_Alter!$B$9&lt;13,Zwischentabelle_Alter!K313)</f>
        <v>.</v>
      </c>
      <c r="K312" s="85" t="str">
        <f>IF(Zwischentabelle_Alter!$B$9&lt;13,Zwischentabelle_Alter!L313)</f>
        <v>.</v>
      </c>
    </row>
    <row r="313" spans="1:11" x14ac:dyDescent="0.2">
      <c r="A313" s="111" t="s">
        <v>308</v>
      </c>
      <c r="B313" s="112" t="s">
        <v>307</v>
      </c>
      <c r="C313" s="85">
        <f>IF(Zwischentabelle_Alter!$B$9&lt;25,Zwischentabelle_Alter!D314)</f>
        <v>1518</v>
      </c>
      <c r="D313" s="85">
        <f>IF(Zwischentabelle_Alter!$B$9&lt;13,Zwischentabelle_Alter!E314)</f>
        <v>18</v>
      </c>
      <c r="E313" s="85" t="str">
        <f>IF(Zwischentabelle_Alter!$B$9&lt;13,Zwischentabelle_Alter!F314)</f>
        <v>*</v>
      </c>
      <c r="F313" s="85" t="str">
        <f>IF(Zwischentabelle_Alter!$B$9&lt;13,Zwischentabelle_Alter!G314)</f>
        <v>*</v>
      </c>
      <c r="G313" s="85">
        <f>IF(Zwischentabelle_Alter!$B$9&lt;13,Zwischentabelle_Alter!H314)</f>
        <v>0</v>
      </c>
      <c r="H313" s="85">
        <f>IF(Zwischentabelle_Alter!$B$9&lt;13,Zwischentabelle_Alter!I314)</f>
        <v>0</v>
      </c>
      <c r="I313" s="85" t="str">
        <f>IF(Zwischentabelle_Alter!$B$9&lt;13,Zwischentabelle_Alter!J314)</f>
        <v>*</v>
      </c>
      <c r="J313" s="85">
        <f>IF(Zwischentabelle_Alter!$B$9&lt;13,Zwischentabelle_Alter!K314)</f>
        <v>12</v>
      </c>
      <c r="K313" s="85" t="str">
        <f>IF(Zwischentabelle_Alter!$B$9&lt;13,Zwischentabelle_Alter!L314)</f>
        <v>*</v>
      </c>
    </row>
    <row r="314" spans="1:11" x14ac:dyDescent="0.2">
      <c r="A314" s="111" t="s">
        <v>719</v>
      </c>
      <c r="B314" s="112" t="s">
        <v>720</v>
      </c>
      <c r="C314" s="85">
        <f>IF(Zwischentabelle_Alter!$B$9&lt;25,Zwischentabelle_Alter!D315)</f>
        <v>1087</v>
      </c>
      <c r="D314" s="85">
        <f>IF(Zwischentabelle_Alter!$B$9&lt;13,Zwischentabelle_Alter!E315)</f>
        <v>219</v>
      </c>
      <c r="E314" s="85">
        <f>IF(Zwischentabelle_Alter!$B$9&lt;13,Zwischentabelle_Alter!F315)</f>
        <v>0</v>
      </c>
      <c r="F314" s="85">
        <f>IF(Zwischentabelle_Alter!$B$9&lt;13,Zwischentabelle_Alter!G315)</f>
        <v>0</v>
      </c>
      <c r="G314" s="85">
        <f>IF(Zwischentabelle_Alter!$B$9&lt;13,Zwischentabelle_Alter!H315)</f>
        <v>0</v>
      </c>
      <c r="H314" s="85">
        <f>IF(Zwischentabelle_Alter!$B$9&lt;13,Zwischentabelle_Alter!I315)</f>
        <v>0</v>
      </c>
      <c r="I314" s="85">
        <f>IF(Zwischentabelle_Alter!$B$9&lt;13,Zwischentabelle_Alter!J315)</f>
        <v>10</v>
      </c>
      <c r="J314" s="85">
        <f>IF(Zwischentabelle_Alter!$B$9&lt;13,Zwischentabelle_Alter!K315)</f>
        <v>197</v>
      </c>
      <c r="K314" s="85">
        <f>IF(Zwischentabelle_Alter!$B$9&lt;13,Zwischentabelle_Alter!L315)</f>
        <v>27</v>
      </c>
    </row>
    <row r="315" spans="1:11" x14ac:dyDescent="0.2">
      <c r="A315" s="111" t="s">
        <v>310</v>
      </c>
      <c r="B315" s="112" t="s">
        <v>309</v>
      </c>
      <c r="C315" s="85">
        <f>IF(Zwischentabelle_Alter!$B$9&lt;25,Zwischentabelle_Alter!D316)</f>
        <v>1808</v>
      </c>
      <c r="D315" s="85">
        <f>IF(Zwischentabelle_Alter!$B$9&lt;13,Zwischentabelle_Alter!E316)</f>
        <v>841</v>
      </c>
      <c r="E315" s="85">
        <f>IF(Zwischentabelle_Alter!$B$9&lt;13,Zwischentabelle_Alter!F316)</f>
        <v>115</v>
      </c>
      <c r="F315" s="85">
        <f>IF(Zwischentabelle_Alter!$B$9&lt;13,Zwischentabelle_Alter!G316)</f>
        <v>20</v>
      </c>
      <c r="G315" s="85">
        <f>IF(Zwischentabelle_Alter!$B$9&lt;13,Zwischentabelle_Alter!H316)</f>
        <v>0</v>
      </c>
      <c r="H315" s="85" t="str">
        <f>IF(Zwischentabelle_Alter!$B$9&lt;13,Zwischentabelle_Alter!I316)</f>
        <v>*</v>
      </c>
      <c r="I315" s="85">
        <f>IF(Zwischentabelle_Alter!$B$9&lt;13,Zwischentabelle_Alter!J316)</f>
        <v>376</v>
      </c>
      <c r="J315" s="85">
        <f>IF(Zwischentabelle_Alter!$B$9&lt;13,Zwischentabelle_Alter!K316)</f>
        <v>671</v>
      </c>
      <c r="K315" s="85">
        <f>IF(Zwischentabelle_Alter!$B$9&lt;13,Zwischentabelle_Alter!L316)</f>
        <v>319</v>
      </c>
    </row>
    <row r="316" spans="1:11" x14ac:dyDescent="0.2">
      <c r="A316" s="111" t="s">
        <v>721</v>
      </c>
      <c r="B316" s="112" t="s">
        <v>722</v>
      </c>
      <c r="C316" s="85">
        <f>IF(Zwischentabelle_Alter!$B$9&lt;25,Zwischentabelle_Alter!D317)</f>
        <v>3309</v>
      </c>
      <c r="D316" s="85">
        <f>IF(Zwischentabelle_Alter!$B$9&lt;13,Zwischentabelle_Alter!E317)</f>
        <v>1193</v>
      </c>
      <c r="E316" s="85">
        <f>IF(Zwischentabelle_Alter!$B$9&lt;13,Zwischentabelle_Alter!F317)</f>
        <v>94</v>
      </c>
      <c r="F316" s="85">
        <f>IF(Zwischentabelle_Alter!$B$9&lt;13,Zwischentabelle_Alter!G317)</f>
        <v>50</v>
      </c>
      <c r="G316" s="85">
        <f>IF(Zwischentabelle_Alter!$B$9&lt;13,Zwischentabelle_Alter!H317)</f>
        <v>0</v>
      </c>
      <c r="H316" s="85">
        <f>IF(Zwischentabelle_Alter!$B$9&lt;13,Zwischentabelle_Alter!I317)</f>
        <v>0</v>
      </c>
      <c r="I316" s="85">
        <f>IF(Zwischentabelle_Alter!$B$9&lt;13,Zwischentabelle_Alter!J317)</f>
        <v>156</v>
      </c>
      <c r="J316" s="85">
        <f>IF(Zwischentabelle_Alter!$B$9&lt;13,Zwischentabelle_Alter!K317)</f>
        <v>930</v>
      </c>
      <c r="K316" s="85">
        <f>IF(Zwischentabelle_Alter!$B$9&lt;13,Zwischentabelle_Alter!L317)</f>
        <v>953</v>
      </c>
    </row>
    <row r="317" spans="1:11" x14ac:dyDescent="0.2">
      <c r="A317" s="111" t="s">
        <v>312</v>
      </c>
      <c r="B317" s="112" t="s">
        <v>311</v>
      </c>
      <c r="C317" s="85">
        <f>IF(Zwischentabelle_Alter!$B$9&lt;25,Zwischentabelle_Alter!D318)</f>
        <v>16043</v>
      </c>
      <c r="D317" s="85">
        <f>IF(Zwischentabelle_Alter!$B$9&lt;13,Zwischentabelle_Alter!E318)</f>
        <v>7231</v>
      </c>
      <c r="E317" s="85">
        <f>IF(Zwischentabelle_Alter!$B$9&lt;13,Zwischentabelle_Alter!F318)</f>
        <v>518</v>
      </c>
      <c r="F317" s="85">
        <f>IF(Zwischentabelle_Alter!$B$9&lt;13,Zwischentabelle_Alter!G318)</f>
        <v>518</v>
      </c>
      <c r="G317" s="85">
        <f>IF(Zwischentabelle_Alter!$B$9&lt;13,Zwischentabelle_Alter!H318)</f>
        <v>0</v>
      </c>
      <c r="H317" s="85">
        <f>IF(Zwischentabelle_Alter!$B$9&lt;13,Zwischentabelle_Alter!I318)</f>
        <v>8</v>
      </c>
      <c r="I317" s="85">
        <f>IF(Zwischentabelle_Alter!$B$9&lt;13,Zwischentabelle_Alter!J318)</f>
        <v>368</v>
      </c>
      <c r="J317" s="85">
        <f>IF(Zwischentabelle_Alter!$B$9&lt;13,Zwischentabelle_Alter!K318)</f>
        <v>5811</v>
      </c>
      <c r="K317" s="85">
        <f>IF(Zwischentabelle_Alter!$B$9&lt;13,Zwischentabelle_Alter!L318)</f>
        <v>6814</v>
      </c>
    </row>
    <row r="318" spans="1:11" x14ac:dyDescent="0.2">
      <c r="A318" s="111" t="s">
        <v>314</v>
      </c>
      <c r="B318" s="112" t="s">
        <v>313</v>
      </c>
      <c r="C318" s="85">
        <f>IF(Zwischentabelle_Alter!$B$9&lt;25,Zwischentabelle_Alter!D319)</f>
        <v>660</v>
      </c>
      <c r="D318" s="85">
        <f>IF(Zwischentabelle_Alter!$B$9&lt;13,Zwischentabelle_Alter!E319)</f>
        <v>103</v>
      </c>
      <c r="E318" s="85">
        <f>IF(Zwischentabelle_Alter!$B$9&lt;13,Zwischentabelle_Alter!F319)</f>
        <v>0</v>
      </c>
      <c r="F318" s="85">
        <f>IF(Zwischentabelle_Alter!$B$9&lt;13,Zwischentabelle_Alter!G319)</f>
        <v>0</v>
      </c>
      <c r="G318" s="85">
        <f>IF(Zwischentabelle_Alter!$B$9&lt;13,Zwischentabelle_Alter!H319)</f>
        <v>0</v>
      </c>
      <c r="H318" s="85">
        <f>IF(Zwischentabelle_Alter!$B$9&lt;13,Zwischentabelle_Alter!I319)</f>
        <v>0</v>
      </c>
      <c r="I318" s="85">
        <f>IF(Zwischentabelle_Alter!$B$9&lt;13,Zwischentabelle_Alter!J319)</f>
        <v>4</v>
      </c>
      <c r="J318" s="85">
        <f>IF(Zwischentabelle_Alter!$B$9&lt;13,Zwischentabelle_Alter!K319)</f>
        <v>79</v>
      </c>
      <c r="K318" s="85">
        <f>IF(Zwischentabelle_Alter!$B$9&lt;13,Zwischentabelle_Alter!L319)</f>
        <v>32</v>
      </c>
    </row>
    <row r="319" spans="1:11" x14ac:dyDescent="0.2">
      <c r="A319" s="111" t="s">
        <v>316</v>
      </c>
      <c r="B319" s="112" t="s">
        <v>315</v>
      </c>
      <c r="C319" s="85">
        <f>IF(Zwischentabelle_Alter!$B$9&lt;25,Zwischentabelle_Alter!D320)</f>
        <v>813</v>
      </c>
      <c r="D319" s="85">
        <f>IF(Zwischentabelle_Alter!$B$9&lt;13,Zwischentabelle_Alter!E320)</f>
        <v>55</v>
      </c>
      <c r="E319" s="85">
        <f>IF(Zwischentabelle_Alter!$B$9&lt;13,Zwischentabelle_Alter!F320)</f>
        <v>0</v>
      </c>
      <c r="F319" s="85">
        <f>IF(Zwischentabelle_Alter!$B$9&lt;13,Zwischentabelle_Alter!G320)</f>
        <v>0</v>
      </c>
      <c r="G319" s="85">
        <f>IF(Zwischentabelle_Alter!$B$9&lt;13,Zwischentabelle_Alter!H320)</f>
        <v>0</v>
      </c>
      <c r="H319" s="85">
        <f>IF(Zwischentabelle_Alter!$B$9&lt;13,Zwischentabelle_Alter!I320)</f>
        <v>0</v>
      </c>
      <c r="I319" s="85">
        <f>IF(Zwischentabelle_Alter!$B$9&lt;13,Zwischentabelle_Alter!J320)</f>
        <v>0</v>
      </c>
      <c r="J319" s="85">
        <f>IF(Zwischentabelle_Alter!$B$9&lt;13,Zwischentabelle_Alter!K320)</f>
        <v>37</v>
      </c>
      <c r="K319" s="85">
        <f>IF(Zwischentabelle_Alter!$B$9&lt;13,Zwischentabelle_Alter!L320)</f>
        <v>25</v>
      </c>
    </row>
    <row r="320" spans="1:11" x14ac:dyDescent="0.2">
      <c r="A320" s="111" t="s">
        <v>723</v>
      </c>
      <c r="B320" s="112" t="s">
        <v>724</v>
      </c>
      <c r="C320" s="85">
        <f>IF(Zwischentabelle_Alter!$B$9&lt;25,Zwischentabelle_Alter!D321)</f>
        <v>1004</v>
      </c>
      <c r="D320" s="85">
        <f>IF(Zwischentabelle_Alter!$B$9&lt;13,Zwischentabelle_Alter!E321)</f>
        <v>78</v>
      </c>
      <c r="E320" s="85">
        <f>IF(Zwischentabelle_Alter!$B$9&lt;13,Zwischentabelle_Alter!F321)</f>
        <v>0</v>
      </c>
      <c r="F320" s="85">
        <f>IF(Zwischentabelle_Alter!$B$9&lt;13,Zwischentabelle_Alter!G321)</f>
        <v>0</v>
      </c>
      <c r="G320" s="85">
        <f>IF(Zwischentabelle_Alter!$B$9&lt;13,Zwischentabelle_Alter!H321)</f>
        <v>0</v>
      </c>
      <c r="H320" s="85">
        <f>IF(Zwischentabelle_Alter!$B$9&lt;13,Zwischentabelle_Alter!I321)</f>
        <v>0</v>
      </c>
      <c r="I320" s="85">
        <f>IF(Zwischentabelle_Alter!$B$9&lt;13,Zwischentabelle_Alter!J321)</f>
        <v>8</v>
      </c>
      <c r="J320" s="85">
        <f>IF(Zwischentabelle_Alter!$B$9&lt;13,Zwischentabelle_Alter!K321)</f>
        <v>53</v>
      </c>
      <c r="K320" s="85">
        <f>IF(Zwischentabelle_Alter!$B$9&lt;13,Zwischentabelle_Alter!L321)</f>
        <v>24</v>
      </c>
    </row>
    <row r="321" spans="1:11" x14ac:dyDescent="0.2">
      <c r="A321" s="111" t="s">
        <v>725</v>
      </c>
      <c r="B321" s="112" t="s">
        <v>726</v>
      </c>
      <c r="C321" s="85">
        <f>IF(Zwischentabelle_Alter!$B$9&lt;25,Zwischentabelle_Alter!D322)</f>
        <v>917</v>
      </c>
      <c r="D321" s="85">
        <f>IF(Zwischentabelle_Alter!$B$9&lt;13,Zwischentabelle_Alter!E322)</f>
        <v>46</v>
      </c>
      <c r="E321" s="85">
        <f>IF(Zwischentabelle_Alter!$B$9&lt;13,Zwischentabelle_Alter!F322)</f>
        <v>0</v>
      </c>
      <c r="F321" s="85">
        <f>IF(Zwischentabelle_Alter!$B$9&lt;13,Zwischentabelle_Alter!G322)</f>
        <v>0</v>
      </c>
      <c r="G321" s="85">
        <f>IF(Zwischentabelle_Alter!$B$9&lt;13,Zwischentabelle_Alter!H322)</f>
        <v>0</v>
      </c>
      <c r="H321" s="85">
        <f>IF(Zwischentabelle_Alter!$B$9&lt;13,Zwischentabelle_Alter!I322)</f>
        <v>0</v>
      </c>
      <c r="I321" s="85">
        <f>IF(Zwischentabelle_Alter!$B$9&lt;13,Zwischentabelle_Alter!J322)</f>
        <v>8</v>
      </c>
      <c r="J321" s="85">
        <f>IF(Zwischentabelle_Alter!$B$9&lt;13,Zwischentabelle_Alter!K322)</f>
        <v>14</v>
      </c>
      <c r="K321" s="85">
        <f>IF(Zwischentabelle_Alter!$B$9&lt;13,Zwischentabelle_Alter!L322)</f>
        <v>24</v>
      </c>
    </row>
    <row r="322" spans="1:11" x14ac:dyDescent="0.2">
      <c r="A322" s="111" t="s">
        <v>318</v>
      </c>
      <c r="B322" s="112" t="s">
        <v>317</v>
      </c>
      <c r="C322" s="85">
        <f>IF(Zwischentabelle_Alter!$B$9&lt;25,Zwischentabelle_Alter!D323)</f>
        <v>1637</v>
      </c>
      <c r="D322" s="85">
        <f>IF(Zwischentabelle_Alter!$B$9&lt;13,Zwischentabelle_Alter!E323)</f>
        <v>39</v>
      </c>
      <c r="E322" s="85">
        <f>IF(Zwischentabelle_Alter!$B$9&lt;13,Zwischentabelle_Alter!F323)</f>
        <v>0</v>
      </c>
      <c r="F322" s="85">
        <f>IF(Zwischentabelle_Alter!$B$9&lt;13,Zwischentabelle_Alter!G323)</f>
        <v>0</v>
      </c>
      <c r="G322" s="85">
        <f>IF(Zwischentabelle_Alter!$B$9&lt;13,Zwischentabelle_Alter!H323)</f>
        <v>0</v>
      </c>
      <c r="H322" s="85">
        <f>IF(Zwischentabelle_Alter!$B$9&lt;13,Zwischentabelle_Alter!I323)</f>
        <v>0</v>
      </c>
      <c r="I322" s="85">
        <f>IF(Zwischentabelle_Alter!$B$9&lt;13,Zwischentabelle_Alter!J323)</f>
        <v>0</v>
      </c>
      <c r="J322" s="85">
        <f>IF(Zwischentabelle_Alter!$B$9&lt;13,Zwischentabelle_Alter!K323)</f>
        <v>9</v>
      </c>
      <c r="K322" s="85">
        <f>IF(Zwischentabelle_Alter!$B$9&lt;13,Zwischentabelle_Alter!L323)</f>
        <v>30</v>
      </c>
    </row>
    <row r="323" spans="1:11" x14ac:dyDescent="0.2">
      <c r="A323" s="111" t="s">
        <v>727</v>
      </c>
      <c r="B323" s="112" t="s">
        <v>728</v>
      </c>
      <c r="C323" s="85">
        <f>IF(Zwischentabelle_Alter!$B$9&lt;25,Zwischentabelle_Alter!D324)</f>
        <v>1087</v>
      </c>
      <c r="D323" s="85">
        <f>IF(Zwischentabelle_Alter!$B$9&lt;13,Zwischentabelle_Alter!E324)</f>
        <v>186</v>
      </c>
      <c r="E323" s="85">
        <f>IF(Zwischentabelle_Alter!$B$9&lt;13,Zwischentabelle_Alter!F324)</f>
        <v>0</v>
      </c>
      <c r="F323" s="85" t="str">
        <f>IF(Zwischentabelle_Alter!$B$9&lt;13,Zwischentabelle_Alter!G324)</f>
        <v>*</v>
      </c>
      <c r="G323" s="85">
        <f>IF(Zwischentabelle_Alter!$B$9&lt;13,Zwischentabelle_Alter!H324)</f>
        <v>0</v>
      </c>
      <c r="H323" s="85" t="str">
        <f>IF(Zwischentabelle_Alter!$B$9&lt;13,Zwischentabelle_Alter!I324)</f>
        <v>*</v>
      </c>
      <c r="I323" s="85">
        <f>IF(Zwischentabelle_Alter!$B$9&lt;13,Zwischentabelle_Alter!J324)</f>
        <v>0</v>
      </c>
      <c r="J323" s="85">
        <f>IF(Zwischentabelle_Alter!$B$9&lt;13,Zwischentabelle_Alter!K324)</f>
        <v>170</v>
      </c>
      <c r="K323" s="85">
        <f>IF(Zwischentabelle_Alter!$B$9&lt;13,Zwischentabelle_Alter!L324)</f>
        <v>31</v>
      </c>
    </row>
    <row r="324" spans="1:11" x14ac:dyDescent="0.2">
      <c r="A324" s="111" t="s">
        <v>729</v>
      </c>
      <c r="B324" s="112" t="s">
        <v>730</v>
      </c>
      <c r="C324" s="85">
        <f>IF(Zwischentabelle_Alter!$B$9&lt;25,Zwischentabelle_Alter!D325)</f>
        <v>717</v>
      </c>
      <c r="D324" s="85">
        <f>IF(Zwischentabelle_Alter!$B$9&lt;13,Zwischentabelle_Alter!E325)</f>
        <v>160</v>
      </c>
      <c r="E324" s="85">
        <f>IF(Zwischentabelle_Alter!$B$9&lt;13,Zwischentabelle_Alter!F325)</f>
        <v>0</v>
      </c>
      <c r="F324" s="85" t="str">
        <f>IF(Zwischentabelle_Alter!$B$9&lt;13,Zwischentabelle_Alter!G325)</f>
        <v>*</v>
      </c>
      <c r="G324" s="85">
        <f>IF(Zwischentabelle_Alter!$B$9&lt;13,Zwischentabelle_Alter!H325)</f>
        <v>0</v>
      </c>
      <c r="H324" s="85">
        <f>IF(Zwischentabelle_Alter!$B$9&lt;13,Zwischentabelle_Alter!I325)</f>
        <v>0</v>
      </c>
      <c r="I324" s="85">
        <f>IF(Zwischentabelle_Alter!$B$9&lt;13,Zwischentabelle_Alter!J325)</f>
        <v>16</v>
      </c>
      <c r="J324" s="85">
        <f>IF(Zwischentabelle_Alter!$B$9&lt;13,Zwischentabelle_Alter!K325)</f>
        <v>137</v>
      </c>
      <c r="K324" s="85">
        <f>IF(Zwischentabelle_Alter!$B$9&lt;13,Zwischentabelle_Alter!L325)</f>
        <v>26</v>
      </c>
    </row>
    <row r="325" spans="1:11" x14ac:dyDescent="0.2">
      <c r="A325" s="111" t="s">
        <v>731</v>
      </c>
      <c r="B325" s="112" t="s">
        <v>732</v>
      </c>
      <c r="C325" s="85">
        <f>IF(Zwischentabelle_Alter!$B$9&lt;25,Zwischentabelle_Alter!D326)</f>
        <v>984</v>
      </c>
      <c r="D325" s="85">
        <f>IF(Zwischentabelle_Alter!$B$9&lt;13,Zwischentabelle_Alter!E326)</f>
        <v>229</v>
      </c>
      <c r="E325" s="85">
        <f>IF(Zwischentabelle_Alter!$B$9&lt;13,Zwischentabelle_Alter!F326)</f>
        <v>0</v>
      </c>
      <c r="F325" s="85" t="str">
        <f>IF(Zwischentabelle_Alter!$B$9&lt;13,Zwischentabelle_Alter!G326)</f>
        <v>*</v>
      </c>
      <c r="G325" s="85">
        <f>IF(Zwischentabelle_Alter!$B$9&lt;13,Zwischentabelle_Alter!H326)</f>
        <v>0</v>
      </c>
      <c r="H325" s="85">
        <f>IF(Zwischentabelle_Alter!$B$9&lt;13,Zwischentabelle_Alter!I326)</f>
        <v>0</v>
      </c>
      <c r="I325" s="85">
        <f>IF(Zwischentabelle_Alter!$B$9&lt;13,Zwischentabelle_Alter!J326)</f>
        <v>4</v>
      </c>
      <c r="J325" s="85">
        <f>IF(Zwischentabelle_Alter!$B$9&lt;13,Zwischentabelle_Alter!K326)</f>
        <v>213</v>
      </c>
      <c r="K325" s="85">
        <f>IF(Zwischentabelle_Alter!$B$9&lt;13,Zwischentabelle_Alter!L326)</f>
        <v>39</v>
      </c>
    </row>
    <row r="326" spans="1:11" x14ac:dyDescent="0.2">
      <c r="A326" s="111" t="s">
        <v>733</v>
      </c>
      <c r="B326" s="112" t="s">
        <v>734</v>
      </c>
      <c r="C326" s="85">
        <f>IF(Zwischentabelle_Alter!$B$9&lt;25,Zwischentabelle_Alter!D327)</f>
        <v>2099</v>
      </c>
      <c r="D326" s="85">
        <f>IF(Zwischentabelle_Alter!$B$9&lt;13,Zwischentabelle_Alter!E327)</f>
        <v>767</v>
      </c>
      <c r="E326" s="85">
        <f>IF(Zwischentabelle_Alter!$B$9&lt;13,Zwischentabelle_Alter!F327)</f>
        <v>0</v>
      </c>
      <c r="F326" s="85">
        <f>IF(Zwischentabelle_Alter!$B$9&lt;13,Zwischentabelle_Alter!G327)</f>
        <v>7</v>
      </c>
      <c r="G326" s="85">
        <f>IF(Zwischentabelle_Alter!$B$9&lt;13,Zwischentabelle_Alter!H327)</f>
        <v>0</v>
      </c>
      <c r="H326" s="85">
        <f>IF(Zwischentabelle_Alter!$B$9&lt;13,Zwischentabelle_Alter!I327)</f>
        <v>0</v>
      </c>
      <c r="I326" s="85">
        <f>IF(Zwischentabelle_Alter!$B$9&lt;13,Zwischentabelle_Alter!J327)</f>
        <v>50</v>
      </c>
      <c r="J326" s="85">
        <f>IF(Zwischentabelle_Alter!$B$9&lt;13,Zwischentabelle_Alter!K327)</f>
        <v>730</v>
      </c>
      <c r="K326" s="85">
        <f>IF(Zwischentabelle_Alter!$B$9&lt;13,Zwischentabelle_Alter!L327)</f>
        <v>66</v>
      </c>
    </row>
    <row r="327" spans="1:11" x14ac:dyDescent="0.2">
      <c r="A327" s="111" t="s">
        <v>320</v>
      </c>
      <c r="B327" s="112" t="s">
        <v>319</v>
      </c>
      <c r="C327" s="85">
        <f>IF(Zwischentabelle_Alter!$B$9&lt;25,Zwischentabelle_Alter!D328)</f>
        <v>1841</v>
      </c>
      <c r="D327" s="85">
        <f>IF(Zwischentabelle_Alter!$B$9&lt;13,Zwischentabelle_Alter!E328)</f>
        <v>338</v>
      </c>
      <c r="E327" s="85">
        <f>IF(Zwischentabelle_Alter!$B$9&lt;13,Zwischentabelle_Alter!F328)</f>
        <v>0</v>
      </c>
      <c r="F327" s="85" t="str">
        <f>IF(Zwischentabelle_Alter!$B$9&lt;13,Zwischentabelle_Alter!G328)</f>
        <v>*</v>
      </c>
      <c r="G327" s="85">
        <f>IF(Zwischentabelle_Alter!$B$9&lt;13,Zwischentabelle_Alter!H328)</f>
        <v>0</v>
      </c>
      <c r="H327" s="85">
        <f>IF(Zwischentabelle_Alter!$B$9&lt;13,Zwischentabelle_Alter!I328)</f>
        <v>0</v>
      </c>
      <c r="I327" s="85">
        <f>IF(Zwischentabelle_Alter!$B$9&lt;13,Zwischentabelle_Alter!J328)</f>
        <v>17</v>
      </c>
      <c r="J327" s="85">
        <f>IF(Zwischentabelle_Alter!$B$9&lt;13,Zwischentabelle_Alter!K328)</f>
        <v>207</v>
      </c>
      <c r="K327" s="85">
        <f>IF(Zwischentabelle_Alter!$B$9&lt;13,Zwischentabelle_Alter!L328)</f>
        <v>193</v>
      </c>
    </row>
    <row r="328" spans="1:11" x14ac:dyDescent="0.2">
      <c r="A328" s="111" t="s">
        <v>735</v>
      </c>
      <c r="B328" s="112" t="s">
        <v>736</v>
      </c>
      <c r="C328" s="85">
        <f>IF(Zwischentabelle_Alter!$B$9&lt;25,Zwischentabelle_Alter!D329)</f>
        <v>2518</v>
      </c>
      <c r="D328" s="85">
        <f>IF(Zwischentabelle_Alter!$B$9&lt;13,Zwischentabelle_Alter!E329)</f>
        <v>703</v>
      </c>
      <c r="E328" s="85">
        <f>IF(Zwischentabelle_Alter!$B$9&lt;13,Zwischentabelle_Alter!F329)</f>
        <v>0</v>
      </c>
      <c r="F328" s="85" t="str">
        <f>IF(Zwischentabelle_Alter!$B$9&lt;13,Zwischentabelle_Alter!G329)</f>
        <v>*</v>
      </c>
      <c r="G328" s="85">
        <f>IF(Zwischentabelle_Alter!$B$9&lt;13,Zwischentabelle_Alter!H329)</f>
        <v>0</v>
      </c>
      <c r="H328" s="85" t="str">
        <f>IF(Zwischentabelle_Alter!$B$9&lt;13,Zwischentabelle_Alter!I329)</f>
        <v>*</v>
      </c>
      <c r="I328" s="85">
        <f>IF(Zwischentabelle_Alter!$B$9&lt;13,Zwischentabelle_Alter!J329)</f>
        <v>4</v>
      </c>
      <c r="J328" s="85">
        <f>IF(Zwischentabelle_Alter!$B$9&lt;13,Zwischentabelle_Alter!K329)</f>
        <v>566</v>
      </c>
      <c r="K328" s="85">
        <f>IF(Zwischentabelle_Alter!$B$9&lt;13,Zwischentabelle_Alter!L329)</f>
        <v>214</v>
      </c>
    </row>
    <row r="329" spans="1:11" x14ac:dyDescent="0.2">
      <c r="A329" s="111" t="s">
        <v>737</v>
      </c>
      <c r="B329" s="112" t="s">
        <v>738</v>
      </c>
      <c r="C329" s="85">
        <f>IF(Zwischentabelle_Alter!$B$9&lt;25,Zwischentabelle_Alter!D330)</f>
        <v>2242</v>
      </c>
      <c r="D329" s="85">
        <f>IF(Zwischentabelle_Alter!$B$9&lt;13,Zwischentabelle_Alter!E330)</f>
        <v>253</v>
      </c>
      <c r="E329" s="85">
        <f>IF(Zwischentabelle_Alter!$B$9&lt;13,Zwischentabelle_Alter!F330)</f>
        <v>0</v>
      </c>
      <c r="F329" s="85">
        <f>IF(Zwischentabelle_Alter!$B$9&lt;13,Zwischentabelle_Alter!G330)</f>
        <v>0</v>
      </c>
      <c r="G329" s="85">
        <f>IF(Zwischentabelle_Alter!$B$9&lt;13,Zwischentabelle_Alter!H330)</f>
        <v>0</v>
      </c>
      <c r="H329" s="85">
        <f>IF(Zwischentabelle_Alter!$B$9&lt;13,Zwischentabelle_Alter!I330)</f>
        <v>0</v>
      </c>
      <c r="I329" s="85">
        <f>IF(Zwischentabelle_Alter!$B$9&lt;13,Zwischentabelle_Alter!J330)</f>
        <v>4</v>
      </c>
      <c r="J329" s="85">
        <f>IF(Zwischentabelle_Alter!$B$9&lt;13,Zwischentabelle_Alter!K330)</f>
        <v>220</v>
      </c>
      <c r="K329" s="85">
        <f>IF(Zwischentabelle_Alter!$B$9&lt;13,Zwischentabelle_Alter!L330)</f>
        <v>37</v>
      </c>
    </row>
    <row r="330" spans="1:11" x14ac:dyDescent="0.2">
      <c r="A330" s="111" t="s">
        <v>322</v>
      </c>
      <c r="B330" s="112" t="s">
        <v>321</v>
      </c>
      <c r="C330" s="85">
        <f>IF(Zwischentabelle_Alter!$B$9&lt;25,Zwischentabelle_Alter!D331)</f>
        <v>962</v>
      </c>
      <c r="D330" s="85">
        <f>IF(Zwischentabelle_Alter!$B$9&lt;13,Zwischentabelle_Alter!E331)</f>
        <v>25</v>
      </c>
      <c r="E330" s="85">
        <f>IF(Zwischentabelle_Alter!$B$9&lt;13,Zwischentabelle_Alter!F331)</f>
        <v>0</v>
      </c>
      <c r="F330" s="85">
        <f>IF(Zwischentabelle_Alter!$B$9&lt;13,Zwischentabelle_Alter!G331)</f>
        <v>4</v>
      </c>
      <c r="G330" s="85">
        <f>IF(Zwischentabelle_Alter!$B$9&lt;13,Zwischentabelle_Alter!H331)</f>
        <v>0</v>
      </c>
      <c r="H330" s="85">
        <f>IF(Zwischentabelle_Alter!$B$9&lt;13,Zwischentabelle_Alter!I331)</f>
        <v>0</v>
      </c>
      <c r="I330" s="85" t="str">
        <f>IF(Zwischentabelle_Alter!$B$9&lt;13,Zwischentabelle_Alter!J331)</f>
        <v>*</v>
      </c>
      <c r="J330" s="85">
        <f>IF(Zwischentabelle_Alter!$B$9&lt;13,Zwischentabelle_Alter!K331)</f>
        <v>4</v>
      </c>
      <c r="K330" s="85">
        <f>IF(Zwischentabelle_Alter!$B$9&lt;13,Zwischentabelle_Alter!L331)</f>
        <v>15</v>
      </c>
    </row>
    <row r="331" spans="1:11" x14ac:dyDescent="0.2">
      <c r="A331" s="111" t="s">
        <v>739</v>
      </c>
      <c r="B331" s="112" t="s">
        <v>740</v>
      </c>
      <c r="C331" s="85">
        <f>IF(Zwischentabelle_Alter!$B$9&lt;25,Zwischentabelle_Alter!D332)</f>
        <v>564</v>
      </c>
      <c r="D331" s="85">
        <f>IF(Zwischentabelle_Alter!$B$9&lt;13,Zwischentabelle_Alter!E332)</f>
        <v>69</v>
      </c>
      <c r="E331" s="85">
        <f>IF(Zwischentabelle_Alter!$B$9&lt;13,Zwischentabelle_Alter!F332)</f>
        <v>0</v>
      </c>
      <c r="F331" s="85">
        <f>IF(Zwischentabelle_Alter!$B$9&lt;13,Zwischentabelle_Alter!G332)</f>
        <v>0</v>
      </c>
      <c r="G331" s="85">
        <f>IF(Zwischentabelle_Alter!$B$9&lt;13,Zwischentabelle_Alter!H332)</f>
        <v>0</v>
      </c>
      <c r="H331" s="85">
        <f>IF(Zwischentabelle_Alter!$B$9&lt;13,Zwischentabelle_Alter!I332)</f>
        <v>0</v>
      </c>
      <c r="I331" s="85">
        <f>IF(Zwischentabelle_Alter!$B$9&lt;13,Zwischentabelle_Alter!J332)</f>
        <v>0</v>
      </c>
      <c r="J331" s="85">
        <f>IF(Zwischentabelle_Alter!$B$9&lt;13,Zwischentabelle_Alter!K332)</f>
        <v>62</v>
      </c>
      <c r="K331" s="85">
        <f>IF(Zwischentabelle_Alter!$B$9&lt;13,Zwischentabelle_Alter!L332)</f>
        <v>9</v>
      </c>
    </row>
    <row r="332" spans="1:11" x14ac:dyDescent="0.2">
      <c r="A332" s="111" t="s">
        <v>324</v>
      </c>
      <c r="B332" s="112" t="s">
        <v>323</v>
      </c>
      <c r="C332" s="85">
        <f>IF(Zwischentabelle_Alter!$B$9&lt;25,Zwischentabelle_Alter!D333)</f>
        <v>654</v>
      </c>
      <c r="D332" s="85">
        <f>IF(Zwischentabelle_Alter!$B$9&lt;13,Zwischentabelle_Alter!E333)</f>
        <v>24</v>
      </c>
      <c r="E332" s="85">
        <f>IF(Zwischentabelle_Alter!$B$9&lt;13,Zwischentabelle_Alter!F333)</f>
        <v>0</v>
      </c>
      <c r="F332" s="85">
        <f>IF(Zwischentabelle_Alter!$B$9&lt;13,Zwischentabelle_Alter!G333)</f>
        <v>0</v>
      </c>
      <c r="G332" s="85">
        <f>IF(Zwischentabelle_Alter!$B$9&lt;13,Zwischentabelle_Alter!H333)</f>
        <v>0</v>
      </c>
      <c r="H332" s="85">
        <f>IF(Zwischentabelle_Alter!$B$9&lt;13,Zwischentabelle_Alter!I333)</f>
        <v>0</v>
      </c>
      <c r="I332" s="85">
        <f>IF(Zwischentabelle_Alter!$B$9&lt;13,Zwischentabelle_Alter!J333)</f>
        <v>0</v>
      </c>
      <c r="J332" s="85">
        <f>IF(Zwischentabelle_Alter!$B$9&lt;13,Zwischentabelle_Alter!K333)</f>
        <v>11</v>
      </c>
      <c r="K332" s="85">
        <f>IF(Zwischentabelle_Alter!$B$9&lt;13,Zwischentabelle_Alter!L333)</f>
        <v>16</v>
      </c>
    </row>
    <row r="333" spans="1:11" x14ac:dyDescent="0.2">
      <c r="A333" s="111" t="s">
        <v>741</v>
      </c>
      <c r="B333" s="112" t="s">
        <v>742</v>
      </c>
      <c r="C333" s="85">
        <f>IF(Zwischentabelle_Alter!$B$9&lt;25,Zwischentabelle_Alter!D334)</f>
        <v>713</v>
      </c>
      <c r="D333" s="85">
        <f>IF(Zwischentabelle_Alter!$B$9&lt;13,Zwischentabelle_Alter!E334)</f>
        <v>120</v>
      </c>
      <c r="E333" s="85">
        <f>IF(Zwischentabelle_Alter!$B$9&lt;13,Zwischentabelle_Alter!F334)</f>
        <v>0</v>
      </c>
      <c r="F333" s="85">
        <f>IF(Zwischentabelle_Alter!$B$9&lt;13,Zwischentabelle_Alter!G334)</f>
        <v>0</v>
      </c>
      <c r="G333" s="85">
        <f>IF(Zwischentabelle_Alter!$B$9&lt;13,Zwischentabelle_Alter!H334)</f>
        <v>0</v>
      </c>
      <c r="H333" s="85">
        <f>IF(Zwischentabelle_Alter!$B$9&lt;13,Zwischentabelle_Alter!I334)</f>
        <v>0</v>
      </c>
      <c r="I333" s="85">
        <f>IF(Zwischentabelle_Alter!$B$9&lt;13,Zwischentabelle_Alter!J334)</f>
        <v>4</v>
      </c>
      <c r="J333" s="85">
        <f>IF(Zwischentabelle_Alter!$B$9&lt;13,Zwischentabelle_Alter!K334)</f>
        <v>115</v>
      </c>
      <c r="K333" s="85">
        <f>IF(Zwischentabelle_Alter!$B$9&lt;13,Zwischentabelle_Alter!L334)</f>
        <v>13</v>
      </c>
    </row>
    <row r="334" spans="1:11" x14ac:dyDescent="0.2">
      <c r="A334" s="111" t="s">
        <v>743</v>
      </c>
      <c r="B334" s="112" t="s">
        <v>744</v>
      </c>
      <c r="C334" s="85">
        <f>IF(Zwischentabelle_Alter!$B$9&lt;25,Zwischentabelle_Alter!D335)</f>
        <v>1427</v>
      </c>
      <c r="D334" s="85">
        <f>IF(Zwischentabelle_Alter!$B$9&lt;13,Zwischentabelle_Alter!E335)</f>
        <v>105</v>
      </c>
      <c r="E334" s="85">
        <f>IF(Zwischentabelle_Alter!$B$9&lt;13,Zwischentabelle_Alter!F335)</f>
        <v>0</v>
      </c>
      <c r="F334" s="85" t="str">
        <f>IF(Zwischentabelle_Alter!$B$9&lt;13,Zwischentabelle_Alter!G335)</f>
        <v>*</v>
      </c>
      <c r="G334" s="85">
        <f>IF(Zwischentabelle_Alter!$B$9&lt;13,Zwischentabelle_Alter!H335)</f>
        <v>0</v>
      </c>
      <c r="H334" s="85">
        <f>IF(Zwischentabelle_Alter!$B$9&lt;13,Zwischentabelle_Alter!I335)</f>
        <v>5</v>
      </c>
      <c r="I334" s="85">
        <f>IF(Zwischentabelle_Alter!$B$9&lt;13,Zwischentabelle_Alter!J335)</f>
        <v>6</v>
      </c>
      <c r="J334" s="85">
        <f>IF(Zwischentabelle_Alter!$B$9&lt;13,Zwischentabelle_Alter!K335)</f>
        <v>57</v>
      </c>
      <c r="K334" s="85">
        <f>IF(Zwischentabelle_Alter!$B$9&lt;13,Zwischentabelle_Alter!L335)</f>
        <v>43</v>
      </c>
    </row>
    <row r="335" spans="1:11" x14ac:dyDescent="0.2">
      <c r="A335" s="111" t="s">
        <v>326</v>
      </c>
      <c r="B335" s="112" t="s">
        <v>325</v>
      </c>
      <c r="C335" s="85">
        <f>IF(Zwischentabelle_Alter!$B$9&lt;25,Zwischentabelle_Alter!D336)</f>
        <v>1019</v>
      </c>
      <c r="D335" s="85">
        <f>IF(Zwischentabelle_Alter!$B$9&lt;13,Zwischentabelle_Alter!E336)</f>
        <v>115</v>
      </c>
      <c r="E335" s="85">
        <f>IF(Zwischentabelle_Alter!$B$9&lt;13,Zwischentabelle_Alter!F336)</f>
        <v>0</v>
      </c>
      <c r="F335" s="85" t="str">
        <f>IF(Zwischentabelle_Alter!$B$9&lt;13,Zwischentabelle_Alter!G336)</f>
        <v>*</v>
      </c>
      <c r="G335" s="85">
        <f>IF(Zwischentabelle_Alter!$B$9&lt;13,Zwischentabelle_Alter!H336)</f>
        <v>0</v>
      </c>
      <c r="H335" s="85">
        <f>IF(Zwischentabelle_Alter!$B$9&lt;13,Zwischentabelle_Alter!I336)</f>
        <v>0</v>
      </c>
      <c r="I335" s="85">
        <f>IF(Zwischentabelle_Alter!$B$9&lt;13,Zwischentabelle_Alter!J336)</f>
        <v>3</v>
      </c>
      <c r="J335" s="85">
        <f>IF(Zwischentabelle_Alter!$B$9&lt;13,Zwischentabelle_Alter!K336)</f>
        <v>93</v>
      </c>
      <c r="K335" s="85">
        <f>IF(Zwischentabelle_Alter!$B$9&lt;13,Zwischentabelle_Alter!L336)</f>
        <v>27</v>
      </c>
    </row>
    <row r="336" spans="1:11" x14ac:dyDescent="0.2">
      <c r="A336" s="111" t="s">
        <v>328</v>
      </c>
      <c r="B336" s="112" t="s">
        <v>327</v>
      </c>
      <c r="C336" s="85">
        <f>IF(Zwischentabelle_Alter!$B$9&lt;25,Zwischentabelle_Alter!D337)</f>
        <v>977</v>
      </c>
      <c r="D336" s="85">
        <f>IF(Zwischentabelle_Alter!$B$9&lt;13,Zwischentabelle_Alter!E337)</f>
        <v>130</v>
      </c>
      <c r="E336" s="85">
        <f>IF(Zwischentabelle_Alter!$B$9&lt;13,Zwischentabelle_Alter!F337)</f>
        <v>0</v>
      </c>
      <c r="F336" s="85">
        <f>IF(Zwischentabelle_Alter!$B$9&lt;13,Zwischentabelle_Alter!G337)</f>
        <v>6</v>
      </c>
      <c r="G336" s="85">
        <f>IF(Zwischentabelle_Alter!$B$9&lt;13,Zwischentabelle_Alter!H337)</f>
        <v>0</v>
      </c>
      <c r="H336" s="85">
        <f>IF(Zwischentabelle_Alter!$B$9&lt;13,Zwischentabelle_Alter!I337)</f>
        <v>0</v>
      </c>
      <c r="I336" s="85">
        <f>IF(Zwischentabelle_Alter!$B$9&lt;13,Zwischentabelle_Alter!J337)</f>
        <v>5</v>
      </c>
      <c r="J336" s="85">
        <f>IF(Zwischentabelle_Alter!$B$9&lt;13,Zwischentabelle_Alter!K337)</f>
        <v>113</v>
      </c>
      <c r="K336" s="85">
        <f>IF(Zwischentabelle_Alter!$B$9&lt;13,Zwischentabelle_Alter!L337)</f>
        <v>15</v>
      </c>
    </row>
    <row r="337" spans="1:11" x14ac:dyDescent="0.2">
      <c r="A337" s="111" t="s">
        <v>330</v>
      </c>
      <c r="B337" s="112" t="s">
        <v>329</v>
      </c>
      <c r="C337" s="85">
        <f>IF(Zwischentabelle_Alter!$B$9&lt;25,Zwischentabelle_Alter!D338)</f>
        <v>1321</v>
      </c>
      <c r="D337" s="85">
        <f>IF(Zwischentabelle_Alter!$B$9&lt;13,Zwischentabelle_Alter!E338)</f>
        <v>179</v>
      </c>
      <c r="E337" s="85">
        <f>IF(Zwischentabelle_Alter!$B$9&lt;13,Zwischentabelle_Alter!F338)</f>
        <v>0</v>
      </c>
      <c r="F337" s="85">
        <f>IF(Zwischentabelle_Alter!$B$9&lt;13,Zwischentabelle_Alter!G338)</f>
        <v>3</v>
      </c>
      <c r="G337" s="85" t="str">
        <f>IF(Zwischentabelle_Alter!$B$9&lt;13,Zwischentabelle_Alter!H338)</f>
        <v>*</v>
      </c>
      <c r="H337" s="85" t="str">
        <f>IF(Zwischentabelle_Alter!$B$9&lt;13,Zwischentabelle_Alter!I338)</f>
        <v>*</v>
      </c>
      <c r="I337" s="85" t="str">
        <f>IF(Zwischentabelle_Alter!$B$9&lt;13,Zwischentabelle_Alter!J338)</f>
        <v>*</v>
      </c>
      <c r="J337" s="85">
        <f>IF(Zwischentabelle_Alter!$B$9&lt;13,Zwischentabelle_Alter!K338)</f>
        <v>169</v>
      </c>
      <c r="K337" s="85">
        <f>IF(Zwischentabelle_Alter!$B$9&lt;13,Zwischentabelle_Alter!L338)</f>
        <v>5</v>
      </c>
    </row>
    <row r="338" spans="1:11" x14ac:dyDescent="0.2">
      <c r="A338" s="111" t="s">
        <v>332</v>
      </c>
      <c r="B338" s="112" t="s">
        <v>331</v>
      </c>
      <c r="C338" s="85">
        <f>IF(Zwischentabelle_Alter!$B$9&lt;25,Zwischentabelle_Alter!D339)</f>
        <v>6585</v>
      </c>
      <c r="D338" s="85">
        <f>IF(Zwischentabelle_Alter!$B$9&lt;13,Zwischentabelle_Alter!E339)</f>
        <v>772</v>
      </c>
      <c r="E338" s="85">
        <f>IF(Zwischentabelle_Alter!$B$9&lt;13,Zwischentabelle_Alter!F339)</f>
        <v>9</v>
      </c>
      <c r="F338" s="85">
        <f>IF(Zwischentabelle_Alter!$B$9&lt;13,Zwischentabelle_Alter!G339)</f>
        <v>3</v>
      </c>
      <c r="G338" s="85">
        <f>IF(Zwischentabelle_Alter!$B$9&lt;13,Zwischentabelle_Alter!H339)</f>
        <v>0</v>
      </c>
      <c r="H338" s="85">
        <f>IF(Zwischentabelle_Alter!$B$9&lt;13,Zwischentabelle_Alter!I339)</f>
        <v>3</v>
      </c>
      <c r="I338" s="85">
        <f>IF(Zwischentabelle_Alter!$B$9&lt;13,Zwischentabelle_Alter!J339)</f>
        <v>24</v>
      </c>
      <c r="J338" s="85">
        <f>IF(Zwischentabelle_Alter!$B$9&lt;13,Zwischentabelle_Alter!K339)</f>
        <v>733</v>
      </c>
      <c r="K338" s="85">
        <f>IF(Zwischentabelle_Alter!$B$9&lt;13,Zwischentabelle_Alter!L339)</f>
        <v>12</v>
      </c>
    </row>
    <row r="339" spans="1:11" x14ac:dyDescent="0.2">
      <c r="A339" s="111" t="s">
        <v>334</v>
      </c>
      <c r="B339" s="112" t="s">
        <v>333</v>
      </c>
      <c r="C339" s="85">
        <f>IF(Zwischentabelle_Alter!$B$9&lt;25,Zwischentabelle_Alter!D340)</f>
        <v>715</v>
      </c>
      <c r="D339" s="85">
        <f>IF(Zwischentabelle_Alter!$B$9&lt;13,Zwischentabelle_Alter!E340)</f>
        <v>173</v>
      </c>
      <c r="E339" s="85">
        <f>IF(Zwischentabelle_Alter!$B$9&lt;13,Zwischentabelle_Alter!F340)</f>
        <v>0</v>
      </c>
      <c r="F339" s="85">
        <f>IF(Zwischentabelle_Alter!$B$9&lt;13,Zwischentabelle_Alter!G340)</f>
        <v>0</v>
      </c>
      <c r="G339" s="85">
        <f>IF(Zwischentabelle_Alter!$B$9&lt;13,Zwischentabelle_Alter!H340)</f>
        <v>0</v>
      </c>
      <c r="H339" s="85">
        <f>IF(Zwischentabelle_Alter!$B$9&lt;13,Zwischentabelle_Alter!I340)</f>
        <v>0</v>
      </c>
      <c r="I339" s="85" t="str">
        <f>IF(Zwischentabelle_Alter!$B$9&lt;13,Zwischentabelle_Alter!J340)</f>
        <v>*</v>
      </c>
      <c r="J339" s="85">
        <f>IF(Zwischentabelle_Alter!$B$9&lt;13,Zwischentabelle_Alter!K340)</f>
        <v>163</v>
      </c>
      <c r="K339" s="85">
        <f>IF(Zwischentabelle_Alter!$B$9&lt;13,Zwischentabelle_Alter!L340)</f>
        <v>17</v>
      </c>
    </row>
    <row r="340" spans="1:11" x14ac:dyDescent="0.2">
      <c r="A340" s="111" t="s">
        <v>336</v>
      </c>
      <c r="B340" s="112" t="s">
        <v>335</v>
      </c>
      <c r="C340" s="85">
        <f>IF(Zwischentabelle_Alter!$B$9&lt;25,Zwischentabelle_Alter!D341)</f>
        <v>1032</v>
      </c>
      <c r="D340" s="85">
        <f>IF(Zwischentabelle_Alter!$B$9&lt;13,Zwischentabelle_Alter!E341)</f>
        <v>341</v>
      </c>
      <c r="E340" s="85">
        <f>IF(Zwischentabelle_Alter!$B$9&lt;13,Zwischentabelle_Alter!F341)</f>
        <v>0</v>
      </c>
      <c r="F340" s="85">
        <f>IF(Zwischentabelle_Alter!$B$9&lt;13,Zwischentabelle_Alter!G341)</f>
        <v>0</v>
      </c>
      <c r="G340" s="85">
        <f>IF(Zwischentabelle_Alter!$B$9&lt;13,Zwischentabelle_Alter!H341)</f>
        <v>0</v>
      </c>
      <c r="H340" s="85">
        <f>IF(Zwischentabelle_Alter!$B$9&lt;13,Zwischentabelle_Alter!I341)</f>
        <v>0</v>
      </c>
      <c r="I340" s="85">
        <f>IF(Zwischentabelle_Alter!$B$9&lt;13,Zwischentabelle_Alter!J341)</f>
        <v>8</v>
      </c>
      <c r="J340" s="85">
        <f>IF(Zwischentabelle_Alter!$B$9&lt;13,Zwischentabelle_Alter!K341)</f>
        <v>311</v>
      </c>
      <c r="K340" s="85">
        <f>IF(Zwischentabelle_Alter!$B$9&lt;13,Zwischentabelle_Alter!L341)</f>
        <v>63</v>
      </c>
    </row>
    <row r="341" spans="1:11" x14ac:dyDescent="0.2">
      <c r="A341" s="111" t="s">
        <v>745</v>
      </c>
      <c r="B341" s="112" t="s">
        <v>746</v>
      </c>
      <c r="C341" s="85">
        <f>IF(Zwischentabelle_Alter!$B$9&lt;25,Zwischentabelle_Alter!D342)</f>
        <v>485</v>
      </c>
      <c r="D341" s="85" t="str">
        <f>IF(Zwischentabelle_Alter!$B$9&lt;13,Zwischentabelle_Alter!E342)</f>
        <v>*</v>
      </c>
      <c r="E341" s="85">
        <f>IF(Zwischentabelle_Alter!$B$9&lt;13,Zwischentabelle_Alter!F342)</f>
        <v>0</v>
      </c>
      <c r="F341" s="85">
        <f>IF(Zwischentabelle_Alter!$B$9&lt;13,Zwischentabelle_Alter!G342)</f>
        <v>0</v>
      </c>
      <c r="G341" s="85">
        <f>IF(Zwischentabelle_Alter!$B$9&lt;13,Zwischentabelle_Alter!H342)</f>
        <v>0</v>
      </c>
      <c r="H341" s="85">
        <f>IF(Zwischentabelle_Alter!$B$9&lt;13,Zwischentabelle_Alter!I342)</f>
        <v>0</v>
      </c>
      <c r="I341" s="85">
        <f>IF(Zwischentabelle_Alter!$B$9&lt;13,Zwischentabelle_Alter!J342)</f>
        <v>0</v>
      </c>
      <c r="J341" s="85" t="str">
        <f>IF(Zwischentabelle_Alter!$B$9&lt;13,Zwischentabelle_Alter!K342)</f>
        <v>*</v>
      </c>
      <c r="K341" s="85">
        <f>IF(Zwischentabelle_Alter!$B$9&lt;13,Zwischentabelle_Alter!L342)</f>
        <v>37</v>
      </c>
    </row>
    <row r="342" spans="1:11" x14ac:dyDescent="0.2">
      <c r="A342" s="111" t="s">
        <v>338</v>
      </c>
      <c r="B342" s="112" t="s">
        <v>337</v>
      </c>
      <c r="C342" s="85">
        <f>IF(Zwischentabelle_Alter!$B$9&lt;25,Zwischentabelle_Alter!D343)</f>
        <v>969</v>
      </c>
      <c r="D342" s="85">
        <f>IF(Zwischentabelle_Alter!$B$9&lt;13,Zwischentabelle_Alter!E343)</f>
        <v>71</v>
      </c>
      <c r="E342" s="85">
        <f>IF(Zwischentabelle_Alter!$B$9&lt;13,Zwischentabelle_Alter!F343)</f>
        <v>0</v>
      </c>
      <c r="F342" s="85">
        <f>IF(Zwischentabelle_Alter!$B$9&lt;13,Zwischentabelle_Alter!G343)</f>
        <v>11</v>
      </c>
      <c r="G342" s="85">
        <f>IF(Zwischentabelle_Alter!$B$9&lt;13,Zwischentabelle_Alter!H343)</f>
        <v>0</v>
      </c>
      <c r="H342" s="85">
        <f>IF(Zwischentabelle_Alter!$B$9&lt;13,Zwischentabelle_Alter!I343)</f>
        <v>0</v>
      </c>
      <c r="I342" s="85" t="str">
        <f>IF(Zwischentabelle_Alter!$B$9&lt;13,Zwischentabelle_Alter!J343)</f>
        <v>*</v>
      </c>
      <c r="J342" s="85">
        <f>IF(Zwischentabelle_Alter!$B$9&lt;13,Zwischentabelle_Alter!K343)</f>
        <v>3</v>
      </c>
      <c r="K342" s="85">
        <f>IF(Zwischentabelle_Alter!$B$9&lt;13,Zwischentabelle_Alter!L343)</f>
        <v>62</v>
      </c>
    </row>
    <row r="343" spans="1:11" x14ac:dyDescent="0.2">
      <c r="A343" s="111" t="s">
        <v>747</v>
      </c>
      <c r="B343" s="112" t="s">
        <v>748</v>
      </c>
      <c r="C343" s="85">
        <f>IF(Zwischentabelle_Alter!$B$9&lt;25,Zwischentabelle_Alter!D344)</f>
        <v>2611</v>
      </c>
      <c r="D343" s="85">
        <f>IF(Zwischentabelle_Alter!$B$9&lt;13,Zwischentabelle_Alter!E344)</f>
        <v>605</v>
      </c>
      <c r="E343" s="85">
        <f>IF(Zwischentabelle_Alter!$B$9&lt;13,Zwischentabelle_Alter!F344)</f>
        <v>0</v>
      </c>
      <c r="F343" s="85">
        <f>IF(Zwischentabelle_Alter!$B$9&lt;13,Zwischentabelle_Alter!G344)</f>
        <v>0</v>
      </c>
      <c r="G343" s="85">
        <f>IF(Zwischentabelle_Alter!$B$9&lt;13,Zwischentabelle_Alter!H344)</f>
        <v>0</v>
      </c>
      <c r="H343" s="85" t="str">
        <f>IF(Zwischentabelle_Alter!$B$9&lt;13,Zwischentabelle_Alter!I344)</f>
        <v>*</v>
      </c>
      <c r="I343" s="85">
        <f>IF(Zwischentabelle_Alter!$B$9&lt;13,Zwischentabelle_Alter!J344)</f>
        <v>3</v>
      </c>
      <c r="J343" s="85">
        <f>IF(Zwischentabelle_Alter!$B$9&lt;13,Zwischentabelle_Alter!K344)</f>
        <v>549</v>
      </c>
      <c r="K343" s="85">
        <f>IF(Zwischentabelle_Alter!$B$9&lt;13,Zwischentabelle_Alter!L344)</f>
        <v>115</v>
      </c>
    </row>
    <row r="344" spans="1:11" x14ac:dyDescent="0.2">
      <c r="A344" s="111" t="s">
        <v>749</v>
      </c>
      <c r="B344" s="112" t="s">
        <v>750</v>
      </c>
      <c r="C344" s="85">
        <f>IF(Zwischentabelle_Alter!$B$9&lt;25,Zwischentabelle_Alter!D345)</f>
        <v>1072</v>
      </c>
      <c r="D344" s="85">
        <f>IF(Zwischentabelle_Alter!$B$9&lt;13,Zwischentabelle_Alter!E345)</f>
        <v>101</v>
      </c>
      <c r="E344" s="85" t="str">
        <f>IF(Zwischentabelle_Alter!$B$9&lt;13,Zwischentabelle_Alter!F345)</f>
        <v>*</v>
      </c>
      <c r="F344" s="85" t="str">
        <f>IF(Zwischentabelle_Alter!$B$9&lt;13,Zwischentabelle_Alter!G345)</f>
        <v>*</v>
      </c>
      <c r="G344" s="85">
        <f>IF(Zwischentabelle_Alter!$B$9&lt;13,Zwischentabelle_Alter!H345)</f>
        <v>0</v>
      </c>
      <c r="H344" s="85">
        <f>IF(Zwischentabelle_Alter!$B$9&lt;13,Zwischentabelle_Alter!I345)</f>
        <v>0</v>
      </c>
      <c r="I344" s="85">
        <f>IF(Zwischentabelle_Alter!$B$9&lt;13,Zwischentabelle_Alter!J345)</f>
        <v>0</v>
      </c>
      <c r="J344" s="85">
        <f>IF(Zwischentabelle_Alter!$B$9&lt;13,Zwischentabelle_Alter!K345)</f>
        <v>83</v>
      </c>
      <c r="K344" s="85">
        <f>IF(Zwischentabelle_Alter!$B$9&lt;13,Zwischentabelle_Alter!L345)</f>
        <v>17</v>
      </c>
    </row>
    <row r="345" spans="1:11" x14ac:dyDescent="0.2">
      <c r="A345" s="111" t="s">
        <v>340</v>
      </c>
      <c r="B345" s="112" t="s">
        <v>339</v>
      </c>
      <c r="C345" s="85">
        <f>IF(Zwischentabelle_Alter!$B$9&lt;25,Zwischentabelle_Alter!D346)</f>
        <v>813</v>
      </c>
      <c r="D345" s="85">
        <f>IF(Zwischentabelle_Alter!$B$9&lt;13,Zwischentabelle_Alter!E346)</f>
        <v>38</v>
      </c>
      <c r="E345" s="85">
        <f>IF(Zwischentabelle_Alter!$B$9&lt;13,Zwischentabelle_Alter!F346)</f>
        <v>0</v>
      </c>
      <c r="F345" s="85">
        <f>IF(Zwischentabelle_Alter!$B$9&lt;13,Zwischentabelle_Alter!G346)</f>
        <v>0</v>
      </c>
      <c r="G345" s="85">
        <f>IF(Zwischentabelle_Alter!$B$9&lt;13,Zwischentabelle_Alter!H346)</f>
        <v>0</v>
      </c>
      <c r="H345" s="85">
        <f>IF(Zwischentabelle_Alter!$B$9&lt;13,Zwischentabelle_Alter!I346)</f>
        <v>0</v>
      </c>
      <c r="I345" s="85" t="str">
        <f>IF(Zwischentabelle_Alter!$B$9&lt;13,Zwischentabelle_Alter!J346)</f>
        <v>*</v>
      </c>
      <c r="J345" s="85" t="str">
        <f>IF(Zwischentabelle_Alter!$B$9&lt;13,Zwischentabelle_Alter!K346)</f>
        <v>*</v>
      </c>
      <c r="K345" s="85">
        <f>IF(Zwischentabelle_Alter!$B$9&lt;13,Zwischentabelle_Alter!L346)</f>
        <v>32</v>
      </c>
    </row>
    <row r="346" spans="1:11" x14ac:dyDescent="0.2">
      <c r="A346" s="111" t="s">
        <v>424</v>
      </c>
      <c r="B346" s="112" t="s">
        <v>423</v>
      </c>
      <c r="C346" s="85">
        <f>IF(Zwischentabelle_Alter!$B$9&lt;25,Zwischentabelle_Alter!D347)</f>
        <v>1728</v>
      </c>
      <c r="D346" s="85">
        <f>IF(Zwischentabelle_Alter!$B$9&lt;13,Zwischentabelle_Alter!E347)</f>
        <v>118</v>
      </c>
      <c r="E346" s="85">
        <f>IF(Zwischentabelle_Alter!$B$9&lt;13,Zwischentabelle_Alter!F347)</f>
        <v>0</v>
      </c>
      <c r="F346" s="85" t="str">
        <f>IF(Zwischentabelle_Alter!$B$9&lt;13,Zwischentabelle_Alter!G347)</f>
        <v>*</v>
      </c>
      <c r="G346" s="85">
        <f>IF(Zwischentabelle_Alter!$B$9&lt;13,Zwischentabelle_Alter!H347)</f>
        <v>0</v>
      </c>
      <c r="H346" s="85" t="str">
        <f>IF(Zwischentabelle_Alter!$B$9&lt;13,Zwischentabelle_Alter!I347)</f>
        <v>*</v>
      </c>
      <c r="I346" s="85">
        <f>IF(Zwischentabelle_Alter!$B$9&lt;13,Zwischentabelle_Alter!J347)</f>
        <v>8</v>
      </c>
      <c r="J346" s="85">
        <f>IF(Zwischentabelle_Alter!$B$9&lt;13,Zwischentabelle_Alter!K347)</f>
        <v>106</v>
      </c>
      <c r="K346" s="85">
        <f>IF(Zwischentabelle_Alter!$B$9&lt;13,Zwischentabelle_Alter!L347)</f>
        <v>3</v>
      </c>
    </row>
    <row r="347" spans="1:11" x14ac:dyDescent="0.2">
      <c r="A347" s="111" t="s">
        <v>342</v>
      </c>
      <c r="B347" s="112" t="s">
        <v>341</v>
      </c>
      <c r="C347" s="85">
        <f>IF(Zwischentabelle_Alter!$B$9&lt;25,Zwischentabelle_Alter!D348)</f>
        <v>719</v>
      </c>
      <c r="D347" s="85">
        <f>IF(Zwischentabelle_Alter!$B$9&lt;13,Zwischentabelle_Alter!E348)</f>
        <v>49</v>
      </c>
      <c r="E347" s="85">
        <f>IF(Zwischentabelle_Alter!$B$9&lt;13,Zwischentabelle_Alter!F348)</f>
        <v>0</v>
      </c>
      <c r="F347" s="85">
        <f>IF(Zwischentabelle_Alter!$B$9&lt;13,Zwischentabelle_Alter!G348)</f>
        <v>0</v>
      </c>
      <c r="G347" s="85">
        <f>IF(Zwischentabelle_Alter!$B$9&lt;13,Zwischentabelle_Alter!H348)</f>
        <v>0</v>
      </c>
      <c r="H347" s="85">
        <f>IF(Zwischentabelle_Alter!$B$9&lt;13,Zwischentabelle_Alter!I348)</f>
        <v>0</v>
      </c>
      <c r="I347" s="85">
        <f>IF(Zwischentabelle_Alter!$B$9&lt;13,Zwischentabelle_Alter!J348)</f>
        <v>0</v>
      </c>
      <c r="J347" s="85">
        <f>IF(Zwischentabelle_Alter!$B$9&lt;13,Zwischentabelle_Alter!K348)</f>
        <v>46</v>
      </c>
      <c r="K347" s="85">
        <f>IF(Zwischentabelle_Alter!$B$9&lt;13,Zwischentabelle_Alter!L348)</f>
        <v>6</v>
      </c>
    </row>
    <row r="348" spans="1:11" x14ac:dyDescent="0.2">
      <c r="A348" s="111" t="s">
        <v>344</v>
      </c>
      <c r="B348" s="112" t="s">
        <v>343</v>
      </c>
      <c r="C348" s="85">
        <f>IF(Zwischentabelle_Alter!$B$9&lt;25,Zwischentabelle_Alter!D349)</f>
        <v>987</v>
      </c>
      <c r="D348" s="85">
        <f>IF(Zwischentabelle_Alter!$B$9&lt;13,Zwischentabelle_Alter!E349)</f>
        <v>19</v>
      </c>
      <c r="E348" s="85">
        <f>IF(Zwischentabelle_Alter!$B$9&lt;13,Zwischentabelle_Alter!F349)</f>
        <v>0</v>
      </c>
      <c r="F348" s="85">
        <f>IF(Zwischentabelle_Alter!$B$9&lt;13,Zwischentabelle_Alter!G349)</f>
        <v>4</v>
      </c>
      <c r="G348" s="85">
        <f>IF(Zwischentabelle_Alter!$B$9&lt;13,Zwischentabelle_Alter!H349)</f>
        <v>0</v>
      </c>
      <c r="H348" s="85">
        <f>IF(Zwischentabelle_Alter!$B$9&lt;13,Zwischentabelle_Alter!I349)</f>
        <v>0</v>
      </c>
      <c r="I348" s="85" t="str">
        <f>IF(Zwischentabelle_Alter!$B$9&lt;13,Zwischentabelle_Alter!J349)</f>
        <v>*</v>
      </c>
      <c r="J348" s="85" t="str">
        <f>IF(Zwischentabelle_Alter!$B$9&lt;13,Zwischentabelle_Alter!K349)</f>
        <v>*</v>
      </c>
      <c r="K348" s="85">
        <f>IF(Zwischentabelle_Alter!$B$9&lt;13,Zwischentabelle_Alter!L349)</f>
        <v>12</v>
      </c>
    </row>
    <row r="349" spans="1:11" x14ac:dyDescent="0.2">
      <c r="A349" s="111" t="s">
        <v>751</v>
      </c>
      <c r="B349" s="112" t="s">
        <v>752</v>
      </c>
      <c r="C349" s="85">
        <f>IF(Zwischentabelle_Alter!$B$9&lt;25,Zwischentabelle_Alter!D350)</f>
        <v>643</v>
      </c>
      <c r="D349" s="85">
        <f>IF(Zwischentabelle_Alter!$B$9&lt;13,Zwischentabelle_Alter!E350)</f>
        <v>71</v>
      </c>
      <c r="E349" s="85">
        <f>IF(Zwischentabelle_Alter!$B$9&lt;13,Zwischentabelle_Alter!F350)</f>
        <v>0</v>
      </c>
      <c r="F349" s="85">
        <f>IF(Zwischentabelle_Alter!$B$9&lt;13,Zwischentabelle_Alter!G350)</f>
        <v>0</v>
      </c>
      <c r="G349" s="85">
        <f>IF(Zwischentabelle_Alter!$B$9&lt;13,Zwischentabelle_Alter!H350)</f>
        <v>0</v>
      </c>
      <c r="H349" s="85">
        <f>IF(Zwischentabelle_Alter!$B$9&lt;13,Zwischentabelle_Alter!I350)</f>
        <v>0</v>
      </c>
      <c r="I349" s="85" t="str">
        <f>IF(Zwischentabelle_Alter!$B$9&lt;13,Zwischentabelle_Alter!J350)</f>
        <v>*</v>
      </c>
      <c r="J349" s="85">
        <f>IF(Zwischentabelle_Alter!$B$9&lt;13,Zwischentabelle_Alter!K350)</f>
        <v>62</v>
      </c>
      <c r="K349" s="85" t="str">
        <f>IF(Zwischentabelle_Alter!$B$9&lt;13,Zwischentabelle_Alter!L350)</f>
        <v>*</v>
      </c>
    </row>
    <row r="350" spans="1:11" x14ac:dyDescent="0.2">
      <c r="A350" s="111" t="s">
        <v>346</v>
      </c>
      <c r="B350" s="112" t="s">
        <v>345</v>
      </c>
      <c r="C350" s="85">
        <f>IF(Zwischentabelle_Alter!$B$9&lt;25,Zwischentabelle_Alter!D351)</f>
        <v>680</v>
      </c>
      <c r="D350" s="85">
        <f>IF(Zwischentabelle_Alter!$B$9&lt;13,Zwischentabelle_Alter!E351)</f>
        <v>34</v>
      </c>
      <c r="E350" s="85" t="str">
        <f>IF(Zwischentabelle_Alter!$B$9&lt;13,Zwischentabelle_Alter!F351)</f>
        <v>*</v>
      </c>
      <c r="F350" s="85" t="str">
        <f>IF(Zwischentabelle_Alter!$B$9&lt;13,Zwischentabelle_Alter!G351)</f>
        <v>*</v>
      </c>
      <c r="G350" s="85">
        <f>IF(Zwischentabelle_Alter!$B$9&lt;13,Zwischentabelle_Alter!H351)</f>
        <v>0</v>
      </c>
      <c r="H350" s="85">
        <f>IF(Zwischentabelle_Alter!$B$9&lt;13,Zwischentabelle_Alter!I351)</f>
        <v>0</v>
      </c>
      <c r="I350" s="85" t="str">
        <f>IF(Zwischentabelle_Alter!$B$9&lt;13,Zwischentabelle_Alter!J351)</f>
        <v>*</v>
      </c>
      <c r="J350" s="85">
        <f>IF(Zwischentabelle_Alter!$B$9&lt;13,Zwischentabelle_Alter!K351)</f>
        <v>25</v>
      </c>
      <c r="K350" s="85">
        <f>IF(Zwischentabelle_Alter!$B$9&lt;13,Zwischentabelle_Alter!L351)</f>
        <v>7</v>
      </c>
    </row>
    <row r="351" spans="1:11" x14ac:dyDescent="0.2">
      <c r="A351" s="111" t="s">
        <v>348</v>
      </c>
      <c r="B351" s="112" t="s">
        <v>347</v>
      </c>
      <c r="C351" s="85">
        <f>IF(Zwischentabelle_Alter!$B$9&lt;25,Zwischentabelle_Alter!D352)</f>
        <v>1009</v>
      </c>
      <c r="D351" s="85">
        <f>IF(Zwischentabelle_Alter!$B$9&lt;13,Zwischentabelle_Alter!E352)</f>
        <v>99</v>
      </c>
      <c r="E351" s="85">
        <f>IF(Zwischentabelle_Alter!$B$9&lt;13,Zwischentabelle_Alter!F352)</f>
        <v>0</v>
      </c>
      <c r="F351" s="85">
        <f>IF(Zwischentabelle_Alter!$B$9&lt;13,Zwischentabelle_Alter!G352)</f>
        <v>0</v>
      </c>
      <c r="G351" s="85" t="str">
        <f>IF(Zwischentabelle_Alter!$B$9&lt;13,Zwischentabelle_Alter!H352)</f>
        <v>*</v>
      </c>
      <c r="H351" s="85">
        <f>IF(Zwischentabelle_Alter!$B$9&lt;13,Zwischentabelle_Alter!I352)</f>
        <v>0</v>
      </c>
      <c r="I351" s="85">
        <f>IF(Zwischentabelle_Alter!$B$9&lt;13,Zwischentabelle_Alter!J352)</f>
        <v>0</v>
      </c>
      <c r="J351" s="85">
        <f>IF(Zwischentabelle_Alter!$B$9&lt;13,Zwischentabelle_Alter!K352)</f>
        <v>59</v>
      </c>
      <c r="K351" s="85">
        <f>IF(Zwischentabelle_Alter!$B$9&lt;13,Zwischentabelle_Alter!L352)</f>
        <v>44</v>
      </c>
    </row>
    <row r="352" spans="1:11" x14ac:dyDescent="0.2">
      <c r="A352" s="111" t="s">
        <v>753</v>
      </c>
      <c r="B352" s="112" t="s">
        <v>754</v>
      </c>
      <c r="C352" s="85">
        <f>IF(Zwischentabelle_Alter!$B$9&lt;25,Zwischentabelle_Alter!D353)</f>
        <v>17517</v>
      </c>
      <c r="D352" s="85" t="str">
        <f>IF(Zwischentabelle_Alter!$B$9&lt;13,Zwischentabelle_Alter!E353)</f>
        <v>.</v>
      </c>
      <c r="E352" s="85" t="str">
        <f>IF(Zwischentabelle_Alter!$B$9&lt;13,Zwischentabelle_Alter!F353)</f>
        <v>.</v>
      </c>
      <c r="F352" s="85" t="str">
        <f>IF(Zwischentabelle_Alter!$B$9&lt;13,Zwischentabelle_Alter!G353)</f>
        <v>.</v>
      </c>
      <c r="G352" s="85" t="str">
        <f>IF(Zwischentabelle_Alter!$B$9&lt;13,Zwischentabelle_Alter!H353)</f>
        <v>.</v>
      </c>
      <c r="H352" s="85" t="str">
        <f>IF(Zwischentabelle_Alter!$B$9&lt;13,Zwischentabelle_Alter!I353)</f>
        <v>.</v>
      </c>
      <c r="I352" s="85" t="str">
        <f>IF(Zwischentabelle_Alter!$B$9&lt;13,Zwischentabelle_Alter!J353)</f>
        <v>.</v>
      </c>
      <c r="J352" s="85" t="str">
        <f>IF(Zwischentabelle_Alter!$B$9&lt;13,Zwischentabelle_Alter!K353)</f>
        <v>.</v>
      </c>
      <c r="K352" s="85" t="str">
        <f>IF(Zwischentabelle_Alter!$B$9&lt;13,Zwischentabelle_Alter!L353)</f>
        <v>.</v>
      </c>
    </row>
    <row r="353" spans="1:11" x14ac:dyDescent="0.2">
      <c r="A353" s="111" t="s">
        <v>350</v>
      </c>
      <c r="B353" s="112" t="s">
        <v>349</v>
      </c>
      <c r="C353" s="85">
        <f>IF(Zwischentabelle_Alter!$B$9&lt;25,Zwischentabelle_Alter!D354)</f>
        <v>2036</v>
      </c>
      <c r="D353" s="85">
        <f>IF(Zwischentabelle_Alter!$B$9&lt;13,Zwischentabelle_Alter!E354)</f>
        <v>643</v>
      </c>
      <c r="E353" s="85">
        <f>IF(Zwischentabelle_Alter!$B$9&lt;13,Zwischentabelle_Alter!F354)</f>
        <v>0</v>
      </c>
      <c r="F353" s="85" t="str">
        <f>IF(Zwischentabelle_Alter!$B$9&lt;13,Zwischentabelle_Alter!G354)</f>
        <v>*</v>
      </c>
      <c r="G353" s="85">
        <f>IF(Zwischentabelle_Alter!$B$9&lt;13,Zwischentabelle_Alter!H354)</f>
        <v>0</v>
      </c>
      <c r="H353" s="85">
        <f>IF(Zwischentabelle_Alter!$B$9&lt;13,Zwischentabelle_Alter!I354)</f>
        <v>193</v>
      </c>
      <c r="I353" s="85">
        <f>IF(Zwischentabelle_Alter!$B$9&lt;13,Zwischentabelle_Alter!J354)</f>
        <v>30</v>
      </c>
      <c r="J353" s="85">
        <f>IF(Zwischentabelle_Alter!$B$9&lt;13,Zwischentabelle_Alter!K354)</f>
        <v>460</v>
      </c>
      <c r="K353" s="85">
        <f>IF(Zwischentabelle_Alter!$B$9&lt;13,Zwischentabelle_Alter!L354)</f>
        <v>44</v>
      </c>
    </row>
    <row r="354" spans="1:11" x14ac:dyDescent="0.2">
      <c r="A354" s="111" t="s">
        <v>352</v>
      </c>
      <c r="B354" s="112" t="s">
        <v>351</v>
      </c>
      <c r="C354" s="85">
        <f>IF(Zwischentabelle_Alter!$B$9&lt;25,Zwischentabelle_Alter!D355)</f>
        <v>5192</v>
      </c>
      <c r="D354" s="85">
        <f>IF(Zwischentabelle_Alter!$B$9&lt;13,Zwischentabelle_Alter!E355)</f>
        <v>674</v>
      </c>
      <c r="E354" s="85">
        <f>IF(Zwischentabelle_Alter!$B$9&lt;13,Zwischentabelle_Alter!F355)</f>
        <v>0</v>
      </c>
      <c r="F354" s="85">
        <f>IF(Zwischentabelle_Alter!$B$9&lt;13,Zwischentabelle_Alter!G355)</f>
        <v>0</v>
      </c>
      <c r="G354" s="85">
        <f>IF(Zwischentabelle_Alter!$B$9&lt;13,Zwischentabelle_Alter!H355)</f>
        <v>0</v>
      </c>
      <c r="H354" s="85">
        <f>IF(Zwischentabelle_Alter!$B$9&lt;13,Zwischentabelle_Alter!I355)</f>
        <v>160</v>
      </c>
      <c r="I354" s="85">
        <f>IF(Zwischentabelle_Alter!$B$9&lt;13,Zwischentabelle_Alter!J355)</f>
        <v>55</v>
      </c>
      <c r="J354" s="85">
        <f>IF(Zwischentabelle_Alter!$B$9&lt;13,Zwischentabelle_Alter!K355)</f>
        <v>401</v>
      </c>
      <c r="K354" s="85">
        <f>IF(Zwischentabelle_Alter!$B$9&lt;13,Zwischentabelle_Alter!L355)</f>
        <v>121</v>
      </c>
    </row>
    <row r="355" spans="1:11" x14ac:dyDescent="0.2">
      <c r="A355" s="111" t="s">
        <v>354</v>
      </c>
      <c r="B355" s="112" t="s">
        <v>353</v>
      </c>
      <c r="C355" s="85">
        <f>IF(Zwischentabelle_Alter!$B$9&lt;25,Zwischentabelle_Alter!D356)</f>
        <v>4910</v>
      </c>
      <c r="D355" s="85">
        <f>IF(Zwischentabelle_Alter!$B$9&lt;13,Zwischentabelle_Alter!E356)</f>
        <v>1037</v>
      </c>
      <c r="E355" s="85">
        <f>IF(Zwischentabelle_Alter!$B$9&lt;13,Zwischentabelle_Alter!F356)</f>
        <v>9</v>
      </c>
      <c r="F355" s="85">
        <f>IF(Zwischentabelle_Alter!$B$9&lt;13,Zwischentabelle_Alter!G356)</f>
        <v>42</v>
      </c>
      <c r="G355" s="85">
        <f>IF(Zwischentabelle_Alter!$B$9&lt;13,Zwischentabelle_Alter!H356)</f>
        <v>0</v>
      </c>
      <c r="H355" s="85">
        <f>IF(Zwischentabelle_Alter!$B$9&lt;13,Zwischentabelle_Alter!I356)</f>
        <v>270</v>
      </c>
      <c r="I355" s="85">
        <f>IF(Zwischentabelle_Alter!$B$9&lt;13,Zwischentabelle_Alter!J356)</f>
        <v>48</v>
      </c>
      <c r="J355" s="85">
        <f>IF(Zwischentabelle_Alter!$B$9&lt;13,Zwischentabelle_Alter!K356)</f>
        <v>663</v>
      </c>
      <c r="K355" s="85">
        <f>IF(Zwischentabelle_Alter!$B$9&lt;13,Zwischentabelle_Alter!L356)</f>
        <v>138</v>
      </c>
    </row>
    <row r="356" spans="1:11" x14ac:dyDescent="0.2">
      <c r="A356" s="111" t="s">
        <v>356</v>
      </c>
      <c r="B356" s="112" t="s">
        <v>355</v>
      </c>
      <c r="C356" s="85">
        <f>IF(Zwischentabelle_Alter!$B$9&lt;25,Zwischentabelle_Alter!D357)</f>
        <v>3327</v>
      </c>
      <c r="D356" s="85">
        <f>IF(Zwischentabelle_Alter!$B$9&lt;13,Zwischentabelle_Alter!E357)</f>
        <v>921</v>
      </c>
      <c r="E356" s="85">
        <f>IF(Zwischentabelle_Alter!$B$9&lt;13,Zwischentabelle_Alter!F357)</f>
        <v>0</v>
      </c>
      <c r="F356" s="85">
        <f>IF(Zwischentabelle_Alter!$B$9&lt;13,Zwischentabelle_Alter!G357)</f>
        <v>5</v>
      </c>
      <c r="G356" s="85">
        <f>IF(Zwischentabelle_Alter!$B$9&lt;13,Zwischentabelle_Alter!H357)</f>
        <v>0</v>
      </c>
      <c r="H356" s="85">
        <f>IF(Zwischentabelle_Alter!$B$9&lt;13,Zwischentabelle_Alter!I357)</f>
        <v>286</v>
      </c>
      <c r="I356" s="85">
        <f>IF(Zwischentabelle_Alter!$B$9&lt;13,Zwischentabelle_Alter!J357)</f>
        <v>22</v>
      </c>
      <c r="J356" s="85">
        <f>IF(Zwischentabelle_Alter!$B$9&lt;13,Zwischentabelle_Alter!K357)</f>
        <v>641</v>
      </c>
      <c r="K356" s="85">
        <f>IF(Zwischentabelle_Alter!$B$9&lt;13,Zwischentabelle_Alter!L357)</f>
        <v>149</v>
      </c>
    </row>
    <row r="357" spans="1:11" x14ac:dyDescent="0.2">
      <c r="A357" s="111" t="s">
        <v>358</v>
      </c>
      <c r="B357" s="112" t="s">
        <v>357</v>
      </c>
      <c r="C357" s="85">
        <f>IF(Zwischentabelle_Alter!$B$9&lt;25,Zwischentabelle_Alter!D358)</f>
        <v>1508</v>
      </c>
      <c r="D357" s="85">
        <f>IF(Zwischentabelle_Alter!$B$9&lt;13,Zwischentabelle_Alter!E358)</f>
        <v>508</v>
      </c>
      <c r="E357" s="85">
        <f>IF(Zwischentabelle_Alter!$B$9&lt;13,Zwischentabelle_Alter!F358)</f>
        <v>0</v>
      </c>
      <c r="F357" s="85">
        <f>IF(Zwischentabelle_Alter!$B$9&lt;13,Zwischentabelle_Alter!G358)</f>
        <v>0</v>
      </c>
      <c r="G357" s="85">
        <f>IF(Zwischentabelle_Alter!$B$9&lt;13,Zwischentabelle_Alter!H358)</f>
        <v>0</v>
      </c>
      <c r="H357" s="85">
        <f>IF(Zwischentabelle_Alter!$B$9&lt;13,Zwischentabelle_Alter!I358)</f>
        <v>274</v>
      </c>
      <c r="I357" s="85">
        <f>IF(Zwischentabelle_Alter!$B$9&lt;13,Zwischentabelle_Alter!J358)</f>
        <v>31</v>
      </c>
      <c r="J357" s="85">
        <f>IF(Zwischentabelle_Alter!$B$9&lt;13,Zwischentabelle_Alter!K358)</f>
        <v>211</v>
      </c>
      <c r="K357" s="85">
        <f>IF(Zwischentabelle_Alter!$B$9&lt;13,Zwischentabelle_Alter!L358)</f>
        <v>30</v>
      </c>
    </row>
    <row r="358" spans="1:11" x14ac:dyDescent="0.2">
      <c r="A358" s="111" t="s">
        <v>360</v>
      </c>
      <c r="B358" s="112" t="s">
        <v>359</v>
      </c>
      <c r="C358" s="85">
        <f>IF(Zwischentabelle_Alter!$B$9&lt;25,Zwischentabelle_Alter!D359)</f>
        <v>201770</v>
      </c>
      <c r="D358" s="85">
        <f>IF(Zwischentabelle_Alter!$B$9&lt;13,Zwischentabelle_Alter!E359)</f>
        <v>89998</v>
      </c>
      <c r="E358" s="85">
        <f>IF(Zwischentabelle_Alter!$B$9&lt;13,Zwischentabelle_Alter!F359)</f>
        <v>4827</v>
      </c>
      <c r="F358" s="85">
        <f>IF(Zwischentabelle_Alter!$B$9&lt;13,Zwischentabelle_Alter!G359)</f>
        <v>892</v>
      </c>
      <c r="G358" s="85">
        <f>IF(Zwischentabelle_Alter!$B$9&lt;13,Zwischentabelle_Alter!H359)</f>
        <v>14</v>
      </c>
      <c r="H358" s="85">
        <f>IF(Zwischentabelle_Alter!$B$9&lt;13,Zwischentabelle_Alter!I359)</f>
        <v>131</v>
      </c>
      <c r="I358" s="85">
        <f>IF(Zwischentabelle_Alter!$B$9&lt;13,Zwischentabelle_Alter!J359)</f>
        <v>68687</v>
      </c>
      <c r="J358" s="85">
        <f>IF(Zwischentabelle_Alter!$B$9&lt;13,Zwischentabelle_Alter!K359)</f>
        <v>49302</v>
      </c>
      <c r="K358" s="85">
        <f>IF(Zwischentabelle_Alter!$B$9&lt;13,Zwischentabelle_Alter!L359)</f>
        <v>10104</v>
      </c>
    </row>
    <row r="359" spans="1:11" x14ac:dyDescent="0.2">
      <c r="A359" s="111" t="s">
        <v>1</v>
      </c>
      <c r="B359" s="112" t="s">
        <v>0</v>
      </c>
      <c r="C359" s="85">
        <f>IF(Zwischentabelle_Alter!$B$9&lt;25,Zwischentabelle_Alter!D360)</f>
        <v>2947</v>
      </c>
      <c r="D359" s="85">
        <f>IF(Zwischentabelle_Alter!$B$9&lt;13,Zwischentabelle_Alter!E360)</f>
        <v>745</v>
      </c>
      <c r="E359" s="85">
        <f>IF(Zwischentabelle_Alter!$B$9&lt;13,Zwischentabelle_Alter!F360)</f>
        <v>0</v>
      </c>
      <c r="F359" s="85">
        <f>IF(Zwischentabelle_Alter!$B$9&lt;13,Zwischentabelle_Alter!G360)</f>
        <v>15</v>
      </c>
      <c r="G359" s="85">
        <f>IF(Zwischentabelle_Alter!$B$9&lt;13,Zwischentabelle_Alter!H360)</f>
        <v>0</v>
      </c>
      <c r="H359" s="85">
        <f>IF(Zwischentabelle_Alter!$B$9&lt;13,Zwischentabelle_Alter!I360)</f>
        <v>0</v>
      </c>
      <c r="I359" s="85">
        <f>IF(Zwischentabelle_Alter!$B$9&lt;13,Zwischentabelle_Alter!J360)</f>
        <v>63</v>
      </c>
      <c r="J359" s="85">
        <f>IF(Zwischentabelle_Alter!$B$9&lt;13,Zwischentabelle_Alter!K360)</f>
        <v>604</v>
      </c>
      <c r="K359" s="85">
        <f>IF(Zwischentabelle_Alter!$B$9&lt;13,Zwischentabelle_Alter!L360)</f>
        <v>170</v>
      </c>
    </row>
    <row r="360" spans="1:11" x14ac:dyDescent="0.2">
      <c r="A360" s="111" t="s">
        <v>3</v>
      </c>
      <c r="B360" s="112" t="s">
        <v>2</v>
      </c>
      <c r="C360" s="85">
        <f>IF(Zwischentabelle_Alter!$B$9&lt;25,Zwischentabelle_Alter!D361)</f>
        <v>4237</v>
      </c>
      <c r="D360" s="85">
        <f>IF(Zwischentabelle_Alter!$B$9&lt;13,Zwischentabelle_Alter!E361)</f>
        <v>269</v>
      </c>
      <c r="E360" s="85" t="str">
        <f>IF(Zwischentabelle_Alter!$B$9&lt;13,Zwischentabelle_Alter!F361)</f>
        <v>*</v>
      </c>
      <c r="F360" s="85">
        <f>IF(Zwischentabelle_Alter!$B$9&lt;13,Zwischentabelle_Alter!G361)</f>
        <v>0</v>
      </c>
      <c r="G360" s="85">
        <f>IF(Zwischentabelle_Alter!$B$9&lt;13,Zwischentabelle_Alter!H361)</f>
        <v>0</v>
      </c>
      <c r="H360" s="85" t="str">
        <f>IF(Zwischentabelle_Alter!$B$9&lt;13,Zwischentabelle_Alter!I361)</f>
        <v>*</v>
      </c>
      <c r="I360" s="85">
        <f>IF(Zwischentabelle_Alter!$B$9&lt;13,Zwischentabelle_Alter!J361)</f>
        <v>59</v>
      </c>
      <c r="J360" s="85">
        <f>IF(Zwischentabelle_Alter!$B$9&lt;13,Zwischentabelle_Alter!K361)</f>
        <v>66</v>
      </c>
      <c r="K360" s="85">
        <f>IF(Zwischentabelle_Alter!$B$9&lt;13,Zwischentabelle_Alter!L361)</f>
        <v>148</v>
      </c>
    </row>
    <row r="361" spans="1:11" x14ac:dyDescent="0.2">
      <c r="A361" s="111" t="s">
        <v>755</v>
      </c>
      <c r="B361" s="112" t="s">
        <v>756</v>
      </c>
      <c r="C361" s="85">
        <f>IF(Zwischentabelle_Alter!$B$9&lt;25,Zwischentabelle_Alter!D362)</f>
        <v>2459</v>
      </c>
      <c r="D361" s="85">
        <f>IF(Zwischentabelle_Alter!$B$9&lt;13,Zwischentabelle_Alter!E362)</f>
        <v>720</v>
      </c>
      <c r="E361" s="85" t="str">
        <f>IF(Zwischentabelle_Alter!$B$9&lt;13,Zwischentabelle_Alter!F362)</f>
        <v>*</v>
      </c>
      <c r="F361" s="85">
        <f>IF(Zwischentabelle_Alter!$B$9&lt;13,Zwischentabelle_Alter!G362)</f>
        <v>8</v>
      </c>
      <c r="G361" s="85">
        <f>IF(Zwischentabelle_Alter!$B$9&lt;13,Zwischentabelle_Alter!H362)</f>
        <v>0</v>
      </c>
      <c r="H361" s="85">
        <f>IF(Zwischentabelle_Alter!$B$9&lt;13,Zwischentabelle_Alter!I362)</f>
        <v>0</v>
      </c>
      <c r="I361" s="85">
        <f>IF(Zwischentabelle_Alter!$B$9&lt;13,Zwischentabelle_Alter!J362)</f>
        <v>81</v>
      </c>
      <c r="J361" s="85">
        <f>IF(Zwischentabelle_Alter!$B$9&lt;13,Zwischentabelle_Alter!K362)</f>
        <v>611</v>
      </c>
      <c r="K361" s="85">
        <f>IF(Zwischentabelle_Alter!$B$9&lt;13,Zwischentabelle_Alter!L362)</f>
        <v>110</v>
      </c>
    </row>
    <row r="362" spans="1:11" x14ac:dyDescent="0.2">
      <c r="A362" s="111" t="s">
        <v>5</v>
      </c>
      <c r="B362" s="112" t="s">
        <v>4</v>
      </c>
      <c r="C362" s="85">
        <f>IF(Zwischentabelle_Alter!$B$9&lt;25,Zwischentabelle_Alter!D363)</f>
        <v>5153</v>
      </c>
      <c r="D362" s="85">
        <f>IF(Zwischentabelle_Alter!$B$9&lt;13,Zwischentabelle_Alter!E363)</f>
        <v>1138</v>
      </c>
      <c r="E362" s="85">
        <f>IF(Zwischentabelle_Alter!$B$9&lt;13,Zwischentabelle_Alter!F363)</f>
        <v>6</v>
      </c>
      <c r="F362" s="85">
        <f>IF(Zwischentabelle_Alter!$B$9&lt;13,Zwischentabelle_Alter!G363)</f>
        <v>18</v>
      </c>
      <c r="G362" s="85">
        <f>IF(Zwischentabelle_Alter!$B$9&lt;13,Zwischentabelle_Alter!H363)</f>
        <v>0</v>
      </c>
      <c r="H362" s="85">
        <f>IF(Zwischentabelle_Alter!$B$9&lt;13,Zwischentabelle_Alter!I363)</f>
        <v>152</v>
      </c>
      <c r="I362" s="85">
        <f>IF(Zwischentabelle_Alter!$B$9&lt;13,Zwischentabelle_Alter!J363)</f>
        <v>20</v>
      </c>
      <c r="J362" s="85">
        <f>IF(Zwischentabelle_Alter!$B$9&lt;13,Zwischentabelle_Alter!K363)</f>
        <v>843</v>
      </c>
      <c r="K362" s="85">
        <f>IF(Zwischentabelle_Alter!$B$9&lt;13,Zwischentabelle_Alter!L363)</f>
        <v>256</v>
      </c>
    </row>
    <row r="363" spans="1:11" x14ac:dyDescent="0.2">
      <c r="A363" s="111" t="s">
        <v>757</v>
      </c>
      <c r="B363" s="112" t="s">
        <v>758</v>
      </c>
      <c r="C363" s="85">
        <f>IF(Zwischentabelle_Alter!$B$9&lt;25,Zwischentabelle_Alter!D364)</f>
        <v>3854</v>
      </c>
      <c r="D363" s="85">
        <f>IF(Zwischentabelle_Alter!$B$9&lt;13,Zwischentabelle_Alter!E364)</f>
        <v>788</v>
      </c>
      <c r="E363" s="85">
        <f>IF(Zwischentabelle_Alter!$B$9&lt;13,Zwischentabelle_Alter!F364)</f>
        <v>0</v>
      </c>
      <c r="F363" s="85">
        <f>IF(Zwischentabelle_Alter!$B$9&lt;13,Zwischentabelle_Alter!G364)</f>
        <v>15</v>
      </c>
      <c r="G363" s="85">
        <f>IF(Zwischentabelle_Alter!$B$9&lt;13,Zwischentabelle_Alter!H364)</f>
        <v>0</v>
      </c>
      <c r="H363" s="85">
        <f>IF(Zwischentabelle_Alter!$B$9&lt;13,Zwischentabelle_Alter!I364)</f>
        <v>0</v>
      </c>
      <c r="I363" s="85">
        <f>IF(Zwischentabelle_Alter!$B$9&lt;13,Zwischentabelle_Alter!J364)</f>
        <v>56</v>
      </c>
      <c r="J363" s="85">
        <f>IF(Zwischentabelle_Alter!$B$9&lt;13,Zwischentabelle_Alter!K364)</f>
        <v>650</v>
      </c>
      <c r="K363" s="85">
        <f>IF(Zwischentabelle_Alter!$B$9&lt;13,Zwischentabelle_Alter!L364)</f>
        <v>148</v>
      </c>
    </row>
    <row r="364" spans="1:11" x14ac:dyDescent="0.2">
      <c r="A364" s="111" t="s">
        <v>362</v>
      </c>
      <c r="B364" s="112" t="s">
        <v>361</v>
      </c>
      <c r="C364" s="85">
        <f>IF(Zwischentabelle_Alter!$B$9&lt;25,Zwischentabelle_Alter!D365)</f>
        <v>2878</v>
      </c>
      <c r="D364" s="85">
        <f>IF(Zwischentabelle_Alter!$B$9&lt;13,Zwischentabelle_Alter!E365)</f>
        <v>617</v>
      </c>
      <c r="E364" s="85">
        <f>IF(Zwischentabelle_Alter!$B$9&lt;13,Zwischentabelle_Alter!F365)</f>
        <v>0</v>
      </c>
      <c r="F364" s="85" t="str">
        <f>IF(Zwischentabelle_Alter!$B$9&lt;13,Zwischentabelle_Alter!G365)</f>
        <v>*</v>
      </c>
      <c r="G364" s="85">
        <f>IF(Zwischentabelle_Alter!$B$9&lt;13,Zwischentabelle_Alter!H365)</f>
        <v>0</v>
      </c>
      <c r="H364" s="85" t="str">
        <f>IF(Zwischentabelle_Alter!$B$9&lt;13,Zwischentabelle_Alter!I365)</f>
        <v>*</v>
      </c>
      <c r="I364" s="85">
        <f>IF(Zwischentabelle_Alter!$B$9&lt;13,Zwischentabelle_Alter!J365)</f>
        <v>89</v>
      </c>
      <c r="J364" s="85">
        <f>IF(Zwischentabelle_Alter!$B$9&lt;13,Zwischentabelle_Alter!K365)</f>
        <v>515</v>
      </c>
      <c r="K364" s="85">
        <f>IF(Zwischentabelle_Alter!$B$9&lt;13,Zwischentabelle_Alter!L365)</f>
        <v>84</v>
      </c>
    </row>
    <row r="365" spans="1:11" x14ac:dyDescent="0.2">
      <c r="A365" s="111" t="s">
        <v>759</v>
      </c>
      <c r="B365" s="112" t="s">
        <v>760</v>
      </c>
      <c r="C365" s="85">
        <f>IF(Zwischentabelle_Alter!$B$9&lt;25,Zwischentabelle_Alter!D366)</f>
        <v>2246</v>
      </c>
      <c r="D365" s="85">
        <f>IF(Zwischentabelle_Alter!$B$9&lt;13,Zwischentabelle_Alter!E366)</f>
        <v>718</v>
      </c>
      <c r="E365" s="85" t="str">
        <f>IF(Zwischentabelle_Alter!$B$9&lt;13,Zwischentabelle_Alter!F366)</f>
        <v>*</v>
      </c>
      <c r="F365" s="85">
        <f>IF(Zwischentabelle_Alter!$B$9&lt;13,Zwischentabelle_Alter!G366)</f>
        <v>14</v>
      </c>
      <c r="G365" s="85">
        <f>IF(Zwischentabelle_Alter!$B$9&lt;13,Zwischentabelle_Alter!H366)</f>
        <v>0</v>
      </c>
      <c r="H365" s="85" t="str">
        <f>IF(Zwischentabelle_Alter!$B$9&lt;13,Zwischentabelle_Alter!I366)</f>
        <v>*</v>
      </c>
      <c r="I365" s="85">
        <f>IF(Zwischentabelle_Alter!$B$9&lt;13,Zwischentabelle_Alter!J366)</f>
        <v>36</v>
      </c>
      <c r="J365" s="85">
        <f>IF(Zwischentabelle_Alter!$B$9&lt;13,Zwischentabelle_Alter!K366)</f>
        <v>639</v>
      </c>
      <c r="K365" s="85">
        <f>IF(Zwischentabelle_Alter!$B$9&lt;13,Zwischentabelle_Alter!L366)</f>
        <v>102</v>
      </c>
    </row>
    <row r="366" spans="1:11" x14ac:dyDescent="0.2">
      <c r="A366" s="111" t="s">
        <v>7</v>
      </c>
      <c r="B366" s="112" t="s">
        <v>6</v>
      </c>
      <c r="C366" s="85">
        <f>IF(Zwischentabelle_Alter!$B$9&lt;25,Zwischentabelle_Alter!D367)</f>
        <v>3007</v>
      </c>
      <c r="D366" s="85">
        <f>IF(Zwischentabelle_Alter!$B$9&lt;13,Zwischentabelle_Alter!E367)</f>
        <v>355</v>
      </c>
      <c r="E366" s="85">
        <f>IF(Zwischentabelle_Alter!$B$9&lt;13,Zwischentabelle_Alter!F367)</f>
        <v>0</v>
      </c>
      <c r="F366" s="85">
        <f>IF(Zwischentabelle_Alter!$B$9&lt;13,Zwischentabelle_Alter!G367)</f>
        <v>18</v>
      </c>
      <c r="G366" s="85">
        <f>IF(Zwischentabelle_Alter!$B$9&lt;13,Zwischentabelle_Alter!H367)</f>
        <v>0</v>
      </c>
      <c r="H366" s="85" t="str">
        <f>IF(Zwischentabelle_Alter!$B$9&lt;13,Zwischentabelle_Alter!I367)</f>
        <v>*</v>
      </c>
      <c r="I366" s="85">
        <f>IF(Zwischentabelle_Alter!$B$9&lt;13,Zwischentabelle_Alter!J367)</f>
        <v>3</v>
      </c>
      <c r="J366" s="85">
        <f>IF(Zwischentabelle_Alter!$B$9&lt;13,Zwischentabelle_Alter!K367)</f>
        <v>237</v>
      </c>
      <c r="K366" s="85">
        <f>IF(Zwischentabelle_Alter!$B$9&lt;13,Zwischentabelle_Alter!L367)</f>
        <v>112</v>
      </c>
    </row>
    <row r="367" spans="1:11" x14ac:dyDescent="0.2">
      <c r="A367" s="111" t="s">
        <v>364</v>
      </c>
      <c r="B367" s="112" t="s">
        <v>363</v>
      </c>
      <c r="C367" s="85">
        <f>IF(Zwischentabelle_Alter!$B$9&lt;25,Zwischentabelle_Alter!D368)</f>
        <v>3552</v>
      </c>
      <c r="D367" s="85" t="str">
        <f>IF(Zwischentabelle_Alter!$B$9&lt;13,Zwischentabelle_Alter!E368)</f>
        <v>.</v>
      </c>
      <c r="E367" s="85" t="str">
        <f>IF(Zwischentabelle_Alter!$B$9&lt;13,Zwischentabelle_Alter!F368)</f>
        <v>.</v>
      </c>
      <c r="F367" s="85" t="str">
        <f>IF(Zwischentabelle_Alter!$B$9&lt;13,Zwischentabelle_Alter!G368)</f>
        <v>.</v>
      </c>
      <c r="G367" s="85" t="str">
        <f>IF(Zwischentabelle_Alter!$B$9&lt;13,Zwischentabelle_Alter!H368)</f>
        <v>.</v>
      </c>
      <c r="H367" s="85" t="str">
        <f>IF(Zwischentabelle_Alter!$B$9&lt;13,Zwischentabelle_Alter!I368)</f>
        <v>.</v>
      </c>
      <c r="I367" s="85" t="str">
        <f>IF(Zwischentabelle_Alter!$B$9&lt;13,Zwischentabelle_Alter!J368)</f>
        <v>.</v>
      </c>
      <c r="J367" s="85" t="str">
        <f>IF(Zwischentabelle_Alter!$B$9&lt;13,Zwischentabelle_Alter!K368)</f>
        <v>.</v>
      </c>
      <c r="K367" s="85" t="str">
        <f>IF(Zwischentabelle_Alter!$B$9&lt;13,Zwischentabelle_Alter!L368)</f>
        <v>.</v>
      </c>
    </row>
    <row r="368" spans="1:11" x14ac:dyDescent="0.2">
      <c r="A368" s="111" t="s">
        <v>9</v>
      </c>
      <c r="B368" s="112" t="s">
        <v>8</v>
      </c>
      <c r="C368" s="85">
        <f>IF(Zwischentabelle_Alter!$B$9&lt;25,Zwischentabelle_Alter!D369)</f>
        <v>3604</v>
      </c>
      <c r="D368" s="85">
        <f>IF(Zwischentabelle_Alter!$B$9&lt;13,Zwischentabelle_Alter!E369)</f>
        <v>1469</v>
      </c>
      <c r="E368" s="85">
        <f>IF(Zwischentabelle_Alter!$B$9&lt;13,Zwischentabelle_Alter!F369)</f>
        <v>0</v>
      </c>
      <c r="F368" s="85">
        <f>IF(Zwischentabelle_Alter!$B$9&lt;13,Zwischentabelle_Alter!G369)</f>
        <v>0</v>
      </c>
      <c r="G368" s="85">
        <f>IF(Zwischentabelle_Alter!$B$9&lt;13,Zwischentabelle_Alter!H369)</f>
        <v>0</v>
      </c>
      <c r="H368" s="85">
        <f>IF(Zwischentabelle_Alter!$B$9&lt;13,Zwischentabelle_Alter!I369)</f>
        <v>277</v>
      </c>
      <c r="I368" s="85">
        <f>IF(Zwischentabelle_Alter!$B$9&lt;13,Zwischentabelle_Alter!J369)</f>
        <v>70</v>
      </c>
      <c r="J368" s="85">
        <f>IF(Zwischentabelle_Alter!$B$9&lt;13,Zwischentabelle_Alter!K369)</f>
        <v>679</v>
      </c>
      <c r="K368" s="85">
        <f>IF(Zwischentabelle_Alter!$B$9&lt;13,Zwischentabelle_Alter!L369)</f>
        <v>1347</v>
      </c>
    </row>
    <row r="369" spans="1:11" x14ac:dyDescent="0.2">
      <c r="A369" s="111" t="s">
        <v>761</v>
      </c>
      <c r="B369" s="112" t="s">
        <v>762</v>
      </c>
      <c r="C369" s="85">
        <f>IF(Zwischentabelle_Alter!$B$9&lt;25,Zwischentabelle_Alter!D370)</f>
        <v>2698</v>
      </c>
      <c r="D369" s="85">
        <f>IF(Zwischentabelle_Alter!$B$9&lt;13,Zwischentabelle_Alter!E370)</f>
        <v>960</v>
      </c>
      <c r="E369" s="85">
        <f>IF(Zwischentabelle_Alter!$B$9&lt;13,Zwischentabelle_Alter!F370)</f>
        <v>67</v>
      </c>
      <c r="F369" s="85">
        <f>IF(Zwischentabelle_Alter!$B$9&lt;13,Zwischentabelle_Alter!G370)</f>
        <v>59</v>
      </c>
      <c r="G369" s="85">
        <f>IF(Zwischentabelle_Alter!$B$9&lt;13,Zwischentabelle_Alter!H370)</f>
        <v>0</v>
      </c>
      <c r="H369" s="85">
        <f>IF(Zwischentabelle_Alter!$B$9&lt;13,Zwischentabelle_Alter!I370)</f>
        <v>0</v>
      </c>
      <c r="I369" s="85">
        <f>IF(Zwischentabelle_Alter!$B$9&lt;13,Zwischentabelle_Alter!J370)</f>
        <v>32</v>
      </c>
      <c r="J369" s="85">
        <f>IF(Zwischentabelle_Alter!$B$9&lt;13,Zwischentabelle_Alter!K370)</f>
        <v>821</v>
      </c>
      <c r="K369" s="85">
        <f>IF(Zwischentabelle_Alter!$B$9&lt;13,Zwischentabelle_Alter!L370)</f>
        <v>194</v>
      </c>
    </row>
    <row r="370" spans="1:11" x14ac:dyDescent="0.2">
      <c r="A370" s="111" t="s">
        <v>11</v>
      </c>
      <c r="B370" s="112" t="s">
        <v>10</v>
      </c>
      <c r="C370" s="85">
        <f>IF(Zwischentabelle_Alter!$B$9&lt;25,Zwischentabelle_Alter!D371)</f>
        <v>3766</v>
      </c>
      <c r="D370" s="85">
        <f>IF(Zwischentabelle_Alter!$B$9&lt;13,Zwischentabelle_Alter!E371)</f>
        <v>398</v>
      </c>
      <c r="E370" s="85">
        <f>IF(Zwischentabelle_Alter!$B$9&lt;13,Zwischentabelle_Alter!F371)</f>
        <v>5</v>
      </c>
      <c r="F370" s="85">
        <f>IF(Zwischentabelle_Alter!$B$9&lt;13,Zwischentabelle_Alter!G371)</f>
        <v>28</v>
      </c>
      <c r="G370" s="85">
        <f>IF(Zwischentabelle_Alter!$B$9&lt;13,Zwischentabelle_Alter!H371)</f>
        <v>0</v>
      </c>
      <c r="H370" s="85">
        <f>IF(Zwischentabelle_Alter!$B$9&lt;13,Zwischentabelle_Alter!I371)</f>
        <v>3</v>
      </c>
      <c r="I370" s="85">
        <f>IF(Zwischentabelle_Alter!$B$9&lt;13,Zwischentabelle_Alter!J371)</f>
        <v>26</v>
      </c>
      <c r="J370" s="85">
        <f>IF(Zwischentabelle_Alter!$B$9&lt;13,Zwischentabelle_Alter!K371)</f>
        <v>212</v>
      </c>
      <c r="K370" s="85">
        <f>IF(Zwischentabelle_Alter!$B$9&lt;13,Zwischentabelle_Alter!L371)</f>
        <v>197</v>
      </c>
    </row>
    <row r="371" spans="1:11" x14ac:dyDescent="0.2">
      <c r="A371" s="111" t="s">
        <v>13</v>
      </c>
      <c r="B371" s="112" t="s">
        <v>12</v>
      </c>
      <c r="C371" s="85">
        <f>IF(Zwischentabelle_Alter!$B$9&lt;25,Zwischentabelle_Alter!D372)</f>
        <v>2068</v>
      </c>
      <c r="D371" s="85">
        <f>IF(Zwischentabelle_Alter!$B$9&lt;13,Zwischentabelle_Alter!E372)</f>
        <v>89</v>
      </c>
      <c r="E371" s="85">
        <f>IF(Zwischentabelle_Alter!$B$9&lt;13,Zwischentabelle_Alter!F372)</f>
        <v>0</v>
      </c>
      <c r="F371" s="85">
        <f>IF(Zwischentabelle_Alter!$B$9&lt;13,Zwischentabelle_Alter!G372)</f>
        <v>6</v>
      </c>
      <c r="G371" s="85">
        <f>IF(Zwischentabelle_Alter!$B$9&lt;13,Zwischentabelle_Alter!H372)</f>
        <v>0</v>
      </c>
      <c r="H371" s="85">
        <f>IF(Zwischentabelle_Alter!$B$9&lt;13,Zwischentabelle_Alter!I372)</f>
        <v>4</v>
      </c>
      <c r="I371" s="85">
        <f>IF(Zwischentabelle_Alter!$B$9&lt;13,Zwischentabelle_Alter!J372)</f>
        <v>39</v>
      </c>
      <c r="J371" s="85">
        <f>IF(Zwischentabelle_Alter!$B$9&lt;13,Zwischentabelle_Alter!K372)</f>
        <v>3</v>
      </c>
      <c r="K371" s="85">
        <f>IF(Zwischentabelle_Alter!$B$9&lt;13,Zwischentabelle_Alter!L372)</f>
        <v>39</v>
      </c>
    </row>
    <row r="372" spans="1:11" x14ac:dyDescent="0.2">
      <c r="A372" s="111" t="s">
        <v>15</v>
      </c>
      <c r="B372" s="112" t="s">
        <v>14</v>
      </c>
      <c r="C372" s="85">
        <f>IF(Zwischentabelle_Alter!$B$9&lt;25,Zwischentabelle_Alter!D373)</f>
        <v>2198</v>
      </c>
      <c r="D372" s="85">
        <f>IF(Zwischentabelle_Alter!$B$9&lt;13,Zwischentabelle_Alter!E373)</f>
        <v>351</v>
      </c>
      <c r="E372" s="85" t="str">
        <f>IF(Zwischentabelle_Alter!$B$9&lt;13,Zwischentabelle_Alter!F373)</f>
        <v>*</v>
      </c>
      <c r="F372" s="85" t="str">
        <f>IF(Zwischentabelle_Alter!$B$9&lt;13,Zwischentabelle_Alter!G373)</f>
        <v>*</v>
      </c>
      <c r="G372" s="85">
        <f>IF(Zwischentabelle_Alter!$B$9&lt;13,Zwischentabelle_Alter!H373)</f>
        <v>0</v>
      </c>
      <c r="H372" s="85" t="str">
        <f>IF(Zwischentabelle_Alter!$B$9&lt;13,Zwischentabelle_Alter!I373)</f>
        <v>*</v>
      </c>
      <c r="I372" s="85">
        <f>IF(Zwischentabelle_Alter!$B$9&lt;13,Zwischentabelle_Alter!J373)</f>
        <v>34</v>
      </c>
      <c r="J372" s="85">
        <f>IF(Zwischentabelle_Alter!$B$9&lt;13,Zwischentabelle_Alter!K373)</f>
        <v>296</v>
      </c>
      <c r="K372" s="85">
        <f>IF(Zwischentabelle_Alter!$B$9&lt;13,Zwischentabelle_Alter!L373)</f>
        <v>42</v>
      </c>
    </row>
    <row r="373" spans="1:11" x14ac:dyDescent="0.2">
      <c r="A373" s="111" t="s">
        <v>763</v>
      </c>
      <c r="B373" s="112" t="s">
        <v>764</v>
      </c>
      <c r="C373" s="85">
        <f>IF(Zwischentabelle_Alter!$B$9&lt;25,Zwischentabelle_Alter!D374)</f>
        <v>2374</v>
      </c>
      <c r="D373" s="85">
        <f>IF(Zwischentabelle_Alter!$B$9&lt;13,Zwischentabelle_Alter!E374)</f>
        <v>1000</v>
      </c>
      <c r="E373" s="85" t="str">
        <f>IF(Zwischentabelle_Alter!$B$9&lt;13,Zwischentabelle_Alter!F374)</f>
        <v>*</v>
      </c>
      <c r="F373" s="85">
        <f>IF(Zwischentabelle_Alter!$B$9&lt;13,Zwischentabelle_Alter!G374)</f>
        <v>4</v>
      </c>
      <c r="G373" s="85">
        <f>IF(Zwischentabelle_Alter!$B$9&lt;13,Zwischentabelle_Alter!H374)</f>
        <v>0</v>
      </c>
      <c r="H373" s="85">
        <f>IF(Zwischentabelle_Alter!$B$9&lt;13,Zwischentabelle_Alter!I374)</f>
        <v>0</v>
      </c>
      <c r="I373" s="85">
        <f>IF(Zwischentabelle_Alter!$B$9&lt;13,Zwischentabelle_Alter!J374)</f>
        <v>6</v>
      </c>
      <c r="J373" s="85">
        <f>IF(Zwischentabelle_Alter!$B$9&lt;13,Zwischentabelle_Alter!K374)</f>
        <v>975</v>
      </c>
      <c r="K373" s="85">
        <f>IF(Zwischentabelle_Alter!$B$9&lt;13,Zwischentabelle_Alter!L374)</f>
        <v>66</v>
      </c>
    </row>
    <row r="374" spans="1:11" x14ac:dyDescent="0.2">
      <c r="A374" s="111" t="s">
        <v>765</v>
      </c>
      <c r="B374" s="112" t="s">
        <v>766</v>
      </c>
      <c r="C374" s="85">
        <f>IF(Zwischentabelle_Alter!$B$9&lt;25,Zwischentabelle_Alter!D375)</f>
        <v>2080</v>
      </c>
      <c r="D374" s="85">
        <f>IF(Zwischentabelle_Alter!$B$9&lt;13,Zwischentabelle_Alter!E375)</f>
        <v>973</v>
      </c>
      <c r="E374" s="85">
        <f>IF(Zwischentabelle_Alter!$B$9&lt;13,Zwischentabelle_Alter!F375)</f>
        <v>0</v>
      </c>
      <c r="F374" s="85" t="str">
        <f>IF(Zwischentabelle_Alter!$B$9&lt;13,Zwischentabelle_Alter!G375)</f>
        <v>*</v>
      </c>
      <c r="G374" s="85">
        <f>IF(Zwischentabelle_Alter!$B$9&lt;13,Zwischentabelle_Alter!H375)</f>
        <v>0</v>
      </c>
      <c r="H374" s="85">
        <f>IF(Zwischentabelle_Alter!$B$9&lt;13,Zwischentabelle_Alter!I375)</f>
        <v>0</v>
      </c>
      <c r="I374" s="85">
        <f>IF(Zwischentabelle_Alter!$B$9&lt;13,Zwischentabelle_Alter!J375)</f>
        <v>16</v>
      </c>
      <c r="J374" s="85">
        <f>IF(Zwischentabelle_Alter!$B$9&lt;13,Zwischentabelle_Alter!K375)</f>
        <v>920</v>
      </c>
      <c r="K374" s="85">
        <f>IF(Zwischentabelle_Alter!$B$9&lt;13,Zwischentabelle_Alter!L375)</f>
        <v>171</v>
      </c>
    </row>
    <row r="375" spans="1:11" x14ac:dyDescent="0.2">
      <c r="A375" s="111" t="s">
        <v>767</v>
      </c>
      <c r="B375" s="112" t="s">
        <v>768</v>
      </c>
      <c r="C375" s="85">
        <f>IF(Zwischentabelle_Alter!$B$9&lt;25,Zwischentabelle_Alter!D376)</f>
        <v>2868</v>
      </c>
      <c r="D375" s="85">
        <f>IF(Zwischentabelle_Alter!$B$9&lt;13,Zwischentabelle_Alter!E376)</f>
        <v>533</v>
      </c>
      <c r="E375" s="85">
        <f>IF(Zwischentabelle_Alter!$B$9&lt;13,Zwischentabelle_Alter!F376)</f>
        <v>7</v>
      </c>
      <c r="F375" s="85">
        <f>IF(Zwischentabelle_Alter!$B$9&lt;13,Zwischentabelle_Alter!G376)</f>
        <v>24</v>
      </c>
      <c r="G375" s="85">
        <f>IF(Zwischentabelle_Alter!$B$9&lt;13,Zwischentabelle_Alter!H376)</f>
        <v>0</v>
      </c>
      <c r="H375" s="85">
        <f>IF(Zwischentabelle_Alter!$B$9&lt;13,Zwischentabelle_Alter!I376)</f>
        <v>10</v>
      </c>
      <c r="I375" s="85">
        <f>IF(Zwischentabelle_Alter!$B$9&lt;13,Zwischentabelle_Alter!J376)</f>
        <v>48</v>
      </c>
      <c r="J375" s="85">
        <f>IF(Zwischentabelle_Alter!$B$9&lt;13,Zwischentabelle_Alter!K376)</f>
        <v>417</v>
      </c>
      <c r="K375" s="85">
        <f>IF(Zwischentabelle_Alter!$B$9&lt;13,Zwischentabelle_Alter!L376)</f>
        <v>161</v>
      </c>
    </row>
    <row r="376" spans="1:11" x14ac:dyDescent="0.2">
      <c r="A376" s="111" t="s">
        <v>17</v>
      </c>
      <c r="B376" s="112" t="s">
        <v>16</v>
      </c>
      <c r="C376" s="85">
        <f>IF(Zwischentabelle_Alter!$B$9&lt;25,Zwischentabelle_Alter!D377)</f>
        <v>4109</v>
      </c>
      <c r="D376" s="85">
        <f>IF(Zwischentabelle_Alter!$B$9&lt;13,Zwischentabelle_Alter!E377)</f>
        <v>1136</v>
      </c>
      <c r="E376" s="85">
        <f>IF(Zwischentabelle_Alter!$B$9&lt;13,Zwischentabelle_Alter!F377)</f>
        <v>14</v>
      </c>
      <c r="F376" s="85">
        <f>IF(Zwischentabelle_Alter!$B$9&lt;13,Zwischentabelle_Alter!G377)</f>
        <v>33</v>
      </c>
      <c r="G376" s="85">
        <f>IF(Zwischentabelle_Alter!$B$9&lt;13,Zwischentabelle_Alter!H377)</f>
        <v>0</v>
      </c>
      <c r="H376" s="85">
        <f>IF(Zwischentabelle_Alter!$B$9&lt;13,Zwischentabelle_Alter!I377)</f>
        <v>0</v>
      </c>
      <c r="I376" s="85">
        <f>IF(Zwischentabelle_Alter!$B$9&lt;13,Zwischentabelle_Alter!J377)</f>
        <v>29</v>
      </c>
      <c r="J376" s="85">
        <f>IF(Zwischentabelle_Alter!$B$9&lt;13,Zwischentabelle_Alter!K377)</f>
        <v>961</v>
      </c>
      <c r="K376" s="85">
        <f>IF(Zwischentabelle_Alter!$B$9&lt;13,Zwischentabelle_Alter!L377)</f>
        <v>197</v>
      </c>
    </row>
    <row r="377" spans="1:11" x14ac:dyDescent="0.2">
      <c r="A377" s="111" t="s">
        <v>769</v>
      </c>
      <c r="B377" s="112" t="s">
        <v>770</v>
      </c>
      <c r="C377" s="85">
        <f>IF(Zwischentabelle_Alter!$B$9&lt;25,Zwischentabelle_Alter!D378)</f>
        <v>6626</v>
      </c>
      <c r="D377" s="85">
        <f>IF(Zwischentabelle_Alter!$B$9&lt;13,Zwischentabelle_Alter!E378)</f>
        <v>2624</v>
      </c>
      <c r="E377" s="85">
        <f>IF(Zwischentabelle_Alter!$B$9&lt;13,Zwischentabelle_Alter!F378)</f>
        <v>0</v>
      </c>
      <c r="F377" s="85">
        <f>IF(Zwischentabelle_Alter!$B$9&lt;13,Zwischentabelle_Alter!G378)</f>
        <v>17</v>
      </c>
      <c r="G377" s="85">
        <f>IF(Zwischentabelle_Alter!$B$9&lt;13,Zwischentabelle_Alter!H378)</f>
        <v>0</v>
      </c>
      <c r="H377" s="85">
        <f>IF(Zwischentabelle_Alter!$B$9&lt;13,Zwischentabelle_Alter!I378)</f>
        <v>0</v>
      </c>
      <c r="I377" s="85">
        <f>IF(Zwischentabelle_Alter!$B$9&lt;13,Zwischentabelle_Alter!J378)</f>
        <v>96</v>
      </c>
      <c r="J377" s="85">
        <f>IF(Zwischentabelle_Alter!$B$9&lt;13,Zwischentabelle_Alter!K378)</f>
        <v>2337</v>
      </c>
      <c r="K377" s="85">
        <f>IF(Zwischentabelle_Alter!$B$9&lt;13,Zwischentabelle_Alter!L378)</f>
        <v>1133</v>
      </c>
    </row>
    <row r="378" spans="1:11" x14ac:dyDescent="0.2">
      <c r="A378" s="111" t="s">
        <v>19</v>
      </c>
      <c r="B378" s="112" t="s">
        <v>18</v>
      </c>
      <c r="C378" s="85">
        <f>IF(Zwischentabelle_Alter!$B$9&lt;25,Zwischentabelle_Alter!D379)</f>
        <v>4641</v>
      </c>
      <c r="D378" s="85">
        <f>IF(Zwischentabelle_Alter!$B$9&lt;13,Zwischentabelle_Alter!E379)</f>
        <v>1683</v>
      </c>
      <c r="E378" s="85">
        <f>IF(Zwischentabelle_Alter!$B$9&lt;13,Zwischentabelle_Alter!F379)</f>
        <v>1662</v>
      </c>
      <c r="F378" s="85">
        <f>IF(Zwischentabelle_Alter!$B$9&lt;13,Zwischentabelle_Alter!G379)</f>
        <v>20</v>
      </c>
      <c r="G378" s="85">
        <f>IF(Zwischentabelle_Alter!$B$9&lt;13,Zwischentabelle_Alter!H379)</f>
        <v>0</v>
      </c>
      <c r="H378" s="85">
        <f>IF(Zwischentabelle_Alter!$B$9&lt;13,Zwischentabelle_Alter!I379)</f>
        <v>12</v>
      </c>
      <c r="I378" s="85">
        <f>IF(Zwischentabelle_Alter!$B$9&lt;13,Zwischentabelle_Alter!J379)</f>
        <v>83</v>
      </c>
      <c r="J378" s="85">
        <f>IF(Zwischentabelle_Alter!$B$9&lt;13,Zwischentabelle_Alter!K379)</f>
        <v>1661</v>
      </c>
      <c r="K378" s="85">
        <f>IF(Zwischentabelle_Alter!$B$9&lt;13,Zwischentabelle_Alter!L379)</f>
        <v>1628</v>
      </c>
    </row>
    <row r="379" spans="1:11" x14ac:dyDescent="0.2">
      <c r="A379" s="111" t="s">
        <v>771</v>
      </c>
      <c r="B379" s="112" t="s">
        <v>772</v>
      </c>
      <c r="C379" s="85">
        <f>IF(Zwischentabelle_Alter!$B$9&lt;25,Zwischentabelle_Alter!D380)</f>
        <v>7476</v>
      </c>
      <c r="D379" s="85">
        <f>IF(Zwischentabelle_Alter!$B$9&lt;13,Zwischentabelle_Alter!E380)</f>
        <v>3327</v>
      </c>
      <c r="E379" s="85">
        <f>IF(Zwischentabelle_Alter!$B$9&lt;13,Zwischentabelle_Alter!F380)</f>
        <v>398</v>
      </c>
      <c r="F379" s="85">
        <f>IF(Zwischentabelle_Alter!$B$9&lt;13,Zwischentabelle_Alter!G380)</f>
        <v>6</v>
      </c>
      <c r="G379" s="85">
        <f>IF(Zwischentabelle_Alter!$B$9&lt;13,Zwischentabelle_Alter!H380)</f>
        <v>0</v>
      </c>
      <c r="H379" s="85" t="str">
        <f>IF(Zwischentabelle_Alter!$B$9&lt;13,Zwischentabelle_Alter!I380)</f>
        <v>*</v>
      </c>
      <c r="I379" s="85">
        <f>IF(Zwischentabelle_Alter!$B$9&lt;13,Zwischentabelle_Alter!J380)</f>
        <v>26</v>
      </c>
      <c r="J379" s="85">
        <f>IF(Zwischentabelle_Alter!$B$9&lt;13,Zwischentabelle_Alter!K380)</f>
        <v>2920</v>
      </c>
      <c r="K379" s="85">
        <f>IF(Zwischentabelle_Alter!$B$9&lt;13,Zwischentabelle_Alter!L380)</f>
        <v>2597</v>
      </c>
    </row>
    <row r="380" spans="1:11" x14ac:dyDescent="0.2">
      <c r="A380" s="111" t="s">
        <v>366</v>
      </c>
      <c r="B380" s="112" t="s">
        <v>365</v>
      </c>
      <c r="C380" s="85">
        <f>IF(Zwischentabelle_Alter!$B$9&lt;25,Zwischentabelle_Alter!D381)</f>
        <v>3948</v>
      </c>
      <c r="D380" s="85">
        <f>IF(Zwischentabelle_Alter!$B$9&lt;13,Zwischentabelle_Alter!E381)</f>
        <v>1055</v>
      </c>
      <c r="E380" s="85">
        <f>IF(Zwischentabelle_Alter!$B$9&lt;13,Zwischentabelle_Alter!F381)</f>
        <v>0</v>
      </c>
      <c r="F380" s="85">
        <f>IF(Zwischentabelle_Alter!$B$9&lt;13,Zwischentabelle_Alter!G381)</f>
        <v>10</v>
      </c>
      <c r="G380" s="85">
        <f>IF(Zwischentabelle_Alter!$B$9&lt;13,Zwischentabelle_Alter!H381)</f>
        <v>0</v>
      </c>
      <c r="H380" s="85">
        <f>IF(Zwischentabelle_Alter!$B$9&lt;13,Zwischentabelle_Alter!I381)</f>
        <v>0</v>
      </c>
      <c r="I380" s="85">
        <f>IF(Zwischentabelle_Alter!$B$9&lt;13,Zwischentabelle_Alter!J381)</f>
        <v>53</v>
      </c>
      <c r="J380" s="85">
        <f>IF(Zwischentabelle_Alter!$B$9&lt;13,Zwischentabelle_Alter!K381)</f>
        <v>940</v>
      </c>
      <c r="K380" s="85">
        <f>IF(Zwischentabelle_Alter!$B$9&lt;13,Zwischentabelle_Alter!L381)</f>
        <v>209</v>
      </c>
    </row>
    <row r="381" spans="1:11" x14ac:dyDescent="0.2">
      <c r="A381" s="111" t="s">
        <v>368</v>
      </c>
      <c r="B381" s="112" t="s">
        <v>367</v>
      </c>
      <c r="C381" s="85">
        <f>IF(Zwischentabelle_Alter!$B$9&lt;25,Zwischentabelle_Alter!D382)</f>
        <v>5733</v>
      </c>
      <c r="D381" s="85" t="str">
        <f>IF(Zwischentabelle_Alter!$B$9&lt;13,Zwischentabelle_Alter!E382)</f>
        <v>.</v>
      </c>
      <c r="E381" s="85" t="str">
        <f>IF(Zwischentabelle_Alter!$B$9&lt;13,Zwischentabelle_Alter!F382)</f>
        <v>.</v>
      </c>
      <c r="F381" s="85" t="str">
        <f>IF(Zwischentabelle_Alter!$B$9&lt;13,Zwischentabelle_Alter!G382)</f>
        <v>.</v>
      </c>
      <c r="G381" s="85" t="str">
        <f>IF(Zwischentabelle_Alter!$B$9&lt;13,Zwischentabelle_Alter!H382)</f>
        <v>.</v>
      </c>
      <c r="H381" s="85" t="str">
        <f>IF(Zwischentabelle_Alter!$B$9&lt;13,Zwischentabelle_Alter!I382)</f>
        <v>.</v>
      </c>
      <c r="I381" s="85" t="str">
        <f>IF(Zwischentabelle_Alter!$B$9&lt;13,Zwischentabelle_Alter!J382)</f>
        <v>.</v>
      </c>
      <c r="J381" s="85" t="str">
        <f>IF(Zwischentabelle_Alter!$B$9&lt;13,Zwischentabelle_Alter!K382)</f>
        <v>.</v>
      </c>
      <c r="K381" s="85" t="str">
        <f>IF(Zwischentabelle_Alter!$B$9&lt;13,Zwischentabelle_Alter!L382)</f>
        <v>.</v>
      </c>
    </row>
    <row r="382" spans="1:11" x14ac:dyDescent="0.2">
      <c r="A382" s="111" t="s">
        <v>773</v>
      </c>
      <c r="B382" s="112" t="s">
        <v>774</v>
      </c>
      <c r="C382" s="85">
        <f>IF(Zwischentabelle_Alter!$B$9&lt;25,Zwischentabelle_Alter!D383)</f>
        <v>3285</v>
      </c>
      <c r="D382" s="85">
        <f>IF(Zwischentabelle_Alter!$B$9&lt;13,Zwischentabelle_Alter!E383)</f>
        <v>1585</v>
      </c>
      <c r="E382" s="85">
        <f>IF(Zwischentabelle_Alter!$B$9&lt;13,Zwischentabelle_Alter!F383)</f>
        <v>150</v>
      </c>
      <c r="F382" s="85">
        <f>IF(Zwischentabelle_Alter!$B$9&lt;13,Zwischentabelle_Alter!G383)</f>
        <v>3</v>
      </c>
      <c r="G382" s="85">
        <f>IF(Zwischentabelle_Alter!$B$9&lt;13,Zwischentabelle_Alter!H383)</f>
        <v>0</v>
      </c>
      <c r="H382" s="85">
        <f>IF(Zwischentabelle_Alter!$B$9&lt;13,Zwischentabelle_Alter!I383)</f>
        <v>15</v>
      </c>
      <c r="I382" s="85">
        <f>IF(Zwischentabelle_Alter!$B$9&lt;13,Zwischentabelle_Alter!J383)</f>
        <v>120</v>
      </c>
      <c r="J382" s="85">
        <f>IF(Zwischentabelle_Alter!$B$9&lt;13,Zwischentabelle_Alter!K383)</f>
        <v>1558</v>
      </c>
      <c r="K382" s="85">
        <f>IF(Zwischentabelle_Alter!$B$9&lt;13,Zwischentabelle_Alter!L383)</f>
        <v>1544</v>
      </c>
    </row>
    <row r="383" spans="1:11" x14ac:dyDescent="0.2">
      <c r="A383" s="111" t="s">
        <v>21</v>
      </c>
      <c r="B383" s="112" t="s">
        <v>20</v>
      </c>
      <c r="C383" s="85">
        <f>IF(Zwischentabelle_Alter!$B$9&lt;25,Zwischentabelle_Alter!D384)</f>
        <v>6410</v>
      </c>
      <c r="D383" s="85">
        <f>IF(Zwischentabelle_Alter!$B$9&lt;13,Zwischentabelle_Alter!E384)</f>
        <v>1492</v>
      </c>
      <c r="E383" s="85">
        <f>IF(Zwischentabelle_Alter!$B$9&lt;13,Zwischentabelle_Alter!F384)</f>
        <v>0</v>
      </c>
      <c r="F383" s="85">
        <f>IF(Zwischentabelle_Alter!$B$9&lt;13,Zwischentabelle_Alter!G384)</f>
        <v>0</v>
      </c>
      <c r="G383" s="85">
        <f>IF(Zwischentabelle_Alter!$B$9&lt;13,Zwischentabelle_Alter!H384)</f>
        <v>0</v>
      </c>
      <c r="H383" s="85">
        <f>IF(Zwischentabelle_Alter!$B$9&lt;13,Zwischentabelle_Alter!I384)</f>
        <v>0</v>
      </c>
      <c r="I383" s="85">
        <f>IF(Zwischentabelle_Alter!$B$9&lt;13,Zwischentabelle_Alter!J384)</f>
        <v>144</v>
      </c>
      <c r="J383" s="85">
        <f>IF(Zwischentabelle_Alter!$B$9&lt;13,Zwischentabelle_Alter!K384)</f>
        <v>1273</v>
      </c>
      <c r="K383" s="85">
        <f>IF(Zwischentabelle_Alter!$B$9&lt;13,Zwischentabelle_Alter!L384)</f>
        <v>541</v>
      </c>
    </row>
    <row r="384" spans="1:11" x14ac:dyDescent="0.2">
      <c r="A384" s="111" t="s">
        <v>775</v>
      </c>
      <c r="B384" s="112" t="s">
        <v>776</v>
      </c>
      <c r="C384" s="85">
        <f>IF(Zwischentabelle_Alter!$B$9&lt;25,Zwischentabelle_Alter!D385)</f>
        <v>4251</v>
      </c>
      <c r="D384" s="85">
        <f>IF(Zwischentabelle_Alter!$B$9&lt;13,Zwischentabelle_Alter!E385)</f>
        <v>1501</v>
      </c>
      <c r="E384" s="85" t="str">
        <f>IF(Zwischentabelle_Alter!$B$9&lt;13,Zwischentabelle_Alter!F385)</f>
        <v>*</v>
      </c>
      <c r="F384" s="85">
        <f>IF(Zwischentabelle_Alter!$B$9&lt;13,Zwischentabelle_Alter!G385)</f>
        <v>11</v>
      </c>
      <c r="G384" s="85">
        <f>IF(Zwischentabelle_Alter!$B$9&lt;13,Zwischentabelle_Alter!H385)</f>
        <v>0</v>
      </c>
      <c r="H384" s="85">
        <f>IF(Zwischentabelle_Alter!$B$9&lt;13,Zwischentabelle_Alter!I385)</f>
        <v>6</v>
      </c>
      <c r="I384" s="85">
        <f>IF(Zwischentabelle_Alter!$B$9&lt;13,Zwischentabelle_Alter!J385)</f>
        <v>40</v>
      </c>
      <c r="J384" s="85">
        <f>IF(Zwischentabelle_Alter!$B$9&lt;13,Zwischentabelle_Alter!K385)</f>
        <v>1264</v>
      </c>
      <c r="K384" s="85">
        <f>IF(Zwischentabelle_Alter!$B$9&lt;13,Zwischentabelle_Alter!L385)</f>
        <v>438</v>
      </c>
    </row>
    <row r="385" spans="1:11" x14ac:dyDescent="0.2">
      <c r="A385" s="111" t="s">
        <v>370</v>
      </c>
      <c r="B385" s="112" t="s">
        <v>369</v>
      </c>
      <c r="C385" s="85">
        <f>IF(Zwischentabelle_Alter!$B$9&lt;25,Zwischentabelle_Alter!D386)</f>
        <v>7868</v>
      </c>
      <c r="D385" s="85">
        <f>IF(Zwischentabelle_Alter!$B$9&lt;13,Zwischentabelle_Alter!E386)</f>
        <v>2720</v>
      </c>
      <c r="E385" s="85">
        <f>IF(Zwischentabelle_Alter!$B$9&lt;13,Zwischentabelle_Alter!F386)</f>
        <v>174</v>
      </c>
      <c r="F385" s="85">
        <f>IF(Zwischentabelle_Alter!$B$9&lt;13,Zwischentabelle_Alter!G386)</f>
        <v>0</v>
      </c>
      <c r="G385" s="85">
        <f>IF(Zwischentabelle_Alter!$B$9&lt;13,Zwischentabelle_Alter!H386)</f>
        <v>0</v>
      </c>
      <c r="H385" s="85">
        <f>IF(Zwischentabelle_Alter!$B$9&lt;13,Zwischentabelle_Alter!I386)</f>
        <v>241</v>
      </c>
      <c r="I385" s="85">
        <f>IF(Zwischentabelle_Alter!$B$9&lt;13,Zwischentabelle_Alter!J386)</f>
        <v>76</v>
      </c>
      <c r="J385" s="85">
        <f>IF(Zwischentabelle_Alter!$B$9&lt;13,Zwischentabelle_Alter!K386)</f>
        <v>2494</v>
      </c>
      <c r="K385" s="85">
        <f>IF(Zwischentabelle_Alter!$B$9&lt;13,Zwischentabelle_Alter!L386)</f>
        <v>333</v>
      </c>
    </row>
    <row r="386" spans="1:11" x14ac:dyDescent="0.2">
      <c r="A386" s="111" t="s">
        <v>23</v>
      </c>
      <c r="B386" s="112" t="s">
        <v>22</v>
      </c>
      <c r="C386" s="85">
        <f>IF(Zwischentabelle_Alter!$B$9&lt;25,Zwischentabelle_Alter!D387)</f>
        <v>3874</v>
      </c>
      <c r="D386" s="85">
        <f>IF(Zwischentabelle_Alter!$B$9&lt;13,Zwischentabelle_Alter!E387)</f>
        <v>203</v>
      </c>
      <c r="E386" s="85" t="str">
        <f>IF(Zwischentabelle_Alter!$B$9&lt;13,Zwischentabelle_Alter!F387)</f>
        <v>*</v>
      </c>
      <c r="F386" s="85">
        <f>IF(Zwischentabelle_Alter!$B$9&lt;13,Zwischentabelle_Alter!G387)</f>
        <v>0</v>
      </c>
      <c r="G386" s="85">
        <f>IF(Zwischentabelle_Alter!$B$9&lt;13,Zwischentabelle_Alter!H387)</f>
        <v>0</v>
      </c>
      <c r="H386" s="85">
        <f>IF(Zwischentabelle_Alter!$B$9&lt;13,Zwischentabelle_Alter!I387)</f>
        <v>15</v>
      </c>
      <c r="I386" s="85">
        <f>IF(Zwischentabelle_Alter!$B$9&lt;13,Zwischentabelle_Alter!J387)</f>
        <v>5</v>
      </c>
      <c r="J386" s="85" t="str">
        <f>IF(Zwischentabelle_Alter!$B$9&lt;13,Zwischentabelle_Alter!K387)</f>
        <v>*</v>
      </c>
      <c r="K386" s="85">
        <f>IF(Zwischentabelle_Alter!$B$9&lt;13,Zwischentabelle_Alter!L387)</f>
        <v>103</v>
      </c>
    </row>
    <row r="387" spans="1:11" x14ac:dyDescent="0.2">
      <c r="A387" s="111" t="s">
        <v>777</v>
      </c>
      <c r="B387" s="112" t="s">
        <v>778</v>
      </c>
      <c r="C387" s="85">
        <f>IF(Zwischentabelle_Alter!$B$9&lt;25,Zwischentabelle_Alter!D388)</f>
        <v>4669</v>
      </c>
      <c r="D387" s="85">
        <f>IF(Zwischentabelle_Alter!$B$9&lt;13,Zwischentabelle_Alter!E388)</f>
        <v>1787</v>
      </c>
      <c r="E387" s="85" t="str">
        <f>IF(Zwischentabelle_Alter!$B$9&lt;13,Zwischentabelle_Alter!F388)</f>
        <v>*</v>
      </c>
      <c r="F387" s="85">
        <f>IF(Zwischentabelle_Alter!$B$9&lt;13,Zwischentabelle_Alter!G388)</f>
        <v>15</v>
      </c>
      <c r="G387" s="85">
        <f>IF(Zwischentabelle_Alter!$B$9&lt;13,Zwischentabelle_Alter!H388)</f>
        <v>0</v>
      </c>
      <c r="H387" s="85">
        <f>IF(Zwischentabelle_Alter!$B$9&lt;13,Zwischentabelle_Alter!I388)</f>
        <v>49</v>
      </c>
      <c r="I387" s="85">
        <f>IF(Zwischentabelle_Alter!$B$9&lt;13,Zwischentabelle_Alter!J388)</f>
        <v>25</v>
      </c>
      <c r="J387" s="85">
        <f>IF(Zwischentabelle_Alter!$B$9&lt;13,Zwischentabelle_Alter!K388)</f>
        <v>1669</v>
      </c>
      <c r="K387" s="85">
        <f>IF(Zwischentabelle_Alter!$B$9&lt;13,Zwischentabelle_Alter!L388)</f>
        <v>189</v>
      </c>
    </row>
    <row r="388" spans="1:11" x14ac:dyDescent="0.2">
      <c r="A388" s="111" t="s">
        <v>779</v>
      </c>
      <c r="B388" s="112" t="s">
        <v>780</v>
      </c>
      <c r="C388" s="85">
        <f>IF(Zwischentabelle_Alter!$B$9&lt;25,Zwischentabelle_Alter!D389)</f>
        <v>3652</v>
      </c>
      <c r="D388" s="85">
        <f>IF(Zwischentabelle_Alter!$B$9&lt;13,Zwischentabelle_Alter!E389)</f>
        <v>1119</v>
      </c>
      <c r="E388" s="85">
        <f>IF(Zwischentabelle_Alter!$B$9&lt;13,Zwischentabelle_Alter!F389)</f>
        <v>0</v>
      </c>
      <c r="F388" s="85">
        <f>IF(Zwischentabelle_Alter!$B$9&lt;13,Zwischentabelle_Alter!G389)</f>
        <v>7</v>
      </c>
      <c r="G388" s="85">
        <f>IF(Zwischentabelle_Alter!$B$9&lt;13,Zwischentabelle_Alter!H389)</f>
        <v>0</v>
      </c>
      <c r="H388" s="85" t="str">
        <f>IF(Zwischentabelle_Alter!$B$9&lt;13,Zwischentabelle_Alter!I389)</f>
        <v>*</v>
      </c>
      <c r="I388" s="85">
        <f>IF(Zwischentabelle_Alter!$B$9&lt;13,Zwischentabelle_Alter!J389)</f>
        <v>52</v>
      </c>
      <c r="J388" s="85">
        <f>IF(Zwischentabelle_Alter!$B$9&lt;13,Zwischentabelle_Alter!K389)</f>
        <v>1024</v>
      </c>
      <c r="K388" s="85">
        <f>IF(Zwischentabelle_Alter!$B$9&lt;13,Zwischentabelle_Alter!L389)</f>
        <v>152</v>
      </c>
    </row>
    <row r="389" spans="1:11" x14ac:dyDescent="0.2">
      <c r="A389" s="111" t="s">
        <v>372</v>
      </c>
      <c r="B389" s="112" t="s">
        <v>371</v>
      </c>
      <c r="C389" s="85">
        <f>IF(Zwischentabelle_Alter!$B$9&lt;25,Zwischentabelle_Alter!D390)</f>
        <v>5494</v>
      </c>
      <c r="D389" s="85">
        <f>IF(Zwischentabelle_Alter!$B$9&lt;13,Zwischentabelle_Alter!E390)</f>
        <v>275</v>
      </c>
      <c r="E389" s="85">
        <f>IF(Zwischentabelle_Alter!$B$9&lt;13,Zwischentabelle_Alter!F390)</f>
        <v>0</v>
      </c>
      <c r="F389" s="85">
        <f>IF(Zwischentabelle_Alter!$B$9&lt;13,Zwischentabelle_Alter!G390)</f>
        <v>0</v>
      </c>
      <c r="G389" s="85" t="str">
        <f>IF(Zwischentabelle_Alter!$B$9&lt;13,Zwischentabelle_Alter!H390)</f>
        <v>*</v>
      </c>
      <c r="H389" s="85">
        <f>IF(Zwischentabelle_Alter!$B$9&lt;13,Zwischentabelle_Alter!I390)</f>
        <v>23</v>
      </c>
      <c r="I389" s="85">
        <f>IF(Zwischentabelle_Alter!$B$9&lt;13,Zwischentabelle_Alter!J390)</f>
        <v>25</v>
      </c>
      <c r="J389" s="85" t="str">
        <f>IF(Zwischentabelle_Alter!$B$9&lt;13,Zwischentabelle_Alter!K390)</f>
        <v>*</v>
      </c>
      <c r="K389" s="85">
        <f>IF(Zwischentabelle_Alter!$B$9&lt;13,Zwischentabelle_Alter!L390)</f>
        <v>216</v>
      </c>
    </row>
    <row r="390" spans="1:11" x14ac:dyDescent="0.2">
      <c r="A390" s="111" t="s">
        <v>25</v>
      </c>
      <c r="B390" s="112" t="s">
        <v>24</v>
      </c>
      <c r="C390" s="85">
        <f>IF(Zwischentabelle_Alter!$B$9&lt;25,Zwischentabelle_Alter!D391)</f>
        <v>14832</v>
      </c>
      <c r="D390" s="85">
        <f>IF(Zwischentabelle_Alter!$B$9&lt;13,Zwischentabelle_Alter!E391)</f>
        <v>3037</v>
      </c>
      <c r="E390" s="85">
        <f>IF(Zwischentabelle_Alter!$B$9&lt;13,Zwischentabelle_Alter!F391)</f>
        <v>9</v>
      </c>
      <c r="F390" s="85">
        <f>IF(Zwischentabelle_Alter!$B$9&lt;13,Zwischentabelle_Alter!G391)</f>
        <v>58</v>
      </c>
      <c r="G390" s="85">
        <f>IF(Zwischentabelle_Alter!$B$9&lt;13,Zwischentabelle_Alter!H391)</f>
        <v>0</v>
      </c>
      <c r="H390" s="85">
        <f>IF(Zwischentabelle_Alter!$B$9&lt;13,Zwischentabelle_Alter!I391)</f>
        <v>174</v>
      </c>
      <c r="I390" s="85">
        <f>IF(Zwischentabelle_Alter!$B$9&lt;13,Zwischentabelle_Alter!J391)</f>
        <v>180</v>
      </c>
      <c r="J390" s="85">
        <f>IF(Zwischentabelle_Alter!$B$9&lt;13,Zwischentabelle_Alter!K391)</f>
        <v>2773</v>
      </c>
      <c r="K390" s="85">
        <f>IF(Zwischentabelle_Alter!$B$9&lt;13,Zwischentabelle_Alter!L391)</f>
        <v>391</v>
      </c>
    </row>
    <row r="391" spans="1:11" x14ac:dyDescent="0.2">
      <c r="A391" s="111" t="s">
        <v>27</v>
      </c>
      <c r="B391" s="112" t="s">
        <v>26</v>
      </c>
      <c r="C391" s="85">
        <f>IF(Zwischentabelle_Alter!$B$9&lt;25,Zwischentabelle_Alter!D392)</f>
        <v>4276</v>
      </c>
      <c r="D391" s="85">
        <f>IF(Zwischentabelle_Alter!$B$9&lt;13,Zwischentabelle_Alter!E392)</f>
        <v>1383</v>
      </c>
      <c r="E391" s="85" t="str">
        <f>IF(Zwischentabelle_Alter!$B$9&lt;13,Zwischentabelle_Alter!F392)</f>
        <v>*</v>
      </c>
      <c r="F391" s="85" t="str">
        <f>IF(Zwischentabelle_Alter!$B$9&lt;13,Zwischentabelle_Alter!G392)</f>
        <v>*</v>
      </c>
      <c r="G391" s="85">
        <f>IF(Zwischentabelle_Alter!$B$9&lt;13,Zwischentabelle_Alter!H392)</f>
        <v>0</v>
      </c>
      <c r="H391" s="85">
        <f>IF(Zwischentabelle_Alter!$B$9&lt;13,Zwischentabelle_Alter!I392)</f>
        <v>143</v>
      </c>
      <c r="I391" s="85">
        <f>IF(Zwischentabelle_Alter!$B$9&lt;13,Zwischentabelle_Alter!J392)</f>
        <v>16</v>
      </c>
      <c r="J391" s="85">
        <f>IF(Zwischentabelle_Alter!$B$9&lt;13,Zwischentabelle_Alter!K392)</f>
        <v>1248</v>
      </c>
      <c r="K391" s="85">
        <f>IF(Zwischentabelle_Alter!$B$9&lt;13,Zwischentabelle_Alter!L392)</f>
        <v>230</v>
      </c>
    </row>
    <row r="392" spans="1:11" x14ac:dyDescent="0.2">
      <c r="A392" s="111" t="s">
        <v>29</v>
      </c>
      <c r="B392" s="112" t="s">
        <v>28</v>
      </c>
      <c r="C392" s="85">
        <f>IF(Zwischentabelle_Alter!$B$9&lt;25,Zwischentabelle_Alter!D393)</f>
        <v>6008</v>
      </c>
      <c r="D392" s="85">
        <f>IF(Zwischentabelle_Alter!$B$9&lt;13,Zwischentabelle_Alter!E393)</f>
        <v>2178</v>
      </c>
      <c r="E392" s="85">
        <f>IF(Zwischentabelle_Alter!$B$9&lt;13,Zwischentabelle_Alter!F393)</f>
        <v>0</v>
      </c>
      <c r="F392" s="85">
        <f>IF(Zwischentabelle_Alter!$B$9&lt;13,Zwischentabelle_Alter!G393)</f>
        <v>8</v>
      </c>
      <c r="G392" s="85">
        <f>IF(Zwischentabelle_Alter!$B$9&lt;13,Zwischentabelle_Alter!H393)</f>
        <v>0</v>
      </c>
      <c r="H392" s="85">
        <f>IF(Zwischentabelle_Alter!$B$9&lt;13,Zwischentabelle_Alter!I393)</f>
        <v>106</v>
      </c>
      <c r="I392" s="85">
        <f>IF(Zwischentabelle_Alter!$B$9&lt;13,Zwischentabelle_Alter!J393)</f>
        <v>53</v>
      </c>
      <c r="J392" s="85">
        <f>IF(Zwischentabelle_Alter!$B$9&lt;13,Zwischentabelle_Alter!K393)</f>
        <v>1907</v>
      </c>
      <c r="K392" s="85">
        <f>IF(Zwischentabelle_Alter!$B$9&lt;13,Zwischentabelle_Alter!L393)</f>
        <v>420</v>
      </c>
    </row>
    <row r="393" spans="1:11" x14ac:dyDescent="0.2">
      <c r="A393" s="111" t="s">
        <v>31</v>
      </c>
      <c r="B393" s="112" t="s">
        <v>30</v>
      </c>
      <c r="C393" s="85">
        <f>IF(Zwischentabelle_Alter!$B$9&lt;25,Zwischentabelle_Alter!D394)</f>
        <v>3866</v>
      </c>
      <c r="D393" s="85">
        <f>IF(Zwischentabelle_Alter!$B$9&lt;13,Zwischentabelle_Alter!E394)</f>
        <v>1774</v>
      </c>
      <c r="E393" s="85" t="str">
        <f>IF(Zwischentabelle_Alter!$B$9&lt;13,Zwischentabelle_Alter!F394)</f>
        <v>*</v>
      </c>
      <c r="F393" s="85">
        <f>IF(Zwischentabelle_Alter!$B$9&lt;13,Zwischentabelle_Alter!G394)</f>
        <v>11</v>
      </c>
      <c r="G393" s="85">
        <f>IF(Zwischentabelle_Alter!$B$9&lt;13,Zwischentabelle_Alter!H394)</f>
        <v>0</v>
      </c>
      <c r="H393" s="85">
        <f>IF(Zwischentabelle_Alter!$B$9&lt;13,Zwischentabelle_Alter!I394)</f>
        <v>280</v>
      </c>
      <c r="I393" s="85">
        <f>IF(Zwischentabelle_Alter!$B$9&lt;13,Zwischentabelle_Alter!J394)</f>
        <v>65</v>
      </c>
      <c r="J393" s="85">
        <f>IF(Zwischentabelle_Alter!$B$9&lt;13,Zwischentabelle_Alter!K394)</f>
        <v>1546</v>
      </c>
      <c r="K393" s="85">
        <f>IF(Zwischentabelle_Alter!$B$9&lt;13,Zwischentabelle_Alter!L394)</f>
        <v>304</v>
      </c>
    </row>
    <row r="394" spans="1:11" x14ac:dyDescent="0.2">
      <c r="A394" s="111" t="s">
        <v>781</v>
      </c>
      <c r="B394" s="112" t="s">
        <v>782</v>
      </c>
      <c r="C394" s="85">
        <f>IF(Zwischentabelle_Alter!$B$9&lt;25,Zwischentabelle_Alter!D395)</f>
        <v>3973</v>
      </c>
      <c r="D394" s="85">
        <f>IF(Zwischentabelle_Alter!$B$9&lt;13,Zwischentabelle_Alter!E395)</f>
        <v>1693</v>
      </c>
      <c r="E394" s="85" t="str">
        <f>IF(Zwischentabelle_Alter!$B$9&lt;13,Zwischentabelle_Alter!F395)</f>
        <v>*</v>
      </c>
      <c r="F394" s="85">
        <f>IF(Zwischentabelle_Alter!$B$9&lt;13,Zwischentabelle_Alter!G395)</f>
        <v>11</v>
      </c>
      <c r="G394" s="85">
        <f>IF(Zwischentabelle_Alter!$B$9&lt;13,Zwischentabelle_Alter!H395)</f>
        <v>0</v>
      </c>
      <c r="H394" s="85">
        <f>IF(Zwischentabelle_Alter!$B$9&lt;13,Zwischentabelle_Alter!I395)</f>
        <v>248</v>
      </c>
      <c r="I394" s="85">
        <f>IF(Zwischentabelle_Alter!$B$9&lt;13,Zwischentabelle_Alter!J395)</f>
        <v>28</v>
      </c>
      <c r="J394" s="85">
        <f>IF(Zwischentabelle_Alter!$B$9&lt;13,Zwischentabelle_Alter!K395)</f>
        <v>1534</v>
      </c>
      <c r="K394" s="85">
        <f>IF(Zwischentabelle_Alter!$B$9&lt;13,Zwischentabelle_Alter!L395)</f>
        <v>225</v>
      </c>
    </row>
    <row r="395" spans="1:11" x14ac:dyDescent="0.2">
      <c r="A395" s="111" t="s">
        <v>783</v>
      </c>
      <c r="B395" s="112" t="s">
        <v>784</v>
      </c>
      <c r="C395" s="85">
        <f>IF(Zwischentabelle_Alter!$B$9&lt;25,Zwischentabelle_Alter!D396)</f>
        <v>22088</v>
      </c>
      <c r="D395" s="85">
        <f>IF(Zwischentabelle_Alter!$B$9&lt;13,Zwischentabelle_Alter!E396)</f>
        <v>7792</v>
      </c>
      <c r="E395" s="85">
        <f>IF(Zwischentabelle_Alter!$B$9&lt;13,Zwischentabelle_Alter!F396)</f>
        <v>205</v>
      </c>
      <c r="F395" s="85" t="str">
        <f>IF(Zwischentabelle_Alter!$B$9&lt;13,Zwischentabelle_Alter!G396)</f>
        <v>*</v>
      </c>
      <c r="G395" s="85">
        <f>IF(Zwischentabelle_Alter!$B$9&lt;13,Zwischentabelle_Alter!H396)</f>
        <v>0</v>
      </c>
      <c r="H395" s="85">
        <f>IF(Zwischentabelle_Alter!$B$9&lt;13,Zwischentabelle_Alter!I396)</f>
        <v>1237</v>
      </c>
      <c r="I395" s="85">
        <f>IF(Zwischentabelle_Alter!$B$9&lt;13,Zwischentabelle_Alter!J396)</f>
        <v>620</v>
      </c>
      <c r="J395" s="85">
        <f>IF(Zwischentabelle_Alter!$B$9&lt;13,Zwischentabelle_Alter!K396)</f>
        <v>6597</v>
      </c>
      <c r="K395" s="85">
        <f>IF(Zwischentabelle_Alter!$B$9&lt;13,Zwischentabelle_Alter!L396)</f>
        <v>884</v>
      </c>
    </row>
    <row r="396" spans="1:11" x14ac:dyDescent="0.2">
      <c r="A396" s="111" t="s">
        <v>33</v>
      </c>
      <c r="B396" s="112" t="s">
        <v>32</v>
      </c>
      <c r="C396" s="85">
        <f>IF(Zwischentabelle_Alter!$B$9&lt;25,Zwischentabelle_Alter!D397)</f>
        <v>4416</v>
      </c>
      <c r="D396" s="85">
        <f>IF(Zwischentabelle_Alter!$B$9&lt;13,Zwischentabelle_Alter!E397)</f>
        <v>426</v>
      </c>
      <c r="E396" s="85">
        <f>IF(Zwischentabelle_Alter!$B$9&lt;13,Zwischentabelle_Alter!F397)</f>
        <v>0</v>
      </c>
      <c r="F396" s="85">
        <f>IF(Zwischentabelle_Alter!$B$9&lt;13,Zwischentabelle_Alter!G397)</f>
        <v>21</v>
      </c>
      <c r="G396" s="85">
        <f>IF(Zwischentabelle_Alter!$B$9&lt;13,Zwischentabelle_Alter!H397)</f>
        <v>0</v>
      </c>
      <c r="H396" s="85" t="str">
        <f>IF(Zwischentabelle_Alter!$B$9&lt;13,Zwischentabelle_Alter!I397)</f>
        <v>*</v>
      </c>
      <c r="I396" s="85">
        <f>IF(Zwischentabelle_Alter!$B$9&lt;13,Zwischentabelle_Alter!J397)</f>
        <v>41</v>
      </c>
      <c r="J396" s="85">
        <f>IF(Zwischentabelle_Alter!$B$9&lt;13,Zwischentabelle_Alter!K397)</f>
        <v>143</v>
      </c>
      <c r="K396" s="85">
        <f>IF(Zwischentabelle_Alter!$B$9&lt;13,Zwischentabelle_Alter!L397)</f>
        <v>234</v>
      </c>
    </row>
    <row r="397" spans="1:11" x14ac:dyDescent="0.2">
      <c r="A397" s="111" t="s">
        <v>785</v>
      </c>
      <c r="B397" s="112" t="s">
        <v>786</v>
      </c>
      <c r="C397" s="85">
        <f>IF(Zwischentabelle_Alter!$B$9&lt;25,Zwischentabelle_Alter!D398)</f>
        <v>4547</v>
      </c>
      <c r="D397" s="85">
        <f>IF(Zwischentabelle_Alter!$B$9&lt;13,Zwischentabelle_Alter!E398)</f>
        <v>2934</v>
      </c>
      <c r="E397" s="85">
        <f>IF(Zwischentabelle_Alter!$B$9&lt;13,Zwischentabelle_Alter!F398)</f>
        <v>318</v>
      </c>
      <c r="F397" s="85">
        <f>IF(Zwischentabelle_Alter!$B$9&lt;13,Zwischentabelle_Alter!G398)</f>
        <v>316</v>
      </c>
      <c r="G397" s="85">
        <f>IF(Zwischentabelle_Alter!$B$9&lt;13,Zwischentabelle_Alter!H398)</f>
        <v>0</v>
      </c>
      <c r="H397" s="85">
        <f>IF(Zwischentabelle_Alter!$B$9&lt;13,Zwischentabelle_Alter!I398)</f>
        <v>1224</v>
      </c>
      <c r="I397" s="85">
        <f>IF(Zwischentabelle_Alter!$B$9&lt;13,Zwischentabelle_Alter!J398)</f>
        <v>15</v>
      </c>
      <c r="J397" s="85">
        <f>IF(Zwischentabelle_Alter!$B$9&lt;13,Zwischentabelle_Alter!K398)</f>
        <v>2817</v>
      </c>
      <c r="K397" s="85">
        <f>IF(Zwischentabelle_Alter!$B$9&lt;13,Zwischentabelle_Alter!L398)</f>
        <v>2868</v>
      </c>
    </row>
    <row r="398" spans="1:11" x14ac:dyDescent="0.2">
      <c r="A398" s="111" t="s">
        <v>787</v>
      </c>
      <c r="B398" s="112" t="s">
        <v>788</v>
      </c>
      <c r="C398" s="85">
        <f>IF(Zwischentabelle_Alter!$B$9&lt;25,Zwischentabelle_Alter!D399)</f>
        <v>2650</v>
      </c>
      <c r="D398" s="85">
        <f>IF(Zwischentabelle_Alter!$B$9&lt;13,Zwischentabelle_Alter!E399)</f>
        <v>892</v>
      </c>
      <c r="E398" s="85" t="str">
        <f>IF(Zwischentabelle_Alter!$B$9&lt;13,Zwischentabelle_Alter!F399)</f>
        <v>*</v>
      </c>
      <c r="F398" s="85">
        <f>IF(Zwischentabelle_Alter!$B$9&lt;13,Zwischentabelle_Alter!G399)</f>
        <v>4</v>
      </c>
      <c r="G398" s="85" t="str">
        <f>IF(Zwischentabelle_Alter!$B$9&lt;13,Zwischentabelle_Alter!H399)</f>
        <v>*</v>
      </c>
      <c r="H398" s="85">
        <f>IF(Zwischentabelle_Alter!$B$9&lt;13,Zwischentabelle_Alter!I399)</f>
        <v>3</v>
      </c>
      <c r="I398" s="85">
        <f>IF(Zwischentabelle_Alter!$B$9&lt;13,Zwischentabelle_Alter!J399)</f>
        <v>62</v>
      </c>
      <c r="J398" s="85">
        <f>IF(Zwischentabelle_Alter!$B$9&lt;13,Zwischentabelle_Alter!K399)</f>
        <v>804</v>
      </c>
      <c r="K398" s="85">
        <f>IF(Zwischentabelle_Alter!$B$9&lt;13,Zwischentabelle_Alter!L399)</f>
        <v>191</v>
      </c>
    </row>
    <row r="399" spans="1:11" x14ac:dyDescent="0.2">
      <c r="A399" s="111" t="s">
        <v>374</v>
      </c>
      <c r="B399" s="112" t="s">
        <v>373</v>
      </c>
      <c r="C399" s="85">
        <f>IF(Zwischentabelle_Alter!$B$9&lt;25,Zwischentabelle_Alter!D400)</f>
        <v>13251</v>
      </c>
      <c r="D399" s="85">
        <f>IF(Zwischentabelle_Alter!$B$9&lt;13,Zwischentabelle_Alter!E400)</f>
        <v>5137</v>
      </c>
      <c r="E399" s="85" t="str">
        <f>IF(Zwischentabelle_Alter!$B$9&lt;13,Zwischentabelle_Alter!F400)</f>
        <v>*</v>
      </c>
      <c r="F399" s="85">
        <f>IF(Zwischentabelle_Alter!$B$9&lt;13,Zwischentabelle_Alter!G400)</f>
        <v>22</v>
      </c>
      <c r="G399" s="85">
        <f>IF(Zwischentabelle_Alter!$B$9&lt;13,Zwischentabelle_Alter!H400)</f>
        <v>0</v>
      </c>
      <c r="H399" s="85">
        <f>IF(Zwischentabelle_Alter!$B$9&lt;13,Zwischentabelle_Alter!I400)</f>
        <v>0</v>
      </c>
      <c r="I399" s="85">
        <f>IF(Zwischentabelle_Alter!$B$9&lt;13,Zwischentabelle_Alter!J400)</f>
        <v>814</v>
      </c>
      <c r="J399" s="85">
        <f>IF(Zwischentabelle_Alter!$B$9&lt;13,Zwischentabelle_Alter!K400)</f>
        <v>4136</v>
      </c>
      <c r="K399" s="85">
        <f>IF(Zwischentabelle_Alter!$B$9&lt;13,Zwischentabelle_Alter!L400)</f>
        <v>1097</v>
      </c>
    </row>
    <row r="400" spans="1:11" x14ac:dyDescent="0.2">
      <c r="A400" s="111" t="s">
        <v>789</v>
      </c>
      <c r="B400" s="112" t="s">
        <v>790</v>
      </c>
      <c r="C400" s="85">
        <f>IF(Zwischentabelle_Alter!$B$9&lt;25,Zwischentabelle_Alter!D401)</f>
        <v>10292</v>
      </c>
      <c r="D400" s="85">
        <f>IF(Zwischentabelle_Alter!$B$9&lt;13,Zwischentabelle_Alter!E401)</f>
        <v>2745</v>
      </c>
      <c r="E400" s="85" t="str">
        <f>IF(Zwischentabelle_Alter!$B$9&lt;13,Zwischentabelle_Alter!F401)</f>
        <v>*</v>
      </c>
      <c r="F400" s="85">
        <f>IF(Zwischentabelle_Alter!$B$9&lt;13,Zwischentabelle_Alter!G401)</f>
        <v>12</v>
      </c>
      <c r="G400" s="85">
        <f>IF(Zwischentabelle_Alter!$B$9&lt;13,Zwischentabelle_Alter!H401)</f>
        <v>0</v>
      </c>
      <c r="H400" s="85">
        <f>IF(Zwischentabelle_Alter!$B$9&lt;13,Zwischentabelle_Alter!I401)</f>
        <v>0</v>
      </c>
      <c r="I400" s="85">
        <f>IF(Zwischentabelle_Alter!$B$9&lt;13,Zwischentabelle_Alter!J401)</f>
        <v>48</v>
      </c>
      <c r="J400" s="85">
        <f>IF(Zwischentabelle_Alter!$B$9&lt;13,Zwischentabelle_Alter!K401)</f>
        <v>2563</v>
      </c>
      <c r="K400" s="85">
        <f>IF(Zwischentabelle_Alter!$B$9&lt;13,Zwischentabelle_Alter!L401)</f>
        <v>477</v>
      </c>
    </row>
    <row r="401" spans="1:11" x14ac:dyDescent="0.2">
      <c r="A401" s="111" t="s">
        <v>35</v>
      </c>
      <c r="B401" s="112" t="s">
        <v>34</v>
      </c>
      <c r="C401" s="85">
        <f>IF(Zwischentabelle_Alter!$B$9&lt;25,Zwischentabelle_Alter!D402)</f>
        <v>1793</v>
      </c>
      <c r="D401" s="85">
        <f>IF(Zwischentabelle_Alter!$B$9&lt;13,Zwischentabelle_Alter!E402)</f>
        <v>472</v>
      </c>
      <c r="E401" s="85">
        <f>IF(Zwischentabelle_Alter!$B$9&lt;13,Zwischentabelle_Alter!F402)</f>
        <v>0</v>
      </c>
      <c r="F401" s="85" t="str">
        <f>IF(Zwischentabelle_Alter!$B$9&lt;13,Zwischentabelle_Alter!G402)</f>
        <v>*</v>
      </c>
      <c r="G401" s="85">
        <f>IF(Zwischentabelle_Alter!$B$9&lt;13,Zwischentabelle_Alter!H402)</f>
        <v>0</v>
      </c>
      <c r="H401" s="85">
        <f>IF(Zwischentabelle_Alter!$B$9&lt;13,Zwischentabelle_Alter!I402)</f>
        <v>0</v>
      </c>
      <c r="I401" s="85">
        <f>IF(Zwischentabelle_Alter!$B$9&lt;13,Zwischentabelle_Alter!J402)</f>
        <v>17</v>
      </c>
      <c r="J401" s="85">
        <f>IF(Zwischentabelle_Alter!$B$9&lt;13,Zwischentabelle_Alter!K402)</f>
        <v>437</v>
      </c>
      <c r="K401" s="85">
        <f>IF(Zwischentabelle_Alter!$B$9&lt;13,Zwischentabelle_Alter!L402)</f>
        <v>39</v>
      </c>
    </row>
    <row r="402" spans="1:11" x14ac:dyDescent="0.2">
      <c r="A402" s="111" t="s">
        <v>37</v>
      </c>
      <c r="B402" s="112" t="s">
        <v>36</v>
      </c>
      <c r="C402" s="85">
        <f>IF(Zwischentabelle_Alter!$B$9&lt;25,Zwischentabelle_Alter!D403)</f>
        <v>3981</v>
      </c>
      <c r="D402" s="85">
        <f>IF(Zwischentabelle_Alter!$B$9&lt;13,Zwischentabelle_Alter!E403)</f>
        <v>210</v>
      </c>
      <c r="E402" s="85">
        <f>IF(Zwischentabelle_Alter!$B$9&lt;13,Zwischentabelle_Alter!F403)</f>
        <v>5</v>
      </c>
      <c r="F402" s="85">
        <f>IF(Zwischentabelle_Alter!$B$9&lt;13,Zwischentabelle_Alter!G403)</f>
        <v>0</v>
      </c>
      <c r="G402" s="85">
        <f>IF(Zwischentabelle_Alter!$B$9&lt;13,Zwischentabelle_Alter!H403)</f>
        <v>0</v>
      </c>
      <c r="H402" s="85">
        <f>IF(Zwischentabelle_Alter!$B$9&lt;13,Zwischentabelle_Alter!I403)</f>
        <v>0</v>
      </c>
      <c r="I402" s="85">
        <f>IF(Zwischentabelle_Alter!$B$9&lt;13,Zwischentabelle_Alter!J403)</f>
        <v>19</v>
      </c>
      <c r="J402" s="85">
        <f>IF(Zwischentabelle_Alter!$B$9&lt;13,Zwischentabelle_Alter!K403)</f>
        <v>67</v>
      </c>
      <c r="K402" s="85">
        <f>IF(Zwischentabelle_Alter!$B$9&lt;13,Zwischentabelle_Alter!L403)</f>
        <v>126</v>
      </c>
    </row>
    <row r="403" spans="1:11" x14ac:dyDescent="0.2">
      <c r="A403" s="111" t="s">
        <v>791</v>
      </c>
      <c r="B403" s="112" t="s">
        <v>792</v>
      </c>
      <c r="C403" s="85">
        <f>IF(Zwischentabelle_Alter!$B$9&lt;25,Zwischentabelle_Alter!D404)</f>
        <v>2937</v>
      </c>
      <c r="D403" s="85">
        <f>IF(Zwischentabelle_Alter!$B$9&lt;13,Zwischentabelle_Alter!E404)</f>
        <v>875</v>
      </c>
      <c r="E403" s="85" t="str">
        <f>IF(Zwischentabelle_Alter!$B$9&lt;13,Zwischentabelle_Alter!F404)</f>
        <v>*</v>
      </c>
      <c r="F403" s="85">
        <f>IF(Zwischentabelle_Alter!$B$9&lt;13,Zwischentabelle_Alter!G404)</f>
        <v>16</v>
      </c>
      <c r="G403" s="85">
        <f>IF(Zwischentabelle_Alter!$B$9&lt;13,Zwischentabelle_Alter!H404)</f>
        <v>0</v>
      </c>
      <c r="H403" s="85">
        <f>IF(Zwischentabelle_Alter!$B$9&lt;13,Zwischentabelle_Alter!I404)</f>
        <v>0</v>
      </c>
      <c r="I403" s="85">
        <f>IF(Zwischentabelle_Alter!$B$9&lt;13,Zwischentabelle_Alter!J404)</f>
        <v>30</v>
      </c>
      <c r="J403" s="85">
        <f>IF(Zwischentabelle_Alter!$B$9&lt;13,Zwischentabelle_Alter!K404)</f>
        <v>813</v>
      </c>
      <c r="K403" s="85">
        <f>IF(Zwischentabelle_Alter!$B$9&lt;13,Zwischentabelle_Alter!L404)</f>
        <v>90</v>
      </c>
    </row>
    <row r="404" spans="1:11" x14ac:dyDescent="0.2">
      <c r="A404" s="111" t="s">
        <v>39</v>
      </c>
      <c r="B404" s="112" t="s">
        <v>38</v>
      </c>
      <c r="C404" s="85">
        <f>IF(Zwischentabelle_Alter!$B$9&lt;25,Zwischentabelle_Alter!D405)</f>
        <v>4418</v>
      </c>
      <c r="D404" s="85">
        <f>IF(Zwischentabelle_Alter!$B$9&lt;13,Zwischentabelle_Alter!E405)</f>
        <v>332</v>
      </c>
      <c r="E404" s="85" t="str">
        <f>IF(Zwischentabelle_Alter!$B$9&lt;13,Zwischentabelle_Alter!F405)</f>
        <v>*</v>
      </c>
      <c r="F404" s="85">
        <f>IF(Zwischentabelle_Alter!$B$9&lt;13,Zwischentabelle_Alter!G405)</f>
        <v>4</v>
      </c>
      <c r="G404" s="85">
        <f>IF(Zwischentabelle_Alter!$B$9&lt;13,Zwischentabelle_Alter!H405)</f>
        <v>0</v>
      </c>
      <c r="H404" s="85">
        <f>IF(Zwischentabelle_Alter!$B$9&lt;13,Zwischentabelle_Alter!I405)</f>
        <v>0</v>
      </c>
      <c r="I404" s="85">
        <f>IF(Zwischentabelle_Alter!$B$9&lt;13,Zwischentabelle_Alter!J405)</f>
        <v>6</v>
      </c>
      <c r="J404" s="85">
        <f>IF(Zwischentabelle_Alter!$B$9&lt;13,Zwischentabelle_Alter!K405)</f>
        <v>135</v>
      </c>
      <c r="K404" s="85">
        <f>IF(Zwischentabelle_Alter!$B$9&lt;13,Zwischentabelle_Alter!L405)</f>
        <v>192</v>
      </c>
    </row>
    <row r="405" spans="1:11" x14ac:dyDescent="0.2">
      <c r="A405" s="111" t="s">
        <v>41</v>
      </c>
      <c r="B405" s="112" t="s">
        <v>40</v>
      </c>
      <c r="C405" s="85">
        <f>IF(Zwischentabelle_Alter!$B$9&lt;25,Zwischentabelle_Alter!D406)</f>
        <v>4165</v>
      </c>
      <c r="D405" s="85">
        <f>IF(Zwischentabelle_Alter!$B$9&lt;13,Zwischentabelle_Alter!E406)</f>
        <v>1449</v>
      </c>
      <c r="E405" s="85">
        <f>IF(Zwischentabelle_Alter!$B$9&lt;13,Zwischentabelle_Alter!F406)</f>
        <v>0</v>
      </c>
      <c r="F405" s="85" t="str">
        <f>IF(Zwischentabelle_Alter!$B$9&lt;13,Zwischentabelle_Alter!G406)</f>
        <v>*</v>
      </c>
      <c r="G405" s="85">
        <f>IF(Zwischentabelle_Alter!$B$9&lt;13,Zwischentabelle_Alter!H406)</f>
        <v>0</v>
      </c>
      <c r="H405" s="85">
        <f>IF(Zwischentabelle_Alter!$B$9&lt;13,Zwischentabelle_Alter!I406)</f>
        <v>0</v>
      </c>
      <c r="I405" s="85">
        <f>IF(Zwischentabelle_Alter!$B$9&lt;13,Zwischentabelle_Alter!J406)</f>
        <v>27</v>
      </c>
      <c r="J405" s="85">
        <f>IF(Zwischentabelle_Alter!$B$9&lt;13,Zwischentabelle_Alter!K406)</f>
        <v>1367</v>
      </c>
      <c r="K405" s="85">
        <f>IF(Zwischentabelle_Alter!$B$9&lt;13,Zwischentabelle_Alter!L406)</f>
        <v>171</v>
      </c>
    </row>
    <row r="406" spans="1:11" x14ac:dyDescent="0.2">
      <c r="A406" s="111" t="s">
        <v>793</v>
      </c>
      <c r="B406" s="112" t="s">
        <v>794</v>
      </c>
      <c r="C406" s="85">
        <f>IF(Zwischentabelle_Alter!$B$9&lt;25,Zwischentabelle_Alter!D407)</f>
        <v>2110</v>
      </c>
      <c r="D406" s="85">
        <f>IF(Zwischentabelle_Alter!$B$9&lt;13,Zwischentabelle_Alter!E407)</f>
        <v>673</v>
      </c>
      <c r="E406" s="85">
        <f>IF(Zwischentabelle_Alter!$B$9&lt;13,Zwischentabelle_Alter!F407)</f>
        <v>0</v>
      </c>
      <c r="F406" s="85">
        <f>IF(Zwischentabelle_Alter!$B$9&lt;13,Zwischentabelle_Alter!G407)</f>
        <v>5</v>
      </c>
      <c r="G406" s="85">
        <f>IF(Zwischentabelle_Alter!$B$9&lt;13,Zwischentabelle_Alter!H407)</f>
        <v>0</v>
      </c>
      <c r="H406" s="85" t="str">
        <f>IF(Zwischentabelle_Alter!$B$9&lt;13,Zwischentabelle_Alter!I407)</f>
        <v>*</v>
      </c>
      <c r="I406" s="85">
        <f>IF(Zwischentabelle_Alter!$B$9&lt;13,Zwischentabelle_Alter!J407)</f>
        <v>39</v>
      </c>
      <c r="J406" s="85">
        <f>IF(Zwischentabelle_Alter!$B$9&lt;13,Zwischentabelle_Alter!K407)</f>
        <v>620</v>
      </c>
      <c r="K406" s="85">
        <f>IF(Zwischentabelle_Alter!$B$9&lt;13,Zwischentabelle_Alter!L407)</f>
        <v>158</v>
      </c>
    </row>
    <row r="407" spans="1:11" x14ac:dyDescent="0.2">
      <c r="A407" s="111" t="s">
        <v>795</v>
      </c>
      <c r="B407" s="112" t="s">
        <v>796</v>
      </c>
      <c r="C407" s="85">
        <f>IF(Zwischentabelle_Alter!$B$9&lt;25,Zwischentabelle_Alter!D408)</f>
        <v>4480</v>
      </c>
      <c r="D407" s="85">
        <f>IF(Zwischentabelle_Alter!$B$9&lt;13,Zwischentabelle_Alter!E408)</f>
        <v>1459</v>
      </c>
      <c r="E407" s="85">
        <f>IF(Zwischentabelle_Alter!$B$9&lt;13,Zwischentabelle_Alter!F408)</f>
        <v>0</v>
      </c>
      <c r="F407" s="85" t="str">
        <f>IF(Zwischentabelle_Alter!$B$9&lt;13,Zwischentabelle_Alter!G408)</f>
        <v>*</v>
      </c>
      <c r="G407" s="85">
        <f>IF(Zwischentabelle_Alter!$B$9&lt;13,Zwischentabelle_Alter!H408)</f>
        <v>0</v>
      </c>
      <c r="H407" s="85">
        <f>IF(Zwischentabelle_Alter!$B$9&lt;13,Zwischentabelle_Alter!I408)</f>
        <v>0</v>
      </c>
      <c r="I407" s="85">
        <f>IF(Zwischentabelle_Alter!$B$9&lt;13,Zwischentabelle_Alter!J408)</f>
        <v>98</v>
      </c>
      <c r="J407" s="85">
        <f>IF(Zwischentabelle_Alter!$B$9&lt;13,Zwischentabelle_Alter!K408)</f>
        <v>1367</v>
      </c>
      <c r="K407" s="85">
        <f>IF(Zwischentabelle_Alter!$B$9&lt;13,Zwischentabelle_Alter!L408)</f>
        <v>125</v>
      </c>
    </row>
    <row r="408" spans="1:11" x14ac:dyDescent="0.2">
      <c r="A408" s="111" t="s">
        <v>43</v>
      </c>
      <c r="B408" s="112" t="s">
        <v>42</v>
      </c>
      <c r="C408" s="85">
        <f>IF(Zwischentabelle_Alter!$B$9&lt;25,Zwischentabelle_Alter!D409)</f>
        <v>4429</v>
      </c>
      <c r="D408" s="85">
        <f>IF(Zwischentabelle_Alter!$B$9&lt;13,Zwischentabelle_Alter!E409)</f>
        <v>360</v>
      </c>
      <c r="E408" s="85">
        <f>IF(Zwischentabelle_Alter!$B$9&lt;13,Zwischentabelle_Alter!F409)</f>
        <v>4</v>
      </c>
      <c r="F408" s="85">
        <f>IF(Zwischentabelle_Alter!$B$9&lt;13,Zwischentabelle_Alter!G409)</f>
        <v>18</v>
      </c>
      <c r="G408" s="85">
        <f>IF(Zwischentabelle_Alter!$B$9&lt;13,Zwischentabelle_Alter!H409)</f>
        <v>0</v>
      </c>
      <c r="H408" s="85" t="str">
        <f>IF(Zwischentabelle_Alter!$B$9&lt;13,Zwischentabelle_Alter!I409)</f>
        <v>*</v>
      </c>
      <c r="I408" s="85">
        <f>IF(Zwischentabelle_Alter!$B$9&lt;13,Zwischentabelle_Alter!J409)</f>
        <v>11</v>
      </c>
      <c r="J408" s="85">
        <f>IF(Zwischentabelle_Alter!$B$9&lt;13,Zwischentabelle_Alter!K409)</f>
        <v>72</v>
      </c>
      <c r="K408" s="85">
        <f>IF(Zwischentabelle_Alter!$B$9&lt;13,Zwischentabelle_Alter!L409)</f>
        <v>268</v>
      </c>
    </row>
    <row r="409" spans="1:11" x14ac:dyDescent="0.2">
      <c r="A409" s="111" t="s">
        <v>45</v>
      </c>
      <c r="B409" s="112" t="s">
        <v>44</v>
      </c>
      <c r="C409" s="85">
        <f>IF(Zwischentabelle_Alter!$B$9&lt;25,Zwischentabelle_Alter!D410)</f>
        <v>5207</v>
      </c>
      <c r="D409" s="85">
        <f>IF(Zwischentabelle_Alter!$B$9&lt;13,Zwischentabelle_Alter!E410)</f>
        <v>376</v>
      </c>
      <c r="E409" s="85" t="str">
        <f>IF(Zwischentabelle_Alter!$B$9&lt;13,Zwischentabelle_Alter!F410)</f>
        <v>*</v>
      </c>
      <c r="F409" s="85" t="str">
        <f>IF(Zwischentabelle_Alter!$B$9&lt;13,Zwischentabelle_Alter!G410)</f>
        <v>*</v>
      </c>
      <c r="G409" s="85" t="str">
        <f>IF(Zwischentabelle_Alter!$B$9&lt;13,Zwischentabelle_Alter!H410)</f>
        <v>*</v>
      </c>
      <c r="H409" s="85">
        <f>IF(Zwischentabelle_Alter!$B$9&lt;13,Zwischentabelle_Alter!I410)</f>
        <v>8</v>
      </c>
      <c r="I409" s="85">
        <f>IF(Zwischentabelle_Alter!$B$9&lt;13,Zwischentabelle_Alter!J410)</f>
        <v>53</v>
      </c>
      <c r="J409" s="85">
        <f>IF(Zwischentabelle_Alter!$B$9&lt;13,Zwischentabelle_Alter!K410)</f>
        <v>97</v>
      </c>
      <c r="K409" s="85">
        <f>IF(Zwischentabelle_Alter!$B$9&lt;13,Zwischentabelle_Alter!L410)</f>
        <v>223</v>
      </c>
    </row>
    <row r="410" spans="1:11" x14ac:dyDescent="0.2">
      <c r="A410" s="111" t="s">
        <v>797</v>
      </c>
      <c r="B410" s="112" t="s">
        <v>798</v>
      </c>
      <c r="C410" s="85">
        <f>IF(Zwischentabelle_Alter!$B$9&lt;25,Zwischentabelle_Alter!D411)</f>
        <v>3620</v>
      </c>
      <c r="D410" s="85">
        <f>IF(Zwischentabelle_Alter!$B$9&lt;13,Zwischentabelle_Alter!E411)</f>
        <v>276</v>
      </c>
      <c r="E410" s="85">
        <f>IF(Zwischentabelle_Alter!$B$9&lt;13,Zwischentabelle_Alter!F411)</f>
        <v>3</v>
      </c>
      <c r="F410" s="85" t="str">
        <f>IF(Zwischentabelle_Alter!$B$9&lt;13,Zwischentabelle_Alter!G411)</f>
        <v>*</v>
      </c>
      <c r="G410" s="85">
        <f>IF(Zwischentabelle_Alter!$B$9&lt;13,Zwischentabelle_Alter!H411)</f>
        <v>0</v>
      </c>
      <c r="H410" s="85">
        <f>IF(Zwischentabelle_Alter!$B$9&lt;13,Zwischentabelle_Alter!I411)</f>
        <v>0</v>
      </c>
      <c r="I410" s="85">
        <f>IF(Zwischentabelle_Alter!$B$9&lt;13,Zwischentabelle_Alter!J411)</f>
        <v>108</v>
      </c>
      <c r="J410" s="85">
        <f>IF(Zwischentabelle_Alter!$B$9&lt;13,Zwischentabelle_Alter!K411)</f>
        <v>37</v>
      </c>
      <c r="K410" s="85">
        <f>IF(Zwischentabelle_Alter!$B$9&lt;13,Zwischentabelle_Alter!L411)</f>
        <v>145</v>
      </c>
    </row>
    <row r="411" spans="1:11" x14ac:dyDescent="0.2">
      <c r="A411" s="111" t="s">
        <v>799</v>
      </c>
      <c r="B411" s="112" t="s">
        <v>800</v>
      </c>
      <c r="C411" s="85">
        <f>IF(Zwischentabelle_Alter!$B$9&lt;25,Zwischentabelle_Alter!D412)</f>
        <v>3266</v>
      </c>
      <c r="D411" s="85">
        <f>IF(Zwischentabelle_Alter!$B$9&lt;13,Zwischentabelle_Alter!E412)</f>
        <v>1181</v>
      </c>
      <c r="E411" s="85">
        <f>IF(Zwischentabelle_Alter!$B$9&lt;13,Zwischentabelle_Alter!F412)</f>
        <v>0</v>
      </c>
      <c r="F411" s="85" t="str">
        <f>IF(Zwischentabelle_Alter!$B$9&lt;13,Zwischentabelle_Alter!G412)</f>
        <v>*</v>
      </c>
      <c r="G411" s="85">
        <f>IF(Zwischentabelle_Alter!$B$9&lt;13,Zwischentabelle_Alter!H412)</f>
        <v>0</v>
      </c>
      <c r="H411" s="85" t="str">
        <f>IF(Zwischentabelle_Alter!$B$9&lt;13,Zwischentabelle_Alter!I412)</f>
        <v>*</v>
      </c>
      <c r="I411" s="85">
        <f>IF(Zwischentabelle_Alter!$B$9&lt;13,Zwischentabelle_Alter!J412)</f>
        <v>36</v>
      </c>
      <c r="J411" s="85">
        <f>IF(Zwischentabelle_Alter!$B$9&lt;13,Zwischentabelle_Alter!K412)</f>
        <v>1102</v>
      </c>
      <c r="K411" s="85">
        <f>IF(Zwischentabelle_Alter!$B$9&lt;13,Zwischentabelle_Alter!L412)</f>
        <v>133</v>
      </c>
    </row>
    <row r="412" spans="1:11" x14ac:dyDescent="0.2">
      <c r="A412" s="111" t="s">
        <v>47</v>
      </c>
      <c r="B412" s="112" t="s">
        <v>46</v>
      </c>
      <c r="C412" s="85">
        <f>IF(Zwischentabelle_Alter!$B$9&lt;25,Zwischentabelle_Alter!D413)</f>
        <v>7398</v>
      </c>
      <c r="D412" s="85">
        <f>IF(Zwischentabelle_Alter!$B$9&lt;13,Zwischentabelle_Alter!E413)</f>
        <v>1985</v>
      </c>
      <c r="E412" s="85">
        <f>IF(Zwischentabelle_Alter!$B$9&lt;13,Zwischentabelle_Alter!F413)</f>
        <v>0</v>
      </c>
      <c r="F412" s="85">
        <f>IF(Zwischentabelle_Alter!$B$9&lt;13,Zwischentabelle_Alter!G413)</f>
        <v>0</v>
      </c>
      <c r="G412" s="85">
        <f>IF(Zwischentabelle_Alter!$B$9&lt;13,Zwischentabelle_Alter!H413)</f>
        <v>0</v>
      </c>
      <c r="H412" s="85">
        <f>IF(Zwischentabelle_Alter!$B$9&lt;13,Zwischentabelle_Alter!I413)</f>
        <v>0</v>
      </c>
      <c r="I412" s="85">
        <f>IF(Zwischentabelle_Alter!$B$9&lt;13,Zwischentabelle_Alter!J413)</f>
        <v>29</v>
      </c>
      <c r="J412" s="85">
        <f>IF(Zwischentabelle_Alter!$B$9&lt;13,Zwischentabelle_Alter!K413)</f>
        <v>1967</v>
      </c>
      <c r="K412" s="85">
        <f>IF(Zwischentabelle_Alter!$B$9&lt;13,Zwischentabelle_Alter!L413)</f>
        <v>27</v>
      </c>
    </row>
    <row r="413" spans="1:11" x14ac:dyDescent="0.2">
      <c r="A413" s="111" t="s">
        <v>49</v>
      </c>
      <c r="B413" s="112" t="s">
        <v>48</v>
      </c>
      <c r="C413" s="85">
        <f>IF(Zwischentabelle_Alter!$B$9&lt;25,Zwischentabelle_Alter!D414)</f>
        <v>3917</v>
      </c>
      <c r="D413" s="85">
        <f>IF(Zwischentabelle_Alter!$B$9&lt;13,Zwischentabelle_Alter!E414)</f>
        <v>263</v>
      </c>
      <c r="E413" s="85">
        <f>IF(Zwischentabelle_Alter!$B$9&lt;13,Zwischentabelle_Alter!F414)</f>
        <v>0</v>
      </c>
      <c r="F413" s="85">
        <f>IF(Zwischentabelle_Alter!$B$9&lt;13,Zwischentabelle_Alter!G414)</f>
        <v>0</v>
      </c>
      <c r="G413" s="85">
        <f>IF(Zwischentabelle_Alter!$B$9&lt;13,Zwischentabelle_Alter!H414)</f>
        <v>0</v>
      </c>
      <c r="H413" s="85">
        <f>IF(Zwischentabelle_Alter!$B$9&lt;13,Zwischentabelle_Alter!I414)</f>
        <v>0</v>
      </c>
      <c r="I413" s="85">
        <f>IF(Zwischentabelle_Alter!$B$9&lt;13,Zwischentabelle_Alter!J414)</f>
        <v>15</v>
      </c>
      <c r="J413" s="85">
        <f>IF(Zwischentabelle_Alter!$B$9&lt;13,Zwischentabelle_Alter!K414)</f>
        <v>48</v>
      </c>
      <c r="K413" s="85">
        <f>IF(Zwischentabelle_Alter!$B$9&lt;13,Zwischentabelle_Alter!L414)</f>
        <v>202</v>
      </c>
    </row>
    <row r="414" spans="1:11" x14ac:dyDescent="0.2">
      <c r="A414" s="111" t="s">
        <v>51</v>
      </c>
      <c r="B414" s="112" t="s">
        <v>50</v>
      </c>
      <c r="C414" s="85">
        <f>IF(Zwischentabelle_Alter!$B$9&lt;25,Zwischentabelle_Alter!D415)</f>
        <v>2434</v>
      </c>
      <c r="D414" s="85">
        <f>IF(Zwischentabelle_Alter!$B$9&lt;13,Zwischentabelle_Alter!E415)</f>
        <v>145</v>
      </c>
      <c r="E414" s="85">
        <f>IF(Zwischentabelle_Alter!$B$9&lt;13,Zwischentabelle_Alter!F415)</f>
        <v>0</v>
      </c>
      <c r="F414" s="85" t="str">
        <f>IF(Zwischentabelle_Alter!$B$9&lt;13,Zwischentabelle_Alter!G415)</f>
        <v>*</v>
      </c>
      <c r="G414" s="85">
        <f>IF(Zwischentabelle_Alter!$B$9&lt;13,Zwischentabelle_Alter!H415)</f>
        <v>0</v>
      </c>
      <c r="H414" s="85">
        <f>IF(Zwischentabelle_Alter!$B$9&lt;13,Zwischentabelle_Alter!I415)</f>
        <v>0</v>
      </c>
      <c r="I414" s="85">
        <f>IF(Zwischentabelle_Alter!$B$9&lt;13,Zwischentabelle_Alter!J415)</f>
        <v>12</v>
      </c>
      <c r="J414" s="85" t="str">
        <f>IF(Zwischentabelle_Alter!$B$9&lt;13,Zwischentabelle_Alter!K415)</f>
        <v>*</v>
      </c>
      <c r="K414" s="85">
        <f>IF(Zwischentabelle_Alter!$B$9&lt;13,Zwischentabelle_Alter!L415)</f>
        <v>132</v>
      </c>
    </row>
    <row r="415" spans="1:11" x14ac:dyDescent="0.2">
      <c r="A415" s="111" t="s">
        <v>53</v>
      </c>
      <c r="B415" s="112" t="s">
        <v>52</v>
      </c>
      <c r="C415" s="85">
        <f>IF(Zwischentabelle_Alter!$B$9&lt;25,Zwischentabelle_Alter!D416)</f>
        <v>530</v>
      </c>
      <c r="D415" s="85" t="str">
        <f>IF(Zwischentabelle_Alter!$B$9&lt;13,Zwischentabelle_Alter!E416)</f>
        <v>.</v>
      </c>
      <c r="E415" s="85" t="str">
        <f>IF(Zwischentabelle_Alter!$B$9&lt;13,Zwischentabelle_Alter!F416)</f>
        <v>.</v>
      </c>
      <c r="F415" s="85" t="str">
        <f>IF(Zwischentabelle_Alter!$B$9&lt;13,Zwischentabelle_Alter!G416)</f>
        <v>.</v>
      </c>
      <c r="G415" s="85" t="str">
        <f>IF(Zwischentabelle_Alter!$B$9&lt;13,Zwischentabelle_Alter!H416)</f>
        <v>.</v>
      </c>
      <c r="H415" s="85" t="str">
        <f>IF(Zwischentabelle_Alter!$B$9&lt;13,Zwischentabelle_Alter!I416)</f>
        <v>.</v>
      </c>
      <c r="I415" s="85" t="str">
        <f>IF(Zwischentabelle_Alter!$B$9&lt;13,Zwischentabelle_Alter!J416)</f>
        <v>.</v>
      </c>
      <c r="J415" s="85" t="str">
        <f>IF(Zwischentabelle_Alter!$B$9&lt;13,Zwischentabelle_Alter!K416)</f>
        <v>.</v>
      </c>
      <c r="K415" s="85" t="str">
        <f>IF(Zwischentabelle_Alter!$B$9&lt;13,Zwischentabelle_Alter!L416)</f>
        <v>.</v>
      </c>
    </row>
    <row r="416" spans="1:11" x14ac:dyDescent="0.2">
      <c r="A416" s="111" t="s">
        <v>55</v>
      </c>
      <c r="B416" s="112" t="s">
        <v>54</v>
      </c>
      <c r="C416" s="85">
        <f>IF(Zwischentabelle_Alter!$B$9&lt;25,Zwischentabelle_Alter!D417)</f>
        <v>1896</v>
      </c>
      <c r="D416" s="85">
        <f>IF(Zwischentabelle_Alter!$B$9&lt;13,Zwischentabelle_Alter!E417)</f>
        <v>450</v>
      </c>
      <c r="E416" s="85">
        <f>IF(Zwischentabelle_Alter!$B$9&lt;13,Zwischentabelle_Alter!F417)</f>
        <v>0</v>
      </c>
      <c r="F416" s="85">
        <f>IF(Zwischentabelle_Alter!$B$9&lt;13,Zwischentabelle_Alter!G417)</f>
        <v>16</v>
      </c>
      <c r="G416" s="85">
        <f>IF(Zwischentabelle_Alter!$B$9&lt;13,Zwischentabelle_Alter!H417)</f>
        <v>0</v>
      </c>
      <c r="H416" s="85">
        <f>IF(Zwischentabelle_Alter!$B$9&lt;13,Zwischentabelle_Alter!I417)</f>
        <v>6</v>
      </c>
      <c r="I416" s="85">
        <f>IF(Zwischentabelle_Alter!$B$9&lt;13,Zwischentabelle_Alter!J417)</f>
        <v>11</v>
      </c>
      <c r="J416" s="85">
        <f>IF(Zwischentabelle_Alter!$B$9&lt;13,Zwischentabelle_Alter!K417)</f>
        <v>358</v>
      </c>
      <c r="K416" s="85">
        <f>IF(Zwischentabelle_Alter!$B$9&lt;13,Zwischentabelle_Alter!L417)</f>
        <v>108</v>
      </c>
    </row>
    <row r="417" spans="1:11" x14ac:dyDescent="0.2">
      <c r="A417" s="111" t="s">
        <v>57</v>
      </c>
      <c r="B417" s="112" t="s">
        <v>56</v>
      </c>
      <c r="C417" s="85">
        <f>IF(Zwischentabelle_Alter!$B$9&lt;25,Zwischentabelle_Alter!D418)</f>
        <v>1607</v>
      </c>
      <c r="D417" s="85">
        <f>IF(Zwischentabelle_Alter!$B$9&lt;13,Zwischentabelle_Alter!E418)</f>
        <v>664</v>
      </c>
      <c r="E417" s="85">
        <f>IF(Zwischentabelle_Alter!$B$9&lt;13,Zwischentabelle_Alter!F418)</f>
        <v>0</v>
      </c>
      <c r="F417" s="85">
        <f>IF(Zwischentabelle_Alter!$B$9&lt;13,Zwischentabelle_Alter!G418)</f>
        <v>0</v>
      </c>
      <c r="G417" s="85">
        <f>IF(Zwischentabelle_Alter!$B$9&lt;13,Zwischentabelle_Alter!H418)</f>
        <v>0</v>
      </c>
      <c r="H417" s="85">
        <f>IF(Zwischentabelle_Alter!$B$9&lt;13,Zwischentabelle_Alter!I418)</f>
        <v>0</v>
      </c>
      <c r="I417" s="85">
        <f>IF(Zwischentabelle_Alter!$B$9&lt;13,Zwischentabelle_Alter!J418)</f>
        <v>4</v>
      </c>
      <c r="J417" s="85">
        <f>IF(Zwischentabelle_Alter!$B$9&lt;13,Zwischentabelle_Alter!K418)</f>
        <v>108</v>
      </c>
      <c r="K417" s="85">
        <f>IF(Zwischentabelle_Alter!$B$9&lt;13,Zwischentabelle_Alter!L418)</f>
        <v>624</v>
      </c>
    </row>
    <row r="418" spans="1:11" x14ac:dyDescent="0.2">
      <c r="A418" s="111" t="s">
        <v>59</v>
      </c>
      <c r="B418" s="112" t="s">
        <v>58</v>
      </c>
      <c r="C418" s="85">
        <f>IF(Zwischentabelle_Alter!$B$9&lt;25,Zwischentabelle_Alter!D419)</f>
        <v>1268</v>
      </c>
      <c r="D418" s="85">
        <f>IF(Zwischentabelle_Alter!$B$9&lt;13,Zwischentabelle_Alter!E419)</f>
        <v>128</v>
      </c>
      <c r="E418" s="85" t="str">
        <f>IF(Zwischentabelle_Alter!$B$9&lt;13,Zwischentabelle_Alter!F419)</f>
        <v>*</v>
      </c>
      <c r="F418" s="85">
        <f>IF(Zwischentabelle_Alter!$B$9&lt;13,Zwischentabelle_Alter!G419)</f>
        <v>0</v>
      </c>
      <c r="G418" s="85">
        <f>IF(Zwischentabelle_Alter!$B$9&lt;13,Zwischentabelle_Alter!H419)</f>
        <v>0</v>
      </c>
      <c r="H418" s="85" t="str">
        <f>IF(Zwischentabelle_Alter!$B$9&lt;13,Zwischentabelle_Alter!I419)</f>
        <v>*</v>
      </c>
      <c r="I418" s="85" t="str">
        <f>IF(Zwischentabelle_Alter!$B$9&lt;13,Zwischentabelle_Alter!J419)</f>
        <v>*</v>
      </c>
      <c r="J418" s="85">
        <f>IF(Zwischentabelle_Alter!$B$9&lt;13,Zwischentabelle_Alter!K419)</f>
        <v>122</v>
      </c>
      <c r="K418" s="85">
        <f>IF(Zwischentabelle_Alter!$B$9&lt;13,Zwischentabelle_Alter!L419)</f>
        <v>6</v>
      </c>
    </row>
    <row r="419" spans="1:11" x14ac:dyDescent="0.2">
      <c r="A419" s="111" t="s">
        <v>801</v>
      </c>
      <c r="B419" s="112" t="s">
        <v>802</v>
      </c>
      <c r="C419" s="85">
        <f>IF(Zwischentabelle_Alter!$B$9&lt;25,Zwischentabelle_Alter!D420)</f>
        <v>2505</v>
      </c>
      <c r="D419" s="85">
        <f>IF(Zwischentabelle_Alter!$B$9&lt;13,Zwischentabelle_Alter!E420)</f>
        <v>79</v>
      </c>
      <c r="E419" s="85">
        <f>IF(Zwischentabelle_Alter!$B$9&lt;13,Zwischentabelle_Alter!F420)</f>
        <v>0</v>
      </c>
      <c r="F419" s="85">
        <f>IF(Zwischentabelle_Alter!$B$9&lt;13,Zwischentabelle_Alter!G420)</f>
        <v>0</v>
      </c>
      <c r="G419" s="85">
        <f>IF(Zwischentabelle_Alter!$B$9&lt;13,Zwischentabelle_Alter!H420)</f>
        <v>0</v>
      </c>
      <c r="H419" s="85">
        <f>IF(Zwischentabelle_Alter!$B$9&lt;13,Zwischentabelle_Alter!I420)</f>
        <v>0</v>
      </c>
      <c r="I419" s="85">
        <f>IF(Zwischentabelle_Alter!$B$9&lt;13,Zwischentabelle_Alter!J420)</f>
        <v>8</v>
      </c>
      <c r="J419" s="85">
        <f>IF(Zwischentabelle_Alter!$B$9&lt;13,Zwischentabelle_Alter!K420)</f>
        <v>71</v>
      </c>
      <c r="K419" s="85">
        <f>IF(Zwischentabelle_Alter!$B$9&lt;13,Zwischentabelle_Alter!L420)</f>
        <v>0</v>
      </c>
    </row>
    <row r="420" spans="1:11" x14ac:dyDescent="0.2">
      <c r="A420" s="111" t="s">
        <v>61</v>
      </c>
      <c r="B420" s="112" t="s">
        <v>60</v>
      </c>
      <c r="C420" s="85">
        <f>IF(Zwischentabelle_Alter!$B$9&lt;25,Zwischentabelle_Alter!D421)</f>
        <v>1419</v>
      </c>
      <c r="D420" s="85">
        <f>IF(Zwischentabelle_Alter!$B$9&lt;13,Zwischentabelle_Alter!E421)</f>
        <v>397</v>
      </c>
      <c r="E420" s="85">
        <f>IF(Zwischentabelle_Alter!$B$9&lt;13,Zwischentabelle_Alter!F421)</f>
        <v>0</v>
      </c>
      <c r="F420" s="85">
        <f>IF(Zwischentabelle_Alter!$B$9&lt;13,Zwischentabelle_Alter!G421)</f>
        <v>0</v>
      </c>
      <c r="G420" s="85" t="str">
        <f>IF(Zwischentabelle_Alter!$B$9&lt;13,Zwischentabelle_Alter!H421)</f>
        <v>*</v>
      </c>
      <c r="H420" s="85">
        <f>IF(Zwischentabelle_Alter!$B$9&lt;13,Zwischentabelle_Alter!I421)</f>
        <v>0</v>
      </c>
      <c r="I420" s="85">
        <f>IF(Zwischentabelle_Alter!$B$9&lt;13,Zwischentabelle_Alter!J421)</f>
        <v>5</v>
      </c>
      <c r="J420" s="85">
        <f>IF(Zwischentabelle_Alter!$B$9&lt;13,Zwischentabelle_Alter!K421)</f>
        <v>364</v>
      </c>
      <c r="K420" s="85">
        <f>IF(Zwischentabelle_Alter!$B$9&lt;13,Zwischentabelle_Alter!L421)</f>
        <v>55</v>
      </c>
    </row>
    <row r="421" spans="1:11" x14ac:dyDescent="0.2">
      <c r="A421" s="111" t="s">
        <v>63</v>
      </c>
      <c r="B421" s="112" t="s">
        <v>62</v>
      </c>
      <c r="C421" s="85">
        <f>IF(Zwischentabelle_Alter!$B$9&lt;25,Zwischentabelle_Alter!D422)</f>
        <v>2622</v>
      </c>
      <c r="D421" s="85">
        <f>IF(Zwischentabelle_Alter!$B$9&lt;13,Zwischentabelle_Alter!E422)</f>
        <v>131</v>
      </c>
      <c r="E421" s="85">
        <f>IF(Zwischentabelle_Alter!$B$9&lt;13,Zwischentabelle_Alter!F422)</f>
        <v>3</v>
      </c>
      <c r="F421" s="85">
        <f>IF(Zwischentabelle_Alter!$B$9&lt;13,Zwischentabelle_Alter!G422)</f>
        <v>5</v>
      </c>
      <c r="G421" s="85" t="str">
        <f>IF(Zwischentabelle_Alter!$B$9&lt;13,Zwischentabelle_Alter!H422)</f>
        <v>*</v>
      </c>
      <c r="H421" s="85">
        <f>IF(Zwischentabelle_Alter!$B$9&lt;13,Zwischentabelle_Alter!I422)</f>
        <v>0</v>
      </c>
      <c r="I421" s="85">
        <f>IF(Zwischentabelle_Alter!$B$9&lt;13,Zwischentabelle_Alter!J422)</f>
        <v>9</v>
      </c>
      <c r="J421" s="85">
        <f>IF(Zwischentabelle_Alter!$B$9&lt;13,Zwischentabelle_Alter!K422)</f>
        <v>68</v>
      </c>
      <c r="K421" s="85">
        <f>IF(Zwischentabelle_Alter!$B$9&lt;13,Zwischentabelle_Alter!L422)</f>
        <v>50</v>
      </c>
    </row>
    <row r="422" spans="1:11" x14ac:dyDescent="0.2">
      <c r="A422" s="111" t="s">
        <v>803</v>
      </c>
      <c r="B422" s="112" t="s">
        <v>804</v>
      </c>
      <c r="C422" s="85">
        <f>IF(Zwischentabelle_Alter!$B$9&lt;25,Zwischentabelle_Alter!D423)</f>
        <v>1884</v>
      </c>
      <c r="D422" s="85" t="str">
        <f>IF(Zwischentabelle_Alter!$B$9&lt;13,Zwischentabelle_Alter!E423)</f>
        <v>.</v>
      </c>
      <c r="E422" s="85" t="str">
        <f>IF(Zwischentabelle_Alter!$B$9&lt;13,Zwischentabelle_Alter!F423)</f>
        <v>.</v>
      </c>
      <c r="F422" s="85" t="str">
        <f>IF(Zwischentabelle_Alter!$B$9&lt;13,Zwischentabelle_Alter!G423)</f>
        <v>.</v>
      </c>
      <c r="G422" s="85" t="str">
        <f>IF(Zwischentabelle_Alter!$B$9&lt;13,Zwischentabelle_Alter!H423)</f>
        <v>.</v>
      </c>
      <c r="H422" s="85" t="str">
        <f>IF(Zwischentabelle_Alter!$B$9&lt;13,Zwischentabelle_Alter!I423)</f>
        <v>.</v>
      </c>
      <c r="I422" s="85" t="str">
        <f>IF(Zwischentabelle_Alter!$B$9&lt;13,Zwischentabelle_Alter!J423)</f>
        <v>.</v>
      </c>
      <c r="J422" s="85" t="str">
        <f>IF(Zwischentabelle_Alter!$B$9&lt;13,Zwischentabelle_Alter!K423)</f>
        <v>.</v>
      </c>
      <c r="K422" s="85" t="str">
        <f>IF(Zwischentabelle_Alter!$B$9&lt;13,Zwischentabelle_Alter!L423)</f>
        <v>.</v>
      </c>
    </row>
    <row r="423" spans="1:11" x14ac:dyDescent="0.2">
      <c r="A423" s="111" t="s">
        <v>65</v>
      </c>
      <c r="B423" s="112" t="s">
        <v>64</v>
      </c>
      <c r="C423" s="85">
        <f>IF(Zwischentabelle_Alter!$B$9&lt;25,Zwischentabelle_Alter!D424)</f>
        <v>1561</v>
      </c>
      <c r="D423" s="85">
        <f>IF(Zwischentabelle_Alter!$B$9&lt;13,Zwischentabelle_Alter!E424)</f>
        <v>230</v>
      </c>
      <c r="E423" s="85">
        <f>IF(Zwischentabelle_Alter!$B$9&lt;13,Zwischentabelle_Alter!F424)</f>
        <v>7</v>
      </c>
      <c r="F423" s="85">
        <f>IF(Zwischentabelle_Alter!$B$9&lt;13,Zwischentabelle_Alter!G424)</f>
        <v>5</v>
      </c>
      <c r="G423" s="85">
        <f>IF(Zwischentabelle_Alter!$B$9&lt;13,Zwischentabelle_Alter!H424)</f>
        <v>6</v>
      </c>
      <c r="H423" s="85">
        <f>IF(Zwischentabelle_Alter!$B$9&lt;13,Zwischentabelle_Alter!I424)</f>
        <v>0</v>
      </c>
      <c r="I423" s="85">
        <f>IF(Zwischentabelle_Alter!$B$9&lt;13,Zwischentabelle_Alter!J424)</f>
        <v>0</v>
      </c>
      <c r="J423" s="85">
        <f>IF(Zwischentabelle_Alter!$B$9&lt;13,Zwischentabelle_Alter!K424)</f>
        <v>185</v>
      </c>
      <c r="K423" s="85">
        <f>IF(Zwischentabelle_Alter!$B$9&lt;13,Zwischentabelle_Alter!L424)</f>
        <v>47</v>
      </c>
    </row>
    <row r="424" spans="1:11" x14ac:dyDescent="0.2">
      <c r="A424" s="111" t="s">
        <v>805</v>
      </c>
      <c r="B424" s="112" t="s">
        <v>806</v>
      </c>
      <c r="C424" s="85">
        <f>IF(Zwischentabelle_Alter!$B$9&lt;25,Zwischentabelle_Alter!D425)</f>
        <v>2899</v>
      </c>
      <c r="D424" s="85">
        <f>IF(Zwischentabelle_Alter!$B$9&lt;13,Zwischentabelle_Alter!E425)</f>
        <v>915</v>
      </c>
      <c r="E424" s="85" t="str">
        <f>IF(Zwischentabelle_Alter!$B$9&lt;13,Zwischentabelle_Alter!F425)</f>
        <v>*</v>
      </c>
      <c r="F424" s="85" t="str">
        <f>IF(Zwischentabelle_Alter!$B$9&lt;13,Zwischentabelle_Alter!G425)</f>
        <v>*</v>
      </c>
      <c r="G424" s="85">
        <f>IF(Zwischentabelle_Alter!$B$9&lt;13,Zwischentabelle_Alter!H425)</f>
        <v>0</v>
      </c>
      <c r="H424" s="85" t="str">
        <f>IF(Zwischentabelle_Alter!$B$9&lt;13,Zwischentabelle_Alter!I425)</f>
        <v>*</v>
      </c>
      <c r="I424" s="85">
        <f>IF(Zwischentabelle_Alter!$B$9&lt;13,Zwischentabelle_Alter!J425)</f>
        <v>0</v>
      </c>
      <c r="J424" s="85">
        <f>IF(Zwischentabelle_Alter!$B$9&lt;13,Zwischentabelle_Alter!K425)</f>
        <v>882</v>
      </c>
      <c r="K424" s="85">
        <f>IF(Zwischentabelle_Alter!$B$9&lt;13,Zwischentabelle_Alter!L425)</f>
        <v>106</v>
      </c>
    </row>
    <row r="425" spans="1:11" x14ac:dyDescent="0.2">
      <c r="A425" s="111" t="s">
        <v>67</v>
      </c>
      <c r="B425" s="112" t="s">
        <v>66</v>
      </c>
      <c r="C425" s="85">
        <f>IF(Zwischentabelle_Alter!$B$9&lt;25,Zwischentabelle_Alter!D426)</f>
        <v>1203</v>
      </c>
      <c r="D425" s="85">
        <f>IF(Zwischentabelle_Alter!$B$9&lt;13,Zwischentabelle_Alter!E426)</f>
        <v>24</v>
      </c>
      <c r="E425" s="85">
        <f>IF(Zwischentabelle_Alter!$B$9&lt;13,Zwischentabelle_Alter!F426)</f>
        <v>0</v>
      </c>
      <c r="F425" s="85">
        <f>IF(Zwischentabelle_Alter!$B$9&lt;13,Zwischentabelle_Alter!G426)</f>
        <v>0</v>
      </c>
      <c r="G425" s="85">
        <f>IF(Zwischentabelle_Alter!$B$9&lt;13,Zwischentabelle_Alter!H426)</f>
        <v>0</v>
      </c>
      <c r="H425" s="85">
        <f>IF(Zwischentabelle_Alter!$B$9&lt;13,Zwischentabelle_Alter!I426)</f>
        <v>0</v>
      </c>
      <c r="I425" s="85">
        <f>IF(Zwischentabelle_Alter!$B$9&lt;13,Zwischentabelle_Alter!J426)</f>
        <v>3</v>
      </c>
      <c r="J425" s="85">
        <f>IF(Zwischentabelle_Alter!$B$9&lt;13,Zwischentabelle_Alter!K426)</f>
        <v>6</v>
      </c>
      <c r="K425" s="85">
        <f>IF(Zwischentabelle_Alter!$B$9&lt;13,Zwischentabelle_Alter!L426)</f>
        <v>15</v>
      </c>
    </row>
    <row r="426" spans="1:11" x14ac:dyDescent="0.2">
      <c r="A426" s="111" t="s">
        <v>807</v>
      </c>
      <c r="B426" s="112" t="s">
        <v>808</v>
      </c>
      <c r="C426" s="85">
        <f>IF(Zwischentabelle_Alter!$B$9&lt;25,Zwischentabelle_Alter!D427)</f>
        <v>582</v>
      </c>
      <c r="D426" s="85">
        <f>IF(Zwischentabelle_Alter!$B$9&lt;13,Zwischentabelle_Alter!E427)</f>
        <v>71</v>
      </c>
      <c r="E426" s="85" t="str">
        <f>IF(Zwischentabelle_Alter!$B$9&lt;13,Zwischentabelle_Alter!F427)</f>
        <v>*</v>
      </c>
      <c r="F426" s="85">
        <f>IF(Zwischentabelle_Alter!$B$9&lt;13,Zwischentabelle_Alter!G427)</f>
        <v>0</v>
      </c>
      <c r="G426" s="85">
        <f>IF(Zwischentabelle_Alter!$B$9&lt;13,Zwischentabelle_Alter!H427)</f>
        <v>0</v>
      </c>
      <c r="H426" s="85" t="str">
        <f>IF(Zwischentabelle_Alter!$B$9&lt;13,Zwischentabelle_Alter!I427)</f>
        <v>*</v>
      </c>
      <c r="I426" s="85">
        <f>IF(Zwischentabelle_Alter!$B$9&lt;13,Zwischentabelle_Alter!J427)</f>
        <v>5</v>
      </c>
      <c r="J426" s="85">
        <f>IF(Zwischentabelle_Alter!$B$9&lt;13,Zwischentabelle_Alter!K427)</f>
        <v>43</v>
      </c>
      <c r="K426" s="85">
        <f>IF(Zwischentabelle_Alter!$B$9&lt;13,Zwischentabelle_Alter!L427)</f>
        <v>23</v>
      </c>
    </row>
    <row r="427" spans="1:11" x14ac:dyDescent="0.2">
      <c r="A427" s="111" t="s">
        <v>376</v>
      </c>
      <c r="B427" s="112" t="s">
        <v>375</v>
      </c>
      <c r="C427" s="85">
        <f>IF(Zwischentabelle_Alter!$B$9&lt;25,Zwischentabelle_Alter!D428)</f>
        <v>2324</v>
      </c>
      <c r="D427" s="85">
        <f>IF(Zwischentabelle_Alter!$B$9&lt;13,Zwischentabelle_Alter!E428)</f>
        <v>948</v>
      </c>
      <c r="E427" s="85">
        <f>IF(Zwischentabelle_Alter!$B$9&lt;13,Zwischentabelle_Alter!F428)</f>
        <v>4</v>
      </c>
      <c r="F427" s="85">
        <f>IF(Zwischentabelle_Alter!$B$9&lt;13,Zwischentabelle_Alter!G428)</f>
        <v>6</v>
      </c>
      <c r="G427" s="85">
        <f>IF(Zwischentabelle_Alter!$B$9&lt;13,Zwischentabelle_Alter!H428)</f>
        <v>0</v>
      </c>
      <c r="H427" s="85">
        <f>IF(Zwischentabelle_Alter!$B$9&lt;13,Zwischentabelle_Alter!I428)</f>
        <v>0</v>
      </c>
      <c r="I427" s="85">
        <f>IF(Zwischentabelle_Alter!$B$9&lt;13,Zwischentabelle_Alter!J428)</f>
        <v>0</v>
      </c>
      <c r="J427" s="85">
        <f>IF(Zwischentabelle_Alter!$B$9&lt;13,Zwischentabelle_Alter!K428)</f>
        <v>935</v>
      </c>
      <c r="K427" s="85">
        <f>IF(Zwischentabelle_Alter!$B$9&lt;13,Zwischentabelle_Alter!L428)</f>
        <v>28</v>
      </c>
    </row>
    <row r="428" spans="1:11" x14ac:dyDescent="0.2">
      <c r="A428" s="111" t="s">
        <v>69</v>
      </c>
      <c r="B428" s="112" t="s">
        <v>68</v>
      </c>
      <c r="C428" s="85">
        <f>IF(Zwischentabelle_Alter!$B$9&lt;25,Zwischentabelle_Alter!D429)</f>
        <v>1485</v>
      </c>
      <c r="D428" s="85">
        <f>IF(Zwischentabelle_Alter!$B$9&lt;13,Zwischentabelle_Alter!E429)</f>
        <v>96</v>
      </c>
      <c r="E428" s="85">
        <f>IF(Zwischentabelle_Alter!$B$9&lt;13,Zwischentabelle_Alter!F429)</f>
        <v>0</v>
      </c>
      <c r="F428" s="85">
        <f>IF(Zwischentabelle_Alter!$B$9&lt;13,Zwischentabelle_Alter!G429)</f>
        <v>0</v>
      </c>
      <c r="G428" s="85">
        <f>IF(Zwischentabelle_Alter!$B$9&lt;13,Zwischentabelle_Alter!H429)</f>
        <v>0</v>
      </c>
      <c r="H428" s="85" t="str">
        <f>IF(Zwischentabelle_Alter!$B$9&lt;13,Zwischentabelle_Alter!I429)</f>
        <v>*</v>
      </c>
      <c r="I428" s="85">
        <f>IF(Zwischentabelle_Alter!$B$9&lt;13,Zwischentabelle_Alter!J429)</f>
        <v>24</v>
      </c>
      <c r="J428" s="85">
        <f>IF(Zwischentabelle_Alter!$B$9&lt;13,Zwischentabelle_Alter!K429)</f>
        <v>28</v>
      </c>
      <c r="K428" s="85">
        <f>IF(Zwischentabelle_Alter!$B$9&lt;13,Zwischentabelle_Alter!L429)</f>
        <v>46</v>
      </c>
    </row>
    <row r="429" spans="1:11" x14ac:dyDescent="0.2">
      <c r="A429" s="111" t="s">
        <v>71</v>
      </c>
      <c r="B429" s="112" t="s">
        <v>70</v>
      </c>
      <c r="C429" s="85">
        <f>IF(Zwischentabelle_Alter!$B$9&lt;25,Zwischentabelle_Alter!D430)</f>
        <v>705</v>
      </c>
      <c r="D429" s="85">
        <f>IF(Zwischentabelle_Alter!$B$9&lt;13,Zwischentabelle_Alter!E430)</f>
        <v>283</v>
      </c>
      <c r="E429" s="85" t="str">
        <f>IF(Zwischentabelle_Alter!$B$9&lt;13,Zwischentabelle_Alter!F430)</f>
        <v>*</v>
      </c>
      <c r="F429" s="85">
        <f>IF(Zwischentabelle_Alter!$B$9&lt;13,Zwischentabelle_Alter!G430)</f>
        <v>0</v>
      </c>
      <c r="G429" s="85">
        <f>IF(Zwischentabelle_Alter!$B$9&lt;13,Zwischentabelle_Alter!H430)</f>
        <v>0</v>
      </c>
      <c r="H429" s="85">
        <f>IF(Zwischentabelle_Alter!$B$9&lt;13,Zwischentabelle_Alter!I430)</f>
        <v>0</v>
      </c>
      <c r="I429" s="85">
        <f>IF(Zwischentabelle_Alter!$B$9&lt;13,Zwischentabelle_Alter!J430)</f>
        <v>0</v>
      </c>
      <c r="J429" s="85">
        <f>IF(Zwischentabelle_Alter!$B$9&lt;13,Zwischentabelle_Alter!K430)</f>
        <v>278</v>
      </c>
      <c r="K429" s="85">
        <f>IF(Zwischentabelle_Alter!$B$9&lt;13,Zwischentabelle_Alter!L430)</f>
        <v>276</v>
      </c>
    </row>
    <row r="430" spans="1:11" x14ac:dyDescent="0.2">
      <c r="A430" s="111" t="s">
        <v>378</v>
      </c>
      <c r="B430" s="112" t="s">
        <v>377</v>
      </c>
      <c r="C430" s="85">
        <f>IF(Zwischentabelle_Alter!$B$9&lt;25,Zwischentabelle_Alter!D431)</f>
        <v>1563</v>
      </c>
      <c r="D430" s="85">
        <f>IF(Zwischentabelle_Alter!$B$9&lt;13,Zwischentabelle_Alter!E431)</f>
        <v>94</v>
      </c>
      <c r="E430" s="85">
        <f>IF(Zwischentabelle_Alter!$B$9&lt;13,Zwischentabelle_Alter!F431)</f>
        <v>0</v>
      </c>
      <c r="F430" s="85">
        <f>IF(Zwischentabelle_Alter!$B$9&lt;13,Zwischentabelle_Alter!G431)</f>
        <v>13</v>
      </c>
      <c r="G430" s="85">
        <f>IF(Zwischentabelle_Alter!$B$9&lt;13,Zwischentabelle_Alter!H431)</f>
        <v>0</v>
      </c>
      <c r="H430" s="85">
        <f>IF(Zwischentabelle_Alter!$B$9&lt;13,Zwischentabelle_Alter!I431)</f>
        <v>8</v>
      </c>
      <c r="I430" s="85">
        <f>IF(Zwischentabelle_Alter!$B$9&lt;13,Zwischentabelle_Alter!J431)</f>
        <v>9</v>
      </c>
      <c r="J430" s="85">
        <f>IF(Zwischentabelle_Alter!$B$9&lt;13,Zwischentabelle_Alter!K431)</f>
        <v>5</v>
      </c>
      <c r="K430" s="85">
        <f>IF(Zwischentabelle_Alter!$B$9&lt;13,Zwischentabelle_Alter!L431)</f>
        <v>63</v>
      </c>
    </row>
    <row r="431" spans="1:11" x14ac:dyDescent="0.2">
      <c r="A431" s="111" t="s">
        <v>809</v>
      </c>
      <c r="B431" s="112" t="s">
        <v>810</v>
      </c>
      <c r="C431" s="85">
        <f>IF(Zwischentabelle_Alter!$B$9&lt;25,Zwischentabelle_Alter!D432)</f>
        <v>1063</v>
      </c>
      <c r="D431" s="85">
        <f>IF(Zwischentabelle_Alter!$B$9&lt;13,Zwischentabelle_Alter!E432)</f>
        <v>50</v>
      </c>
      <c r="E431" s="85">
        <f>IF(Zwischentabelle_Alter!$B$9&lt;13,Zwischentabelle_Alter!F432)</f>
        <v>0</v>
      </c>
      <c r="F431" s="85">
        <f>IF(Zwischentabelle_Alter!$B$9&lt;13,Zwischentabelle_Alter!G432)</f>
        <v>0</v>
      </c>
      <c r="G431" s="85">
        <f>IF(Zwischentabelle_Alter!$B$9&lt;13,Zwischentabelle_Alter!H432)</f>
        <v>0</v>
      </c>
      <c r="H431" s="85">
        <f>IF(Zwischentabelle_Alter!$B$9&lt;13,Zwischentabelle_Alter!I432)</f>
        <v>0</v>
      </c>
      <c r="I431" s="85">
        <f>IF(Zwischentabelle_Alter!$B$9&lt;13,Zwischentabelle_Alter!J432)</f>
        <v>10</v>
      </c>
      <c r="J431" s="85">
        <f>IF(Zwischentabelle_Alter!$B$9&lt;13,Zwischentabelle_Alter!K432)</f>
        <v>0</v>
      </c>
      <c r="K431" s="85">
        <f>IF(Zwischentabelle_Alter!$B$9&lt;13,Zwischentabelle_Alter!L432)</f>
        <v>40</v>
      </c>
    </row>
    <row r="432" spans="1:11" x14ac:dyDescent="0.2">
      <c r="A432" s="111" t="s">
        <v>73</v>
      </c>
      <c r="B432" s="112" t="s">
        <v>72</v>
      </c>
      <c r="C432" s="85">
        <f>IF(Zwischentabelle_Alter!$B$9&lt;25,Zwischentabelle_Alter!D433)</f>
        <v>1297</v>
      </c>
      <c r="D432" s="85">
        <f>IF(Zwischentabelle_Alter!$B$9&lt;13,Zwischentabelle_Alter!E433)</f>
        <v>119</v>
      </c>
      <c r="E432" s="85">
        <f>IF(Zwischentabelle_Alter!$B$9&lt;13,Zwischentabelle_Alter!F433)</f>
        <v>0</v>
      </c>
      <c r="F432" s="85" t="str">
        <f>IF(Zwischentabelle_Alter!$B$9&lt;13,Zwischentabelle_Alter!G433)</f>
        <v>*</v>
      </c>
      <c r="G432" s="85">
        <f>IF(Zwischentabelle_Alter!$B$9&lt;13,Zwischentabelle_Alter!H433)</f>
        <v>0</v>
      </c>
      <c r="H432" s="85">
        <f>IF(Zwischentabelle_Alter!$B$9&lt;13,Zwischentabelle_Alter!I433)</f>
        <v>6</v>
      </c>
      <c r="I432" s="85">
        <f>IF(Zwischentabelle_Alter!$B$9&lt;13,Zwischentabelle_Alter!J433)</f>
        <v>16</v>
      </c>
      <c r="J432" s="85">
        <f>IF(Zwischentabelle_Alter!$B$9&lt;13,Zwischentabelle_Alter!K433)</f>
        <v>22</v>
      </c>
      <c r="K432" s="85">
        <f>IF(Zwischentabelle_Alter!$B$9&lt;13,Zwischentabelle_Alter!L433)</f>
        <v>82</v>
      </c>
    </row>
    <row r="433" spans="1:11" x14ac:dyDescent="0.2">
      <c r="A433" s="111" t="s">
        <v>75</v>
      </c>
      <c r="B433" s="112" t="s">
        <v>74</v>
      </c>
      <c r="C433" s="85">
        <f>IF(Zwischentabelle_Alter!$B$9&lt;25,Zwischentabelle_Alter!D434)</f>
        <v>1256</v>
      </c>
      <c r="D433" s="85">
        <f>IF(Zwischentabelle_Alter!$B$9&lt;13,Zwischentabelle_Alter!E434)</f>
        <v>39</v>
      </c>
      <c r="E433" s="85">
        <f>IF(Zwischentabelle_Alter!$B$9&lt;13,Zwischentabelle_Alter!F434)</f>
        <v>0</v>
      </c>
      <c r="F433" s="85">
        <f>IF(Zwischentabelle_Alter!$B$9&lt;13,Zwischentabelle_Alter!G434)</f>
        <v>0</v>
      </c>
      <c r="G433" s="85">
        <f>IF(Zwischentabelle_Alter!$B$9&lt;13,Zwischentabelle_Alter!H434)</f>
        <v>0</v>
      </c>
      <c r="H433" s="85">
        <f>IF(Zwischentabelle_Alter!$B$9&lt;13,Zwischentabelle_Alter!I434)</f>
        <v>0</v>
      </c>
      <c r="I433" s="85">
        <f>IF(Zwischentabelle_Alter!$B$9&lt;13,Zwischentabelle_Alter!J434)</f>
        <v>0</v>
      </c>
      <c r="J433" s="85">
        <f>IF(Zwischentabelle_Alter!$B$9&lt;13,Zwischentabelle_Alter!K434)</f>
        <v>24</v>
      </c>
      <c r="K433" s="85">
        <f>IF(Zwischentabelle_Alter!$B$9&lt;13,Zwischentabelle_Alter!L434)</f>
        <v>16</v>
      </c>
    </row>
    <row r="434" spans="1:11" x14ac:dyDescent="0.2">
      <c r="A434" s="113" t="s">
        <v>380</v>
      </c>
      <c r="B434" s="114" t="s">
        <v>379</v>
      </c>
      <c r="C434" s="91">
        <f>IF(Zwischentabelle_Alter!$B$9&lt;25,Zwischentabelle_Alter!D435)</f>
        <v>2604</v>
      </c>
      <c r="D434" s="91">
        <f>IF(Zwischentabelle_Alter!$B$9&lt;13,Zwischentabelle_Alter!E435)</f>
        <v>961</v>
      </c>
      <c r="E434" s="91">
        <f>IF(Zwischentabelle_Alter!$B$9&lt;13,Zwischentabelle_Alter!F435)</f>
        <v>0</v>
      </c>
      <c r="F434" s="91" t="str">
        <f>IF(Zwischentabelle_Alter!$B$9&lt;13,Zwischentabelle_Alter!G435)</f>
        <v>*</v>
      </c>
      <c r="G434" s="91">
        <f>IF(Zwischentabelle_Alter!$B$9&lt;13,Zwischentabelle_Alter!H435)</f>
        <v>0</v>
      </c>
      <c r="H434" s="91">
        <f>IF(Zwischentabelle_Alter!$B$9&lt;13,Zwischentabelle_Alter!I435)</f>
        <v>10</v>
      </c>
      <c r="I434" s="91">
        <f>IF(Zwischentabelle_Alter!$B$9&lt;13,Zwischentabelle_Alter!J435)</f>
        <v>27</v>
      </c>
      <c r="J434" s="91">
        <f>IF(Zwischentabelle_Alter!$B$9&lt;13,Zwischentabelle_Alter!K435)</f>
        <v>893</v>
      </c>
      <c r="K434" s="91">
        <f>IF(Zwischentabelle_Alter!$B$9&lt;13,Zwischentabelle_Alter!L435)</f>
        <v>129</v>
      </c>
    </row>
    <row r="435" spans="1:11" x14ac:dyDescent="0.2">
      <c r="A435" s="123" t="s">
        <v>946</v>
      </c>
      <c r="B435" s="123"/>
      <c r="C435" s="73"/>
      <c r="D435" s="70"/>
      <c r="E435" s="70"/>
      <c r="F435" s="70"/>
      <c r="G435" s="70"/>
      <c r="H435" s="70"/>
      <c r="I435" s="70"/>
      <c r="J435" s="70"/>
      <c r="K435" s="74" t="s">
        <v>814</v>
      </c>
    </row>
    <row r="436" spans="1:11" x14ac:dyDescent="0.2">
      <c r="A436" s="124" t="s">
        <v>816</v>
      </c>
      <c r="B436" s="123"/>
      <c r="C436" s="73"/>
      <c r="D436" s="70"/>
      <c r="E436" s="70"/>
      <c r="F436" s="70"/>
      <c r="G436" s="70"/>
      <c r="H436" s="70"/>
      <c r="I436" s="70"/>
      <c r="J436" s="70"/>
      <c r="K436" s="74"/>
    </row>
    <row r="437" spans="1:11" x14ac:dyDescent="0.2">
      <c r="A437" s="124" t="s">
        <v>817</v>
      </c>
      <c r="B437" s="123"/>
      <c r="C437" s="73"/>
      <c r="D437" s="70"/>
      <c r="E437" s="70"/>
      <c r="F437" s="70"/>
      <c r="G437" s="70"/>
      <c r="H437" s="70"/>
      <c r="I437" s="70"/>
      <c r="J437" s="70"/>
      <c r="K437" s="70"/>
    </row>
    <row r="438" spans="1:11" x14ac:dyDescent="0.2">
      <c r="A438" s="120" t="s">
        <v>818</v>
      </c>
    </row>
    <row r="439" spans="1:11" x14ac:dyDescent="0.2">
      <c r="A439" s="125" t="s">
        <v>815</v>
      </c>
    </row>
    <row r="440" spans="1:11" x14ac:dyDescent="0.2">
      <c r="A440" s="125"/>
    </row>
    <row r="441" spans="1:11" x14ac:dyDescent="0.2">
      <c r="A441" s="120"/>
    </row>
    <row r="445" spans="1:11" x14ac:dyDescent="0.2">
      <c r="A445" s="120"/>
    </row>
    <row r="446" spans="1:11" x14ac:dyDescent="0.2">
      <c r="A446" s="120"/>
    </row>
    <row r="447" spans="1:11" x14ac:dyDescent="0.2">
      <c r="A447" s="126"/>
    </row>
    <row r="448" spans="1:11" x14ac:dyDescent="0.2">
      <c r="A448" s="126"/>
    </row>
    <row r="449" spans="1:1" x14ac:dyDescent="0.2">
      <c r="A449" s="126"/>
    </row>
    <row r="450" spans="1:1" x14ac:dyDescent="0.2">
      <c r="A450" s="120"/>
    </row>
  </sheetData>
  <sheetProtection algorithmName="SHA-512" hashValue="5JILvbgBo4sCx58aDgkylZ+MFlj2OVJbyH/Hex9NrmgBXQM9+PU+hrR670v+EDVJVxpGbQNtL+1rluSU080rnA==" saltValue="gTLqCcEgDmkVBFgN6htinQ==" spinCount="100000" sheet="1" autoFilter="0"/>
  <autoFilter ref="A14:B14"/>
  <mergeCells count="12">
    <mergeCell ref="A9:B13"/>
    <mergeCell ref="C9:C13"/>
    <mergeCell ref="D11:D13"/>
    <mergeCell ref="E10:K11"/>
    <mergeCell ref="I12:I13"/>
    <mergeCell ref="J12:J13"/>
    <mergeCell ref="K12:K13"/>
    <mergeCell ref="D9:K9"/>
    <mergeCell ref="E12:E13"/>
    <mergeCell ref="F12:F13"/>
    <mergeCell ref="G12:G13"/>
    <mergeCell ref="H12:H13"/>
  </mergeCells>
  <hyperlinks>
    <hyperlink ref="A439" r:id="rId1"/>
  </hyperlinks>
  <printOptions horizontalCentered="1"/>
  <pageMargins left="0.70866141732283472" right="0.39370078740157483" top="0.39370078740157483" bottom="0.39370078740157483" header="0.31496062992125984" footer="0.31496062992125984"/>
  <pageSetup paperSize="9" scale="58"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7169" r:id="rId5" name="Drop Down 1">
              <controlPr defaultSize="0" print="0" autoLine="0" autoPict="0">
                <anchor moveWithCells="1">
                  <from>
                    <xdr:col>7</xdr:col>
                    <xdr:colOff>323850</xdr:colOff>
                    <xdr:row>3</xdr:row>
                    <xdr:rowOff>123825</xdr:rowOff>
                  </from>
                  <to>
                    <xdr:col>11</xdr:col>
                    <xdr:colOff>28575</xdr:colOff>
                    <xdr:row>4</xdr:row>
                    <xdr:rowOff>95250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pageSetUpPr fitToPage="1"/>
  </sheetPr>
  <dimension ref="A1:G439"/>
  <sheetViews>
    <sheetView showGridLines="0" zoomScaleNormal="100" workbookViewId="0">
      <pane xSplit="2" ySplit="13" topLeftCell="C14" activePane="bottomRight" state="frozen"/>
      <selection pane="topRight"/>
      <selection pane="bottomLeft"/>
      <selection pane="bottomRight"/>
    </sheetView>
  </sheetViews>
  <sheetFormatPr baseColWidth="10" defaultRowHeight="14.25" x14ac:dyDescent="0.2"/>
  <cols>
    <col min="1" max="1" width="20.625" style="118" bestFit="1" customWidth="1"/>
    <col min="2" max="2" width="6.875" style="118" bestFit="1" customWidth="1"/>
    <col min="3" max="3" width="13.625" style="66" customWidth="1"/>
    <col min="4" max="7" width="17.625" style="66" customWidth="1"/>
    <col min="8" max="16384" width="11" style="66"/>
  </cols>
  <sheetData>
    <row r="1" spans="1:7" ht="33" customHeight="1" x14ac:dyDescent="0.2">
      <c r="A1" s="202"/>
      <c r="B1" s="202"/>
      <c r="C1" s="203"/>
      <c r="D1" s="203"/>
      <c r="E1" s="203"/>
      <c r="F1" s="203"/>
      <c r="G1" s="204" t="s">
        <v>813</v>
      </c>
    </row>
    <row r="2" spans="1:7" x14ac:dyDescent="0.2">
      <c r="A2" s="115"/>
      <c r="B2" s="115"/>
      <c r="C2" s="68"/>
      <c r="D2" s="68"/>
      <c r="E2" s="68"/>
    </row>
    <row r="3" spans="1:7" x14ac:dyDescent="0.2">
      <c r="A3" s="116" t="s">
        <v>951</v>
      </c>
      <c r="B3" s="115"/>
      <c r="C3" s="68"/>
      <c r="D3" s="68"/>
      <c r="E3" s="68"/>
    </row>
    <row r="4" spans="1:7" x14ac:dyDescent="0.2">
      <c r="A4" s="117" t="s">
        <v>917</v>
      </c>
    </row>
    <row r="5" spans="1:7" x14ac:dyDescent="0.2">
      <c r="A5" s="119" t="str">
        <f>Impressum!C12</f>
        <v>April 2020</v>
      </c>
    </row>
    <row r="6" spans="1:7" x14ac:dyDescent="0.2">
      <c r="A6" s="119"/>
    </row>
    <row r="7" spans="1:7" x14ac:dyDescent="0.2">
      <c r="A7" s="120" t="s">
        <v>994</v>
      </c>
    </row>
    <row r="8" spans="1:7" x14ac:dyDescent="0.2">
      <c r="A8" s="121" t="s">
        <v>916</v>
      </c>
      <c r="B8" s="122"/>
      <c r="C8" s="69"/>
      <c r="D8" s="69"/>
      <c r="E8" s="69"/>
      <c r="F8" s="69"/>
      <c r="G8" s="69"/>
    </row>
    <row r="9" spans="1:7" x14ac:dyDescent="0.2">
      <c r="A9" s="245" t="s">
        <v>425</v>
      </c>
      <c r="B9" s="246"/>
      <c r="C9" s="262" t="s">
        <v>947</v>
      </c>
      <c r="D9" s="265" t="str">
        <f>CONCATENATE("darunter: Leistungsberechtigte mit "&amp;Zwischentabelle_Leistung!A1)</f>
        <v>darunter: Leistungsberechtigte mit Anspruch auf mindestens eine Leistung zu Bildung und Teilhabe</v>
      </c>
      <c r="E9" s="266"/>
      <c r="F9" s="266"/>
      <c r="G9" s="267"/>
    </row>
    <row r="10" spans="1:7" ht="14.25" customHeight="1" x14ac:dyDescent="0.2">
      <c r="A10" s="247"/>
      <c r="B10" s="248"/>
      <c r="C10" s="254"/>
      <c r="D10" s="262" t="s">
        <v>961</v>
      </c>
      <c r="E10" s="262" t="str">
        <f>IF(Zwischentabelle_Leistung!E12=0,"-----------",Zwischentabelle_Leistung!E12)</f>
        <v>unter 6 Jahren</v>
      </c>
      <c r="F10" s="262" t="str">
        <f>IF(Zwischentabelle_Leistung!F12=0," ",Zwischentabelle_Leistung!F12)</f>
        <v>6 bis unter 15 Jahren</v>
      </c>
      <c r="G10" s="262" t="str">
        <f>IF(Zwischentabelle_Leistung!G12=0," ",Zwischentabelle_Leistung!G12)</f>
        <v>15 Jahre und älter</v>
      </c>
    </row>
    <row r="11" spans="1:7" ht="14.25" customHeight="1" x14ac:dyDescent="0.2">
      <c r="A11" s="247"/>
      <c r="B11" s="248"/>
      <c r="C11" s="254"/>
      <c r="D11" s="254"/>
      <c r="E11" s="254"/>
      <c r="F11" s="254"/>
      <c r="G11" s="254"/>
    </row>
    <row r="12" spans="1:7" ht="44.25" customHeight="1" x14ac:dyDescent="0.2">
      <c r="A12" s="249"/>
      <c r="B12" s="250"/>
      <c r="C12" s="255"/>
      <c r="D12" s="255"/>
      <c r="E12" s="255"/>
      <c r="F12" s="255"/>
      <c r="G12" s="255"/>
    </row>
    <row r="13" spans="1:7" x14ac:dyDescent="0.2">
      <c r="A13" s="101"/>
      <c r="B13" s="101"/>
      <c r="C13" s="96">
        <v>1</v>
      </c>
      <c r="D13" s="96">
        <v>2</v>
      </c>
      <c r="E13" s="96">
        <v>3</v>
      </c>
      <c r="F13" s="96">
        <v>4</v>
      </c>
      <c r="G13" s="96">
        <v>5</v>
      </c>
    </row>
    <row r="14" spans="1:7" x14ac:dyDescent="0.2">
      <c r="A14" s="127" t="s">
        <v>852</v>
      </c>
      <c r="B14" s="128"/>
      <c r="C14" s="77">
        <f>Datenbasis!C3</f>
        <v>2258071</v>
      </c>
      <c r="D14" s="79">
        <f>IF(Zwischentabelle_Leistung!$B$6&lt;13,Zwischentabelle_Leistung!D20)</f>
        <v>530984</v>
      </c>
      <c r="E14" s="79">
        <f>IF(Zwischentabelle_Leistung!$B$6&lt;13,Zwischentabelle_Leistung!E20)</f>
        <v>127455</v>
      </c>
      <c r="F14" s="79">
        <f>IF(Zwischentabelle_Leistung!$B$6&lt;13,Zwischentabelle_Leistung!F20)</f>
        <v>326281</v>
      </c>
      <c r="G14" s="80">
        <f>IF(Zwischentabelle_Leistung!$B$6&lt;13,Zwischentabelle_Leistung!G20)</f>
        <v>77248</v>
      </c>
    </row>
    <row r="15" spans="1:7" x14ac:dyDescent="0.2">
      <c r="A15" s="127" t="s">
        <v>853</v>
      </c>
      <c r="B15" s="128"/>
      <c r="C15" s="77">
        <f>Datenbasis!C4</f>
        <v>1755649</v>
      </c>
      <c r="D15" s="79">
        <f>IF(Zwischentabelle_Leistung!$B$6&lt;13,Zwischentabelle_Leistung!D21)</f>
        <v>363630</v>
      </c>
      <c r="E15" s="79">
        <f>IF(Zwischentabelle_Leistung!$B$6&lt;13,Zwischentabelle_Leistung!E21)</f>
        <v>86678</v>
      </c>
      <c r="F15" s="79">
        <f>IF(Zwischentabelle_Leistung!$B$6&lt;13,Zwischentabelle_Leistung!F21)</f>
        <v>225184</v>
      </c>
      <c r="G15" s="80">
        <f>IF(Zwischentabelle_Leistung!$B$6&lt;13,Zwischentabelle_Leistung!G21)</f>
        <v>51768</v>
      </c>
    </row>
    <row r="16" spans="1:7" x14ac:dyDescent="0.2">
      <c r="A16" s="129" t="s">
        <v>854</v>
      </c>
      <c r="B16" s="130"/>
      <c r="C16" s="88">
        <f>Datenbasis!C5</f>
        <v>502422</v>
      </c>
      <c r="D16" s="83">
        <f>IF(Zwischentabelle_Leistung!$B$6&lt;13,Zwischentabelle_Leistung!D22)</f>
        <v>167354</v>
      </c>
      <c r="E16" s="83">
        <f>IF(Zwischentabelle_Leistung!$B$6&lt;13,Zwischentabelle_Leistung!E22)</f>
        <v>40777</v>
      </c>
      <c r="F16" s="83">
        <f>IF(Zwischentabelle_Leistung!$B$6&lt;13,Zwischentabelle_Leistung!F22)</f>
        <v>101097</v>
      </c>
      <c r="G16" s="84">
        <f>IF(Zwischentabelle_Leistung!$B$6&lt;13,Zwischentabelle_Leistung!G22)</f>
        <v>25480</v>
      </c>
    </row>
    <row r="17" spans="1:7" x14ac:dyDescent="0.2">
      <c r="A17" s="131" t="s">
        <v>884</v>
      </c>
      <c r="B17" s="132" t="s">
        <v>885</v>
      </c>
      <c r="C17" s="86">
        <f>Datenbasis!C6</f>
        <v>87368</v>
      </c>
      <c r="D17" s="76">
        <f>IF(Zwischentabelle_Leistung!$B$6&lt;13,Zwischentabelle_Leistung!D23)</f>
        <v>34785</v>
      </c>
      <c r="E17" s="76">
        <f>IF(Zwischentabelle_Leistung!$B$6&lt;13,Zwischentabelle_Leistung!E23)</f>
        <v>9493</v>
      </c>
      <c r="F17" s="76">
        <f>IF(Zwischentabelle_Leistung!$B$6&lt;13,Zwischentabelle_Leistung!F23)</f>
        <v>19841</v>
      </c>
      <c r="G17" s="87">
        <f>IF(Zwischentabelle_Leistung!$B$6&lt;13,Zwischentabelle_Leistung!G23)</f>
        <v>5451</v>
      </c>
    </row>
    <row r="18" spans="1:7" x14ac:dyDescent="0.2">
      <c r="A18" s="133" t="s">
        <v>886</v>
      </c>
      <c r="B18" s="134" t="s">
        <v>887</v>
      </c>
      <c r="C18" s="77">
        <f>Datenbasis!C7</f>
        <v>75889</v>
      </c>
      <c r="D18" s="79">
        <f>IF(Zwischentabelle_Leistung!$B$6&lt;13,Zwischentabelle_Leistung!D24)</f>
        <v>22219</v>
      </c>
      <c r="E18" s="79">
        <f>IF(Zwischentabelle_Leistung!$B$6&lt;13,Zwischentabelle_Leistung!E24)</f>
        <v>998</v>
      </c>
      <c r="F18" s="79">
        <f>IF(Zwischentabelle_Leistung!$B$6&lt;13,Zwischentabelle_Leistung!F24)</f>
        <v>18100</v>
      </c>
      <c r="G18" s="80">
        <f>IF(Zwischentabelle_Leistung!$B$6&lt;13,Zwischentabelle_Leistung!G24)</f>
        <v>3121</v>
      </c>
    </row>
    <row r="19" spans="1:7" x14ac:dyDescent="0.2">
      <c r="A19" s="133" t="s">
        <v>888</v>
      </c>
      <c r="B19" s="134" t="s">
        <v>889</v>
      </c>
      <c r="C19" s="77">
        <f>Datenbasis!C8</f>
        <v>228109</v>
      </c>
      <c r="D19" s="79">
        <f>IF(Zwischentabelle_Leistung!$B$6&lt;13,Zwischentabelle_Leistung!D25)</f>
        <v>39904</v>
      </c>
      <c r="E19" s="79">
        <f>IF(Zwischentabelle_Leistung!$B$6&lt;13,Zwischentabelle_Leistung!E25)</f>
        <v>8831</v>
      </c>
      <c r="F19" s="79">
        <f>IF(Zwischentabelle_Leistung!$B$6&lt;13,Zwischentabelle_Leistung!F25)</f>
        <v>24852</v>
      </c>
      <c r="G19" s="80">
        <f>IF(Zwischentabelle_Leistung!$B$6&lt;13,Zwischentabelle_Leistung!G25)</f>
        <v>6221</v>
      </c>
    </row>
    <row r="20" spans="1:7" x14ac:dyDescent="0.2">
      <c r="A20" s="133" t="s">
        <v>890</v>
      </c>
      <c r="B20" s="134" t="s">
        <v>891</v>
      </c>
      <c r="C20" s="77">
        <f>Datenbasis!C9</f>
        <v>42698</v>
      </c>
      <c r="D20" s="79">
        <f>IF(Zwischentabelle_Leistung!$B$6&lt;13,Zwischentabelle_Leistung!D26)</f>
        <v>2719</v>
      </c>
      <c r="E20" s="79">
        <f>IF(Zwischentabelle_Leistung!$B$6&lt;13,Zwischentabelle_Leistung!E26)</f>
        <v>785</v>
      </c>
      <c r="F20" s="79">
        <f>IF(Zwischentabelle_Leistung!$B$6&lt;13,Zwischentabelle_Leistung!F26)</f>
        <v>1507</v>
      </c>
      <c r="G20" s="80">
        <f>IF(Zwischentabelle_Leistung!$B$6&lt;13,Zwischentabelle_Leistung!G26)</f>
        <v>427</v>
      </c>
    </row>
    <row r="21" spans="1:7" x14ac:dyDescent="0.2">
      <c r="A21" s="133" t="s">
        <v>892</v>
      </c>
      <c r="B21" s="134" t="s">
        <v>893</v>
      </c>
      <c r="C21" s="77">
        <f>Datenbasis!C10</f>
        <v>674495</v>
      </c>
      <c r="D21" s="79">
        <f>IF(Zwischentabelle_Leistung!$B$6&lt;13,Zwischentabelle_Leistung!D27)</f>
        <v>149065</v>
      </c>
      <c r="E21" s="79">
        <f>IF(Zwischentabelle_Leistung!$B$6&lt;13,Zwischentabelle_Leistung!E27)</f>
        <v>40512</v>
      </c>
      <c r="F21" s="79">
        <f>IF(Zwischentabelle_Leistung!$B$6&lt;13,Zwischentabelle_Leistung!F27)</f>
        <v>90487</v>
      </c>
      <c r="G21" s="80">
        <f>IF(Zwischentabelle_Leistung!$B$6&lt;13,Zwischentabelle_Leistung!G27)</f>
        <v>18066</v>
      </c>
    </row>
    <row r="22" spans="1:7" x14ac:dyDescent="0.2">
      <c r="A22" s="133" t="s">
        <v>894</v>
      </c>
      <c r="B22" s="134" t="s">
        <v>895</v>
      </c>
      <c r="C22" s="77">
        <f>Datenbasis!C11</f>
        <v>175678</v>
      </c>
      <c r="D22" s="79">
        <f>IF(Zwischentabelle_Leistung!$B$6&lt;13,Zwischentabelle_Leistung!D28)</f>
        <v>30196</v>
      </c>
      <c r="E22" s="79">
        <f>IF(Zwischentabelle_Leistung!$B$6&lt;13,Zwischentabelle_Leistung!E28)</f>
        <v>7582</v>
      </c>
      <c r="F22" s="79">
        <f>IF(Zwischentabelle_Leistung!$B$6&lt;13,Zwischentabelle_Leistung!F28)</f>
        <v>18472</v>
      </c>
      <c r="G22" s="80">
        <f>IF(Zwischentabelle_Leistung!$B$6&lt;13,Zwischentabelle_Leistung!G28)</f>
        <v>4142</v>
      </c>
    </row>
    <row r="23" spans="1:7" x14ac:dyDescent="0.2">
      <c r="A23" s="133" t="s">
        <v>896</v>
      </c>
      <c r="B23" s="134" t="s">
        <v>897</v>
      </c>
      <c r="C23" s="77">
        <f>Datenbasis!C12</f>
        <v>92422</v>
      </c>
      <c r="D23" s="79">
        <f>IF(Zwischentabelle_Leistung!$B$6&lt;13,Zwischentabelle_Leistung!D29)</f>
        <v>10580</v>
      </c>
      <c r="E23" s="79">
        <f>IF(Zwischentabelle_Leistung!$B$6&lt;13,Zwischentabelle_Leistung!E29)</f>
        <v>2382</v>
      </c>
      <c r="F23" s="79">
        <f>IF(Zwischentabelle_Leistung!$B$6&lt;13,Zwischentabelle_Leistung!F29)</f>
        <v>7300</v>
      </c>
      <c r="G23" s="80">
        <f>IF(Zwischentabelle_Leistung!$B$6&lt;13,Zwischentabelle_Leistung!G29)</f>
        <v>898</v>
      </c>
    </row>
    <row r="24" spans="1:7" x14ac:dyDescent="0.2">
      <c r="A24" s="133" t="s">
        <v>898</v>
      </c>
      <c r="B24" s="134" t="s">
        <v>899</v>
      </c>
      <c r="C24" s="77">
        <f>Datenbasis!C13</f>
        <v>182119</v>
      </c>
      <c r="D24" s="79">
        <f>IF(Zwischentabelle_Leistung!$B$6&lt;13,Zwischentabelle_Leistung!D30)</f>
        <v>38502</v>
      </c>
      <c r="E24" s="79">
        <f>IF(Zwischentabelle_Leistung!$B$6&lt;13,Zwischentabelle_Leistung!E30)</f>
        <v>6736</v>
      </c>
      <c r="F24" s="79">
        <f>IF(Zwischentabelle_Leistung!$B$6&lt;13,Zwischentabelle_Leistung!F30)</f>
        <v>22312</v>
      </c>
      <c r="G24" s="80">
        <f>IF(Zwischentabelle_Leistung!$B$6&lt;13,Zwischentabelle_Leistung!G30)</f>
        <v>9454</v>
      </c>
    </row>
    <row r="25" spans="1:7" x14ac:dyDescent="0.2">
      <c r="A25" s="133" t="s">
        <v>900</v>
      </c>
      <c r="B25" s="134" t="s">
        <v>901</v>
      </c>
      <c r="C25" s="77">
        <f>Datenbasis!C14</f>
        <v>162381</v>
      </c>
      <c r="D25" s="79">
        <f>IF(Zwischentabelle_Leistung!$B$6&lt;13,Zwischentabelle_Leistung!D31)</f>
        <v>31877</v>
      </c>
      <c r="E25" s="79">
        <f>IF(Zwischentabelle_Leistung!$B$6&lt;13,Zwischentabelle_Leistung!E31)</f>
        <v>8612</v>
      </c>
      <c r="F25" s="79">
        <f>IF(Zwischentabelle_Leistung!$B$6&lt;13,Zwischentabelle_Leistung!F31)</f>
        <v>20021</v>
      </c>
      <c r="G25" s="80">
        <f>IF(Zwischentabelle_Leistung!$B$6&lt;13,Zwischentabelle_Leistung!G31)</f>
        <v>3244</v>
      </c>
    </row>
    <row r="26" spans="1:7" x14ac:dyDescent="0.2">
      <c r="A26" s="133" t="s">
        <v>902</v>
      </c>
      <c r="B26" s="134" t="s">
        <v>903</v>
      </c>
      <c r="C26" s="77">
        <f>Datenbasis!C15</f>
        <v>34490</v>
      </c>
      <c r="D26" s="79">
        <f>IF(Zwischentabelle_Leistung!$B$6&lt;13,Zwischentabelle_Leistung!D32)</f>
        <v>3783</v>
      </c>
      <c r="E26" s="79">
        <f>IF(Zwischentabelle_Leistung!$B$6&lt;13,Zwischentabelle_Leistung!E32)</f>
        <v>747</v>
      </c>
      <c r="F26" s="79">
        <f>IF(Zwischentabelle_Leistung!$B$6&lt;13,Zwischentabelle_Leistung!F32)</f>
        <v>2292</v>
      </c>
      <c r="G26" s="80">
        <f>IF(Zwischentabelle_Leistung!$B$6&lt;13,Zwischentabelle_Leistung!G32)</f>
        <v>744</v>
      </c>
    </row>
    <row r="27" spans="1:7" x14ac:dyDescent="0.2">
      <c r="A27" s="133" t="s">
        <v>904</v>
      </c>
      <c r="B27" s="134" t="s">
        <v>905</v>
      </c>
      <c r="C27" s="77">
        <f>Datenbasis!C16</f>
        <v>201770</v>
      </c>
      <c r="D27" s="79">
        <f>IF(Zwischentabelle_Leistung!$B$6&lt;13,Zwischentabelle_Leistung!D33)</f>
        <v>89998</v>
      </c>
      <c r="E27" s="79">
        <f>IF(Zwischentabelle_Leistung!$B$6&lt;13,Zwischentabelle_Leistung!E33)</f>
        <v>13885</v>
      </c>
      <c r="F27" s="79">
        <f>IF(Zwischentabelle_Leistung!$B$6&lt;13,Zwischentabelle_Leistung!F33)</f>
        <v>56876</v>
      </c>
      <c r="G27" s="80">
        <f>IF(Zwischentabelle_Leistung!$B$6&lt;13,Zwischentabelle_Leistung!G33)</f>
        <v>19237</v>
      </c>
    </row>
    <row r="28" spans="1:7" x14ac:dyDescent="0.2">
      <c r="A28" s="133" t="s">
        <v>906</v>
      </c>
      <c r="B28" s="134" t="s">
        <v>907</v>
      </c>
      <c r="C28" s="77">
        <f>Datenbasis!C17</f>
        <v>56098</v>
      </c>
      <c r="D28" s="79">
        <f>IF(Zwischentabelle_Leistung!$B$6&lt;13,Zwischentabelle_Leistung!D34)</f>
        <v>12259</v>
      </c>
      <c r="E28" s="79">
        <f>IF(Zwischentabelle_Leistung!$B$6&lt;13,Zwischentabelle_Leistung!E34)</f>
        <v>4228</v>
      </c>
      <c r="F28" s="79">
        <f>IF(Zwischentabelle_Leistung!$B$6&lt;13,Zwischentabelle_Leistung!F34)</f>
        <v>7069</v>
      </c>
      <c r="G28" s="80">
        <f>IF(Zwischentabelle_Leistung!$B$6&lt;13,Zwischentabelle_Leistung!G34)</f>
        <v>962</v>
      </c>
    </row>
    <row r="29" spans="1:7" x14ac:dyDescent="0.2">
      <c r="A29" s="133" t="s">
        <v>908</v>
      </c>
      <c r="B29" s="134" t="s">
        <v>909</v>
      </c>
      <c r="C29" s="77">
        <f>Datenbasis!C18</f>
        <v>42370</v>
      </c>
      <c r="D29" s="79">
        <f>IF(Zwischentabelle_Leistung!$B$6&lt;13,Zwischentabelle_Leistung!D35)</f>
        <v>13267</v>
      </c>
      <c r="E29" s="79">
        <f>IF(Zwischentabelle_Leistung!$B$6&lt;13,Zwischentabelle_Leistung!E35)</f>
        <v>4569</v>
      </c>
      <c r="F29" s="79">
        <f>IF(Zwischentabelle_Leistung!$B$6&lt;13,Zwischentabelle_Leistung!F35)</f>
        <v>7443</v>
      </c>
      <c r="G29" s="80">
        <f>IF(Zwischentabelle_Leistung!$B$6&lt;13,Zwischentabelle_Leistung!G35)</f>
        <v>1255</v>
      </c>
    </row>
    <row r="30" spans="1:7" x14ac:dyDescent="0.2">
      <c r="A30" s="133" t="s">
        <v>910</v>
      </c>
      <c r="B30" s="134" t="s">
        <v>911</v>
      </c>
      <c r="C30" s="77">
        <f>Datenbasis!C19</f>
        <v>89563</v>
      </c>
      <c r="D30" s="79">
        <f>IF(Zwischentabelle_Leistung!$B$6&lt;13,Zwischentabelle_Leistung!D36)</f>
        <v>27321</v>
      </c>
      <c r="E30" s="79">
        <f>IF(Zwischentabelle_Leistung!$B$6&lt;13,Zwischentabelle_Leistung!E36)</f>
        <v>9642</v>
      </c>
      <c r="F30" s="79">
        <f>IF(Zwischentabelle_Leistung!$B$6&lt;13,Zwischentabelle_Leistung!F36)</f>
        <v>15393</v>
      </c>
      <c r="G30" s="80">
        <f>IF(Zwischentabelle_Leistung!$B$6&lt;13,Zwischentabelle_Leistung!G36)</f>
        <v>2286</v>
      </c>
    </row>
    <row r="31" spans="1:7" x14ac:dyDescent="0.2">
      <c r="A31" s="133" t="s">
        <v>912</v>
      </c>
      <c r="B31" s="134" t="s">
        <v>913</v>
      </c>
      <c r="C31" s="77">
        <f>Datenbasis!C20</f>
        <v>66599</v>
      </c>
      <c r="D31" s="79">
        <f>IF(Zwischentabelle_Leistung!$B$6&lt;13,Zwischentabelle_Leistung!D37)</f>
        <v>16437</v>
      </c>
      <c r="E31" s="79">
        <f>IF(Zwischentabelle_Leistung!$B$6&lt;13,Zwischentabelle_Leistung!E37)</f>
        <v>6225</v>
      </c>
      <c r="F31" s="79">
        <f>IF(Zwischentabelle_Leistung!$B$6&lt;13,Zwischentabelle_Leistung!F37)</f>
        <v>9170</v>
      </c>
      <c r="G31" s="80">
        <f>IF(Zwischentabelle_Leistung!$B$6&lt;13,Zwischentabelle_Leistung!G37)</f>
        <v>1042</v>
      </c>
    </row>
    <row r="32" spans="1:7" x14ac:dyDescent="0.2">
      <c r="A32" s="135" t="s">
        <v>914</v>
      </c>
      <c r="B32" s="136" t="s">
        <v>915</v>
      </c>
      <c r="C32" s="88">
        <f>Datenbasis!C21</f>
        <v>46022</v>
      </c>
      <c r="D32" s="83">
        <f>IF(Zwischentabelle_Leistung!$B$6&lt;13,Zwischentabelle_Leistung!D38)</f>
        <v>8072</v>
      </c>
      <c r="E32" s="83">
        <f>IF(Zwischentabelle_Leistung!$B$6&lt;13,Zwischentabelle_Leistung!E38)</f>
        <v>2228</v>
      </c>
      <c r="F32" s="83">
        <f>IF(Zwischentabelle_Leistung!$B$6&lt;13,Zwischentabelle_Leistung!F38)</f>
        <v>5146</v>
      </c>
      <c r="G32" s="84">
        <f>IF(Zwischentabelle_Leistung!$B$6&lt;13,Zwischentabelle_Leistung!G38)</f>
        <v>698</v>
      </c>
    </row>
    <row r="33" spans="1:7" x14ac:dyDescent="0.2">
      <c r="A33" s="111" t="s">
        <v>435</v>
      </c>
      <c r="B33" s="112" t="s">
        <v>436</v>
      </c>
      <c r="C33" s="89">
        <f>Datenbasis!C22</f>
        <v>4938</v>
      </c>
      <c r="D33" s="85">
        <f>IF(Zwischentabelle_Leistung!$B$6&lt;13,Zwischentabelle_Leistung!D39)</f>
        <v>1738</v>
      </c>
      <c r="E33" s="85">
        <f>IF(Zwischentabelle_Leistung!$B$6&lt;13,Zwischentabelle_Leistung!E39)</f>
        <v>560</v>
      </c>
      <c r="F33" s="85">
        <f>IF(Zwischentabelle_Leistung!$B$6&lt;13,Zwischentabelle_Leistung!F39)</f>
        <v>943</v>
      </c>
      <c r="G33" s="85">
        <f>IF(Zwischentabelle_Leistung!$B$6&lt;13,Zwischentabelle_Leistung!G39)</f>
        <v>235</v>
      </c>
    </row>
    <row r="34" spans="1:7" x14ac:dyDescent="0.2">
      <c r="A34" s="111" t="s">
        <v>437</v>
      </c>
      <c r="B34" s="112" t="s">
        <v>438</v>
      </c>
      <c r="C34" s="89">
        <f>Datenbasis!C23</f>
        <v>13323</v>
      </c>
      <c r="D34" s="85">
        <f>IF(Zwischentabelle_Leistung!$B$6&lt;13,Zwischentabelle_Leistung!D40)</f>
        <v>6977</v>
      </c>
      <c r="E34" s="85">
        <f>IF(Zwischentabelle_Leistung!$B$6&lt;13,Zwischentabelle_Leistung!E40)</f>
        <v>1555</v>
      </c>
      <c r="F34" s="85">
        <f>IF(Zwischentabelle_Leistung!$B$6&lt;13,Zwischentabelle_Leistung!F40)</f>
        <v>4003</v>
      </c>
      <c r="G34" s="85">
        <f>IF(Zwischentabelle_Leistung!$B$6&lt;13,Zwischentabelle_Leistung!G40)</f>
        <v>1419</v>
      </c>
    </row>
    <row r="35" spans="1:7" x14ac:dyDescent="0.2">
      <c r="A35" s="111" t="s">
        <v>439</v>
      </c>
      <c r="B35" s="112" t="s">
        <v>440</v>
      </c>
      <c r="C35" s="89">
        <f>Datenbasis!C24</f>
        <v>10088</v>
      </c>
      <c r="D35" s="85">
        <f>IF(Zwischentabelle_Leistung!$B$6&lt;13,Zwischentabelle_Leistung!D41)</f>
        <v>6264</v>
      </c>
      <c r="E35" s="85">
        <f>IF(Zwischentabelle_Leistung!$B$6&lt;13,Zwischentabelle_Leistung!E41)</f>
        <v>1720</v>
      </c>
      <c r="F35" s="85">
        <f>IF(Zwischentabelle_Leistung!$B$6&lt;13,Zwischentabelle_Leistung!F41)</f>
        <v>3524</v>
      </c>
      <c r="G35" s="85">
        <f>IF(Zwischentabelle_Leistung!$B$6&lt;13,Zwischentabelle_Leistung!G41)</f>
        <v>1020</v>
      </c>
    </row>
    <row r="36" spans="1:7" x14ac:dyDescent="0.2">
      <c r="A36" s="111" t="s">
        <v>441</v>
      </c>
      <c r="B36" s="112" t="s">
        <v>442</v>
      </c>
      <c r="C36" s="89">
        <f>Datenbasis!C25</f>
        <v>4046</v>
      </c>
      <c r="D36" s="85">
        <f>IF(Zwischentabelle_Leistung!$B$6&lt;13,Zwischentabelle_Leistung!D42)</f>
        <v>1996</v>
      </c>
      <c r="E36" s="85">
        <f>IF(Zwischentabelle_Leistung!$B$6&lt;13,Zwischentabelle_Leistung!E42)</f>
        <v>507</v>
      </c>
      <c r="F36" s="85">
        <f>IF(Zwischentabelle_Leistung!$B$6&lt;13,Zwischentabelle_Leistung!F42)</f>
        <v>1184</v>
      </c>
      <c r="G36" s="85">
        <f>IF(Zwischentabelle_Leistung!$B$6&lt;13,Zwischentabelle_Leistung!G42)</f>
        <v>305</v>
      </c>
    </row>
    <row r="37" spans="1:7" x14ac:dyDescent="0.2">
      <c r="A37" s="111" t="s">
        <v>443</v>
      </c>
      <c r="B37" s="112" t="s">
        <v>444</v>
      </c>
      <c r="C37" s="89">
        <f>Datenbasis!C26</f>
        <v>4396</v>
      </c>
      <c r="D37" s="85">
        <f>IF(Zwischentabelle_Leistung!$B$6&lt;13,Zwischentabelle_Leistung!D43)</f>
        <v>1218</v>
      </c>
      <c r="E37" s="85">
        <f>IF(Zwischentabelle_Leistung!$B$6&lt;13,Zwischentabelle_Leistung!E43)</f>
        <v>311</v>
      </c>
      <c r="F37" s="85">
        <f>IF(Zwischentabelle_Leistung!$B$6&lt;13,Zwischentabelle_Leistung!F43)</f>
        <v>765</v>
      </c>
      <c r="G37" s="85">
        <f>IF(Zwischentabelle_Leistung!$B$6&lt;13,Zwischentabelle_Leistung!G43)</f>
        <v>142</v>
      </c>
    </row>
    <row r="38" spans="1:7" x14ac:dyDescent="0.2">
      <c r="A38" s="111" t="s">
        <v>445</v>
      </c>
      <c r="B38" s="112" t="s">
        <v>446</v>
      </c>
      <c r="C38" s="89">
        <f>Datenbasis!C27</f>
        <v>5021</v>
      </c>
      <c r="D38" s="85">
        <f>IF(Zwischentabelle_Leistung!$B$6&lt;13,Zwischentabelle_Leistung!D44)</f>
        <v>1717</v>
      </c>
      <c r="E38" s="85">
        <f>IF(Zwischentabelle_Leistung!$B$6&lt;13,Zwischentabelle_Leistung!E44)</f>
        <v>459</v>
      </c>
      <c r="F38" s="85">
        <f>IF(Zwischentabelle_Leistung!$B$6&lt;13,Zwischentabelle_Leistung!F44)</f>
        <v>975</v>
      </c>
      <c r="G38" s="85">
        <f>IF(Zwischentabelle_Leistung!$B$6&lt;13,Zwischentabelle_Leistung!G44)</f>
        <v>283</v>
      </c>
    </row>
    <row r="39" spans="1:7" x14ac:dyDescent="0.2">
      <c r="A39" s="111" t="s">
        <v>77</v>
      </c>
      <c r="B39" s="112" t="s">
        <v>76</v>
      </c>
      <c r="C39" s="89">
        <f>Datenbasis!C28</f>
        <v>3837</v>
      </c>
      <c r="D39" s="85">
        <f>IF(Zwischentabelle_Leistung!$B$6&lt;13,Zwischentabelle_Leistung!D45)</f>
        <v>2761</v>
      </c>
      <c r="E39" s="85">
        <f>IF(Zwischentabelle_Leistung!$B$6&lt;13,Zwischentabelle_Leistung!E45)</f>
        <v>874</v>
      </c>
      <c r="F39" s="85">
        <f>IF(Zwischentabelle_Leistung!$B$6&lt;13,Zwischentabelle_Leistung!F45)</f>
        <v>1377</v>
      </c>
      <c r="G39" s="85">
        <f>IF(Zwischentabelle_Leistung!$B$6&lt;13,Zwischentabelle_Leistung!G45)</f>
        <v>510</v>
      </c>
    </row>
    <row r="40" spans="1:7" x14ac:dyDescent="0.2">
      <c r="A40" s="111" t="s">
        <v>447</v>
      </c>
      <c r="B40" s="112" t="s">
        <v>448</v>
      </c>
      <c r="C40" s="89">
        <f>Datenbasis!C29</f>
        <v>4484</v>
      </c>
      <c r="D40" s="85">
        <f>IF(Zwischentabelle_Leistung!$B$6&lt;13,Zwischentabelle_Leistung!D46)</f>
        <v>2180</v>
      </c>
      <c r="E40" s="85">
        <f>IF(Zwischentabelle_Leistung!$B$6&lt;13,Zwischentabelle_Leistung!E46)</f>
        <v>459</v>
      </c>
      <c r="F40" s="85">
        <f>IF(Zwischentabelle_Leistung!$B$6&lt;13,Zwischentabelle_Leistung!F46)</f>
        <v>1344</v>
      </c>
      <c r="G40" s="85">
        <f>IF(Zwischentabelle_Leistung!$B$6&lt;13,Zwischentabelle_Leistung!G46)</f>
        <v>377</v>
      </c>
    </row>
    <row r="41" spans="1:7" x14ac:dyDescent="0.2">
      <c r="A41" s="111" t="s">
        <v>449</v>
      </c>
      <c r="B41" s="112" t="s">
        <v>450</v>
      </c>
      <c r="C41" s="89">
        <f>Datenbasis!C30</f>
        <v>9000</v>
      </c>
      <c r="D41" s="85">
        <f>IF(Zwischentabelle_Leistung!$B$6&lt;13,Zwischentabelle_Leistung!D47)</f>
        <v>2125</v>
      </c>
      <c r="E41" s="85">
        <f>IF(Zwischentabelle_Leistung!$B$6&lt;13,Zwischentabelle_Leistung!E47)</f>
        <v>731</v>
      </c>
      <c r="F41" s="85">
        <f>IF(Zwischentabelle_Leistung!$B$6&lt;13,Zwischentabelle_Leistung!F47)</f>
        <v>1222</v>
      </c>
      <c r="G41" s="85">
        <f>IF(Zwischentabelle_Leistung!$B$6&lt;13,Zwischentabelle_Leistung!G47)</f>
        <v>172</v>
      </c>
    </row>
    <row r="42" spans="1:7" x14ac:dyDescent="0.2">
      <c r="A42" s="111" t="s">
        <v>451</v>
      </c>
      <c r="B42" s="112" t="s">
        <v>452</v>
      </c>
      <c r="C42" s="89">
        <f>Datenbasis!C31</f>
        <v>2973</v>
      </c>
      <c r="D42" s="85">
        <f>IF(Zwischentabelle_Leistung!$B$6&lt;13,Zwischentabelle_Leistung!D48)</f>
        <v>935</v>
      </c>
      <c r="E42" s="85">
        <f>IF(Zwischentabelle_Leistung!$B$6&lt;13,Zwischentabelle_Leistung!E48)</f>
        <v>241</v>
      </c>
      <c r="F42" s="85">
        <f>IF(Zwischentabelle_Leistung!$B$6&lt;13,Zwischentabelle_Leistung!F48)</f>
        <v>531</v>
      </c>
      <c r="G42" s="85">
        <f>IF(Zwischentabelle_Leistung!$B$6&lt;13,Zwischentabelle_Leistung!G48)</f>
        <v>163</v>
      </c>
    </row>
    <row r="43" spans="1:7" x14ac:dyDescent="0.2">
      <c r="A43" s="111" t="s">
        <v>453</v>
      </c>
      <c r="B43" s="112" t="s">
        <v>454</v>
      </c>
      <c r="C43" s="89">
        <f>Datenbasis!C32</f>
        <v>6367</v>
      </c>
      <c r="D43" s="85">
        <f>IF(Zwischentabelle_Leistung!$B$6&lt;13,Zwischentabelle_Leistung!D49)</f>
        <v>2333</v>
      </c>
      <c r="E43" s="85">
        <f>IF(Zwischentabelle_Leistung!$B$6&lt;13,Zwischentabelle_Leistung!E49)</f>
        <v>651</v>
      </c>
      <c r="F43" s="85">
        <f>IF(Zwischentabelle_Leistung!$B$6&lt;13,Zwischentabelle_Leistung!F49)</f>
        <v>1391</v>
      </c>
      <c r="G43" s="85">
        <f>IF(Zwischentabelle_Leistung!$B$6&lt;13,Zwischentabelle_Leistung!G49)</f>
        <v>291</v>
      </c>
    </row>
    <row r="44" spans="1:7" x14ac:dyDescent="0.2">
      <c r="A44" s="111" t="s">
        <v>79</v>
      </c>
      <c r="B44" s="112" t="s">
        <v>78</v>
      </c>
      <c r="C44" s="89">
        <f>Datenbasis!C33</f>
        <v>4172</v>
      </c>
      <c r="D44" s="85">
        <f>IF(Zwischentabelle_Leistung!$B$6&lt;13,Zwischentabelle_Leistung!D50)</f>
        <v>439</v>
      </c>
      <c r="E44" s="85">
        <f>IF(Zwischentabelle_Leistung!$B$6&lt;13,Zwischentabelle_Leistung!E50)</f>
        <v>120</v>
      </c>
      <c r="F44" s="85">
        <f>IF(Zwischentabelle_Leistung!$B$6&lt;13,Zwischentabelle_Leistung!F50)</f>
        <v>233</v>
      </c>
      <c r="G44" s="85">
        <f>IF(Zwischentabelle_Leistung!$B$6&lt;13,Zwischentabelle_Leistung!G50)</f>
        <v>86</v>
      </c>
    </row>
    <row r="45" spans="1:7" x14ac:dyDescent="0.2">
      <c r="A45" s="111" t="s">
        <v>455</v>
      </c>
      <c r="B45" s="112" t="s">
        <v>456</v>
      </c>
      <c r="C45" s="89">
        <f>Datenbasis!C34</f>
        <v>6151</v>
      </c>
      <c r="D45" s="85">
        <f>IF(Zwischentabelle_Leistung!$B$6&lt;13,Zwischentabelle_Leistung!D51)</f>
        <v>1920</v>
      </c>
      <c r="E45" s="85">
        <f>IF(Zwischentabelle_Leistung!$B$6&lt;13,Zwischentabelle_Leistung!E51)</f>
        <v>596</v>
      </c>
      <c r="F45" s="85">
        <f>IF(Zwischentabelle_Leistung!$B$6&lt;13,Zwischentabelle_Leistung!F51)</f>
        <v>1102</v>
      </c>
      <c r="G45" s="85">
        <f>IF(Zwischentabelle_Leistung!$B$6&lt;13,Zwischentabelle_Leistung!G51)</f>
        <v>222</v>
      </c>
    </row>
    <row r="46" spans="1:7" x14ac:dyDescent="0.2">
      <c r="A46" s="111" t="s">
        <v>457</v>
      </c>
      <c r="B46" s="112" t="s">
        <v>458</v>
      </c>
      <c r="C46" s="89">
        <f>Datenbasis!C35</f>
        <v>3720</v>
      </c>
      <c r="D46" s="85">
        <f>IF(Zwischentabelle_Leistung!$B$6&lt;13,Zwischentabelle_Leistung!D52)</f>
        <v>706</v>
      </c>
      <c r="E46" s="85">
        <f>IF(Zwischentabelle_Leistung!$B$6&lt;13,Zwischentabelle_Leistung!E52)</f>
        <v>180</v>
      </c>
      <c r="F46" s="85">
        <f>IF(Zwischentabelle_Leistung!$B$6&lt;13,Zwischentabelle_Leistung!F52)</f>
        <v>434</v>
      </c>
      <c r="G46" s="85">
        <f>IF(Zwischentabelle_Leistung!$B$6&lt;13,Zwischentabelle_Leistung!G52)</f>
        <v>92</v>
      </c>
    </row>
    <row r="47" spans="1:7" x14ac:dyDescent="0.2">
      <c r="A47" s="111" t="s">
        <v>459</v>
      </c>
      <c r="B47" s="112" t="s">
        <v>460</v>
      </c>
      <c r="C47" s="89">
        <f>Datenbasis!C36</f>
        <v>4852</v>
      </c>
      <c r="D47" s="85">
        <f>IF(Zwischentabelle_Leistung!$B$6&lt;13,Zwischentabelle_Leistung!D53)</f>
        <v>1476</v>
      </c>
      <c r="E47" s="85">
        <f>IF(Zwischentabelle_Leistung!$B$6&lt;13,Zwischentabelle_Leistung!E53)</f>
        <v>529</v>
      </c>
      <c r="F47" s="85">
        <f>IF(Zwischentabelle_Leistung!$B$6&lt;13,Zwischentabelle_Leistung!F53)</f>
        <v>813</v>
      </c>
      <c r="G47" s="85">
        <f>IF(Zwischentabelle_Leistung!$B$6&lt;13,Zwischentabelle_Leistung!G53)</f>
        <v>134</v>
      </c>
    </row>
    <row r="48" spans="1:7" x14ac:dyDescent="0.2">
      <c r="A48" s="111" t="s">
        <v>461</v>
      </c>
      <c r="B48" s="112" t="s">
        <v>462</v>
      </c>
      <c r="C48" s="89">
        <f>Datenbasis!C37</f>
        <v>75889</v>
      </c>
      <c r="D48" s="85">
        <f>IF(Zwischentabelle_Leistung!$B$6&lt;13,Zwischentabelle_Leistung!D54)</f>
        <v>22219</v>
      </c>
      <c r="E48" s="85">
        <f>IF(Zwischentabelle_Leistung!$B$6&lt;13,Zwischentabelle_Leistung!E54)</f>
        <v>998</v>
      </c>
      <c r="F48" s="85">
        <f>IF(Zwischentabelle_Leistung!$B$6&lt;13,Zwischentabelle_Leistung!F54)</f>
        <v>18100</v>
      </c>
      <c r="G48" s="85">
        <f>IF(Zwischentabelle_Leistung!$B$6&lt;13,Zwischentabelle_Leistung!G54)</f>
        <v>3121</v>
      </c>
    </row>
    <row r="49" spans="1:7" x14ac:dyDescent="0.2">
      <c r="A49" s="111" t="s">
        <v>463</v>
      </c>
      <c r="B49" s="112" t="s">
        <v>464</v>
      </c>
      <c r="C49" s="89">
        <f>Datenbasis!C38</f>
        <v>6288</v>
      </c>
      <c r="D49" s="85">
        <f>IF(Zwischentabelle_Leistung!$B$6&lt;13,Zwischentabelle_Leistung!D55)</f>
        <v>1314</v>
      </c>
      <c r="E49" s="85">
        <f>IF(Zwischentabelle_Leistung!$B$6&lt;13,Zwischentabelle_Leistung!E55)</f>
        <v>619</v>
      </c>
      <c r="F49" s="85">
        <f>IF(Zwischentabelle_Leistung!$B$6&lt;13,Zwischentabelle_Leistung!F55)</f>
        <v>616</v>
      </c>
      <c r="G49" s="85">
        <f>IF(Zwischentabelle_Leistung!$B$6&lt;13,Zwischentabelle_Leistung!G55)</f>
        <v>79</v>
      </c>
    </row>
    <row r="50" spans="1:7" x14ac:dyDescent="0.2">
      <c r="A50" s="111" t="s">
        <v>465</v>
      </c>
      <c r="B50" s="112" t="s">
        <v>466</v>
      </c>
      <c r="C50" s="89">
        <f>Datenbasis!C39</f>
        <v>6343</v>
      </c>
      <c r="D50" s="85">
        <f>IF(Zwischentabelle_Leistung!$B$6&lt;13,Zwischentabelle_Leistung!D56)</f>
        <v>1211</v>
      </c>
      <c r="E50" s="85">
        <f>IF(Zwischentabelle_Leistung!$B$6&lt;13,Zwischentabelle_Leistung!E56)</f>
        <v>371</v>
      </c>
      <c r="F50" s="85">
        <f>IF(Zwischentabelle_Leistung!$B$6&lt;13,Zwischentabelle_Leistung!F56)</f>
        <v>677</v>
      </c>
      <c r="G50" s="85">
        <f>IF(Zwischentabelle_Leistung!$B$6&lt;13,Zwischentabelle_Leistung!G56)</f>
        <v>163</v>
      </c>
    </row>
    <row r="51" spans="1:7" x14ac:dyDescent="0.2">
      <c r="A51" s="111" t="s">
        <v>467</v>
      </c>
      <c r="B51" s="112" t="s">
        <v>468</v>
      </c>
      <c r="C51" s="89">
        <f>Datenbasis!C40</f>
        <v>3765</v>
      </c>
      <c r="D51" s="85">
        <f>IF(Zwischentabelle_Leistung!$B$6&lt;13,Zwischentabelle_Leistung!D57)</f>
        <v>1831</v>
      </c>
      <c r="E51" s="85">
        <f>IF(Zwischentabelle_Leistung!$B$6&lt;13,Zwischentabelle_Leistung!E57)</f>
        <v>492</v>
      </c>
      <c r="F51" s="85">
        <f>IF(Zwischentabelle_Leistung!$B$6&lt;13,Zwischentabelle_Leistung!F57)</f>
        <v>1076</v>
      </c>
      <c r="G51" s="85">
        <f>IF(Zwischentabelle_Leistung!$B$6&lt;13,Zwischentabelle_Leistung!G57)</f>
        <v>263</v>
      </c>
    </row>
    <row r="52" spans="1:7" x14ac:dyDescent="0.2">
      <c r="A52" s="111" t="s">
        <v>469</v>
      </c>
      <c r="B52" s="112" t="s">
        <v>470</v>
      </c>
      <c r="C52" s="89">
        <f>Datenbasis!C41</f>
        <v>3328</v>
      </c>
      <c r="D52" s="85">
        <f>IF(Zwischentabelle_Leistung!$B$6&lt;13,Zwischentabelle_Leistung!D58)</f>
        <v>278</v>
      </c>
      <c r="E52" s="85">
        <f>IF(Zwischentabelle_Leistung!$B$6&lt;13,Zwischentabelle_Leistung!E58)</f>
        <v>46</v>
      </c>
      <c r="F52" s="85">
        <f>IF(Zwischentabelle_Leistung!$B$6&lt;13,Zwischentabelle_Leistung!F58)</f>
        <v>178</v>
      </c>
      <c r="G52" s="85">
        <f>IF(Zwischentabelle_Leistung!$B$6&lt;13,Zwischentabelle_Leistung!G58)</f>
        <v>54</v>
      </c>
    </row>
    <row r="53" spans="1:7" x14ac:dyDescent="0.2">
      <c r="A53" s="111" t="s">
        <v>382</v>
      </c>
      <c r="B53" s="112" t="s">
        <v>381</v>
      </c>
      <c r="C53" s="89">
        <f>Datenbasis!C42</f>
        <v>4297</v>
      </c>
      <c r="D53" s="85">
        <f>IF(Zwischentabelle_Leistung!$B$6&lt;13,Zwischentabelle_Leistung!D59)</f>
        <v>301</v>
      </c>
      <c r="E53" s="85">
        <f>IF(Zwischentabelle_Leistung!$B$6&lt;13,Zwischentabelle_Leistung!E59)</f>
        <v>53</v>
      </c>
      <c r="F53" s="85">
        <f>IF(Zwischentabelle_Leistung!$B$6&lt;13,Zwischentabelle_Leistung!F59)</f>
        <v>220</v>
      </c>
      <c r="G53" s="85">
        <f>IF(Zwischentabelle_Leistung!$B$6&lt;13,Zwischentabelle_Leistung!G59)</f>
        <v>28</v>
      </c>
    </row>
    <row r="54" spans="1:7" x14ac:dyDescent="0.2">
      <c r="A54" s="111" t="s">
        <v>471</v>
      </c>
      <c r="B54" s="112" t="s">
        <v>472</v>
      </c>
      <c r="C54" s="89">
        <f>Datenbasis!C43</f>
        <v>2373</v>
      </c>
      <c r="D54" s="85">
        <f>IF(Zwischentabelle_Leistung!$B$6&lt;13,Zwischentabelle_Leistung!D60)</f>
        <v>144</v>
      </c>
      <c r="E54" s="85">
        <f>IF(Zwischentabelle_Leistung!$B$6&lt;13,Zwischentabelle_Leistung!E60)</f>
        <v>15</v>
      </c>
      <c r="F54" s="85">
        <f>IF(Zwischentabelle_Leistung!$B$6&lt;13,Zwischentabelle_Leistung!F60)</f>
        <v>92</v>
      </c>
      <c r="G54" s="85">
        <f>IF(Zwischentabelle_Leistung!$B$6&lt;13,Zwischentabelle_Leistung!G60)</f>
        <v>37</v>
      </c>
    </row>
    <row r="55" spans="1:7" x14ac:dyDescent="0.2">
      <c r="A55" s="111" t="s">
        <v>473</v>
      </c>
      <c r="B55" s="112" t="s">
        <v>474</v>
      </c>
      <c r="C55" s="89">
        <f>Datenbasis!C44</f>
        <v>3274</v>
      </c>
      <c r="D55" s="85">
        <f>IF(Zwischentabelle_Leistung!$B$6&lt;13,Zwischentabelle_Leistung!D61)</f>
        <v>167</v>
      </c>
      <c r="E55" s="85">
        <f>IF(Zwischentabelle_Leistung!$B$6&lt;13,Zwischentabelle_Leistung!E61)</f>
        <v>69</v>
      </c>
      <c r="F55" s="85">
        <f>IF(Zwischentabelle_Leistung!$B$6&lt;13,Zwischentabelle_Leistung!F61)</f>
        <v>45</v>
      </c>
      <c r="G55" s="85">
        <f>IF(Zwischentabelle_Leistung!$B$6&lt;13,Zwischentabelle_Leistung!G61)</f>
        <v>53</v>
      </c>
    </row>
    <row r="56" spans="1:7" x14ac:dyDescent="0.2">
      <c r="A56" s="111" t="s">
        <v>82</v>
      </c>
      <c r="B56" s="112" t="s">
        <v>81</v>
      </c>
      <c r="C56" s="89">
        <f>Datenbasis!C45</f>
        <v>4222</v>
      </c>
      <c r="D56" s="85">
        <f>IF(Zwischentabelle_Leistung!$B$6&lt;13,Zwischentabelle_Leistung!D62)</f>
        <v>1499</v>
      </c>
      <c r="E56" s="85">
        <f>IF(Zwischentabelle_Leistung!$B$6&lt;13,Zwischentabelle_Leistung!E62)</f>
        <v>238</v>
      </c>
      <c r="F56" s="85">
        <f>IF(Zwischentabelle_Leistung!$B$6&lt;13,Zwischentabelle_Leistung!F62)</f>
        <v>1060</v>
      </c>
      <c r="G56" s="85">
        <f>IF(Zwischentabelle_Leistung!$B$6&lt;13,Zwischentabelle_Leistung!G62)</f>
        <v>201</v>
      </c>
    </row>
    <row r="57" spans="1:7" x14ac:dyDescent="0.2">
      <c r="A57" s="111" t="s">
        <v>475</v>
      </c>
      <c r="B57" s="112" t="s">
        <v>476</v>
      </c>
      <c r="C57" s="89">
        <f>Datenbasis!C46</f>
        <v>2818</v>
      </c>
      <c r="D57" s="85">
        <f>IF(Zwischentabelle_Leistung!$B$6&lt;13,Zwischentabelle_Leistung!D63)</f>
        <v>649</v>
      </c>
      <c r="E57" s="85">
        <f>IF(Zwischentabelle_Leistung!$B$6&lt;13,Zwischentabelle_Leistung!E63)</f>
        <v>124</v>
      </c>
      <c r="F57" s="85">
        <f>IF(Zwischentabelle_Leistung!$B$6&lt;13,Zwischentabelle_Leistung!F63)</f>
        <v>477</v>
      </c>
      <c r="G57" s="85">
        <f>IF(Zwischentabelle_Leistung!$B$6&lt;13,Zwischentabelle_Leistung!G63)</f>
        <v>48</v>
      </c>
    </row>
    <row r="58" spans="1:7" x14ac:dyDescent="0.2">
      <c r="A58" s="111" t="s">
        <v>80</v>
      </c>
      <c r="B58" s="112" t="s">
        <v>959</v>
      </c>
      <c r="C58" s="89">
        <f>Datenbasis!C47</f>
        <v>7706</v>
      </c>
      <c r="D58" s="85">
        <f>IF(Zwischentabelle_Leistung!$B$6&lt;13,Zwischentabelle_Leistung!D64)</f>
        <v>552</v>
      </c>
      <c r="E58" s="85">
        <f>IF(Zwischentabelle_Leistung!$B$6&lt;13,Zwischentabelle_Leistung!E64)</f>
        <v>109</v>
      </c>
      <c r="F58" s="85">
        <f>IF(Zwischentabelle_Leistung!$B$6&lt;13,Zwischentabelle_Leistung!F64)</f>
        <v>325</v>
      </c>
      <c r="G58" s="85">
        <f>IF(Zwischentabelle_Leistung!$B$6&lt;13,Zwischentabelle_Leistung!G64)</f>
        <v>118</v>
      </c>
    </row>
    <row r="59" spans="1:7" x14ac:dyDescent="0.2">
      <c r="A59" s="111" t="s">
        <v>477</v>
      </c>
      <c r="B59" s="112" t="s">
        <v>478</v>
      </c>
      <c r="C59" s="89">
        <f>Datenbasis!C48</f>
        <v>47602</v>
      </c>
      <c r="D59" s="85">
        <f>IF(Zwischentabelle_Leistung!$B$6&lt;13,Zwischentabelle_Leistung!D65)</f>
        <v>8099</v>
      </c>
      <c r="E59" s="85">
        <f>IF(Zwischentabelle_Leistung!$B$6&lt;13,Zwischentabelle_Leistung!E65)</f>
        <v>739</v>
      </c>
      <c r="F59" s="85">
        <f>IF(Zwischentabelle_Leistung!$B$6&lt;13,Zwischentabelle_Leistung!F65)</f>
        <v>5735</v>
      </c>
      <c r="G59" s="85">
        <f>IF(Zwischentabelle_Leistung!$B$6&lt;13,Zwischentabelle_Leistung!G65)</f>
        <v>1625</v>
      </c>
    </row>
    <row r="60" spans="1:7" x14ac:dyDescent="0.2">
      <c r="A60" s="111" t="s">
        <v>84</v>
      </c>
      <c r="B60" s="112" t="s">
        <v>83</v>
      </c>
      <c r="C60" s="89">
        <f>Datenbasis!C49</f>
        <v>5299</v>
      </c>
      <c r="D60" s="85">
        <f>IF(Zwischentabelle_Leistung!$B$6&lt;13,Zwischentabelle_Leistung!D66)</f>
        <v>372</v>
      </c>
      <c r="E60" s="85">
        <f>IF(Zwischentabelle_Leistung!$B$6&lt;13,Zwischentabelle_Leistung!E66)</f>
        <v>49</v>
      </c>
      <c r="F60" s="85">
        <f>IF(Zwischentabelle_Leistung!$B$6&lt;13,Zwischentabelle_Leistung!F66)</f>
        <v>267</v>
      </c>
      <c r="G60" s="85">
        <f>IF(Zwischentabelle_Leistung!$B$6&lt;13,Zwischentabelle_Leistung!G66)</f>
        <v>56</v>
      </c>
    </row>
    <row r="61" spans="1:7" x14ac:dyDescent="0.2">
      <c r="A61" s="111" t="s">
        <v>479</v>
      </c>
      <c r="B61" s="112" t="s">
        <v>480</v>
      </c>
      <c r="C61" s="89">
        <f>Datenbasis!C50</f>
        <v>5707</v>
      </c>
      <c r="D61" s="85">
        <f>IF(Zwischentabelle_Leistung!$B$6&lt;13,Zwischentabelle_Leistung!D67)</f>
        <v>1466</v>
      </c>
      <c r="E61" s="85">
        <f>IF(Zwischentabelle_Leistung!$B$6&lt;13,Zwischentabelle_Leistung!E67)</f>
        <v>262</v>
      </c>
      <c r="F61" s="85">
        <f>IF(Zwischentabelle_Leistung!$B$6&lt;13,Zwischentabelle_Leistung!F67)</f>
        <v>987</v>
      </c>
      <c r="G61" s="85">
        <f>IF(Zwischentabelle_Leistung!$B$6&lt;13,Zwischentabelle_Leistung!G67)</f>
        <v>217</v>
      </c>
    </row>
    <row r="62" spans="1:7" x14ac:dyDescent="0.2">
      <c r="A62" s="111" t="s">
        <v>384</v>
      </c>
      <c r="B62" s="112" t="s">
        <v>383</v>
      </c>
      <c r="C62" s="89">
        <f>Datenbasis!C51</f>
        <v>8253</v>
      </c>
      <c r="D62" s="85">
        <f>IF(Zwischentabelle_Leistung!$B$6&lt;13,Zwischentabelle_Leistung!D68)</f>
        <v>1090</v>
      </c>
      <c r="E62" s="85">
        <f>IF(Zwischentabelle_Leistung!$B$6&lt;13,Zwischentabelle_Leistung!E68)</f>
        <v>459</v>
      </c>
      <c r="F62" s="85">
        <f>IF(Zwischentabelle_Leistung!$B$6&lt;13,Zwischentabelle_Leistung!F68)</f>
        <v>484</v>
      </c>
      <c r="G62" s="85">
        <f>IF(Zwischentabelle_Leistung!$B$6&lt;13,Zwischentabelle_Leistung!G68)</f>
        <v>147</v>
      </c>
    </row>
    <row r="63" spans="1:7" x14ac:dyDescent="0.2">
      <c r="A63" s="111" t="s">
        <v>481</v>
      </c>
      <c r="B63" s="112" t="s">
        <v>482</v>
      </c>
      <c r="C63" s="89">
        <f>Datenbasis!C52</f>
        <v>2009</v>
      </c>
      <c r="D63" s="85">
        <f>IF(Zwischentabelle_Leistung!$B$6&lt;13,Zwischentabelle_Leistung!D69)</f>
        <v>128</v>
      </c>
      <c r="E63" s="85">
        <f>IF(Zwischentabelle_Leistung!$B$6&lt;13,Zwischentabelle_Leistung!E69)</f>
        <v>24</v>
      </c>
      <c r="F63" s="85">
        <f>IF(Zwischentabelle_Leistung!$B$6&lt;13,Zwischentabelle_Leistung!F69)</f>
        <v>81</v>
      </c>
      <c r="G63" s="85">
        <f>IF(Zwischentabelle_Leistung!$B$6&lt;13,Zwischentabelle_Leistung!G69)</f>
        <v>23</v>
      </c>
    </row>
    <row r="64" spans="1:7" x14ac:dyDescent="0.2">
      <c r="A64" s="111" t="s">
        <v>483</v>
      </c>
      <c r="B64" s="112" t="s">
        <v>484</v>
      </c>
      <c r="C64" s="89">
        <f>Datenbasis!C53</f>
        <v>4171</v>
      </c>
      <c r="D64" s="85">
        <f>IF(Zwischentabelle_Leistung!$B$6&lt;13,Zwischentabelle_Leistung!D70)</f>
        <v>927</v>
      </c>
      <c r="E64" s="85">
        <f>IF(Zwischentabelle_Leistung!$B$6&lt;13,Zwischentabelle_Leistung!E70)</f>
        <v>197</v>
      </c>
      <c r="F64" s="85">
        <f>IF(Zwischentabelle_Leistung!$B$6&lt;13,Zwischentabelle_Leistung!F70)</f>
        <v>642</v>
      </c>
      <c r="G64" s="85">
        <f>IF(Zwischentabelle_Leistung!$B$6&lt;13,Zwischentabelle_Leistung!G70)</f>
        <v>88</v>
      </c>
    </row>
    <row r="65" spans="1:7" x14ac:dyDescent="0.2">
      <c r="A65" s="111" t="s">
        <v>86</v>
      </c>
      <c r="B65" s="112" t="s">
        <v>85</v>
      </c>
      <c r="C65" s="89">
        <f>Datenbasis!C54</f>
        <v>4366</v>
      </c>
      <c r="D65" s="85">
        <f>IF(Zwischentabelle_Leistung!$B$6&lt;13,Zwischentabelle_Leistung!D71)</f>
        <v>879</v>
      </c>
      <c r="E65" s="85">
        <f>IF(Zwischentabelle_Leistung!$B$6&lt;13,Zwischentabelle_Leistung!E71)</f>
        <v>262</v>
      </c>
      <c r="F65" s="85">
        <f>IF(Zwischentabelle_Leistung!$B$6&lt;13,Zwischentabelle_Leistung!F71)</f>
        <v>499</v>
      </c>
      <c r="G65" s="85">
        <f>IF(Zwischentabelle_Leistung!$B$6&lt;13,Zwischentabelle_Leistung!G71)</f>
        <v>118</v>
      </c>
    </row>
    <row r="66" spans="1:7" x14ac:dyDescent="0.2">
      <c r="A66" s="111" t="s">
        <v>88</v>
      </c>
      <c r="B66" s="112" t="s">
        <v>87</v>
      </c>
      <c r="C66" s="89">
        <f>Datenbasis!C55</f>
        <v>6115</v>
      </c>
      <c r="D66" s="85">
        <f>IF(Zwischentabelle_Leistung!$B$6&lt;13,Zwischentabelle_Leistung!D72)</f>
        <v>1013</v>
      </c>
      <c r="E66" s="85">
        <f>IF(Zwischentabelle_Leistung!$B$6&lt;13,Zwischentabelle_Leistung!E72)</f>
        <v>179</v>
      </c>
      <c r="F66" s="85">
        <f>IF(Zwischentabelle_Leistung!$B$6&lt;13,Zwischentabelle_Leistung!F72)</f>
        <v>752</v>
      </c>
      <c r="G66" s="85">
        <f>IF(Zwischentabelle_Leistung!$B$6&lt;13,Zwischentabelle_Leistung!G72)</f>
        <v>82</v>
      </c>
    </row>
    <row r="67" spans="1:7" x14ac:dyDescent="0.2">
      <c r="A67" s="111" t="s">
        <v>485</v>
      </c>
      <c r="B67" s="112" t="s">
        <v>486</v>
      </c>
      <c r="C67" s="89">
        <f>Datenbasis!C56</f>
        <v>5099</v>
      </c>
      <c r="D67" s="85">
        <f>IF(Zwischentabelle_Leistung!$B$6&lt;13,Zwischentabelle_Leistung!D73)</f>
        <v>1109</v>
      </c>
      <c r="E67" s="85">
        <f>IF(Zwischentabelle_Leistung!$B$6&lt;13,Zwischentabelle_Leistung!E73)</f>
        <v>459</v>
      </c>
      <c r="F67" s="85">
        <f>IF(Zwischentabelle_Leistung!$B$6&lt;13,Zwischentabelle_Leistung!F73)</f>
        <v>532</v>
      </c>
      <c r="G67" s="85">
        <f>IF(Zwischentabelle_Leistung!$B$6&lt;13,Zwischentabelle_Leistung!G73)</f>
        <v>118</v>
      </c>
    </row>
    <row r="68" spans="1:7" x14ac:dyDescent="0.2">
      <c r="A68" s="111" t="s">
        <v>90</v>
      </c>
      <c r="B68" s="112" t="s">
        <v>89</v>
      </c>
      <c r="C68" s="89">
        <f>Datenbasis!C57</f>
        <v>4788</v>
      </c>
      <c r="D68" s="85">
        <f>IF(Zwischentabelle_Leistung!$B$6&lt;13,Zwischentabelle_Leistung!D74)</f>
        <v>816</v>
      </c>
      <c r="E68" s="85">
        <f>IF(Zwischentabelle_Leistung!$B$6&lt;13,Zwischentabelle_Leistung!E74)</f>
        <v>279</v>
      </c>
      <c r="F68" s="85">
        <f>IF(Zwischentabelle_Leistung!$B$6&lt;13,Zwischentabelle_Leistung!F74)</f>
        <v>415</v>
      </c>
      <c r="G68" s="85">
        <f>IF(Zwischentabelle_Leistung!$B$6&lt;13,Zwischentabelle_Leistung!G74)</f>
        <v>122</v>
      </c>
    </row>
    <row r="69" spans="1:7" x14ac:dyDescent="0.2">
      <c r="A69" s="111" t="s">
        <v>92</v>
      </c>
      <c r="B69" s="112" t="s">
        <v>91</v>
      </c>
      <c r="C69" s="89">
        <f>Datenbasis!C58</f>
        <v>1207</v>
      </c>
      <c r="D69" s="85">
        <f>IF(Zwischentabelle_Leistung!$B$6&lt;13,Zwischentabelle_Leistung!D75)</f>
        <v>39</v>
      </c>
      <c r="E69" s="85" t="str">
        <f>IF(Zwischentabelle_Leistung!$B$6&lt;13,Zwischentabelle_Leistung!E75)</f>
        <v>*</v>
      </c>
      <c r="F69" s="85" t="str">
        <f>IF(Zwischentabelle_Leistung!$B$6&lt;13,Zwischentabelle_Leistung!F75)</f>
        <v>*</v>
      </c>
      <c r="G69" s="85">
        <f>IF(Zwischentabelle_Leistung!$B$6&lt;13,Zwischentabelle_Leistung!G75)</f>
        <v>10</v>
      </c>
    </row>
    <row r="70" spans="1:7" x14ac:dyDescent="0.2">
      <c r="A70" s="111" t="s">
        <v>94</v>
      </c>
      <c r="B70" s="112" t="s">
        <v>93</v>
      </c>
      <c r="C70" s="89">
        <f>Datenbasis!C59</f>
        <v>5269</v>
      </c>
      <c r="D70" s="85">
        <f>IF(Zwischentabelle_Leistung!$B$6&lt;13,Zwischentabelle_Leistung!D76)</f>
        <v>257</v>
      </c>
      <c r="E70" s="85">
        <f>IF(Zwischentabelle_Leistung!$B$6&lt;13,Zwischentabelle_Leistung!E76)</f>
        <v>60</v>
      </c>
      <c r="F70" s="85">
        <f>IF(Zwischentabelle_Leistung!$B$6&lt;13,Zwischentabelle_Leistung!F76)</f>
        <v>161</v>
      </c>
      <c r="G70" s="85">
        <f>IF(Zwischentabelle_Leistung!$B$6&lt;13,Zwischentabelle_Leistung!G76)</f>
        <v>36</v>
      </c>
    </row>
    <row r="71" spans="1:7" x14ac:dyDescent="0.2">
      <c r="A71" s="111" t="s">
        <v>96</v>
      </c>
      <c r="B71" s="112" t="s">
        <v>95</v>
      </c>
      <c r="C71" s="89">
        <f>Datenbasis!C60</f>
        <v>1929</v>
      </c>
      <c r="D71" s="85">
        <f>IF(Zwischentabelle_Leistung!$B$6&lt;13,Zwischentabelle_Leistung!D77)</f>
        <v>317</v>
      </c>
      <c r="E71" s="85">
        <f>IF(Zwischentabelle_Leistung!$B$6&lt;13,Zwischentabelle_Leistung!E77)</f>
        <v>109</v>
      </c>
      <c r="F71" s="85">
        <f>IF(Zwischentabelle_Leistung!$B$6&lt;13,Zwischentabelle_Leistung!F77)</f>
        <v>185</v>
      </c>
      <c r="G71" s="85">
        <f>IF(Zwischentabelle_Leistung!$B$6&lt;13,Zwischentabelle_Leistung!G77)</f>
        <v>23</v>
      </c>
    </row>
    <row r="72" spans="1:7" x14ac:dyDescent="0.2">
      <c r="A72" s="111" t="s">
        <v>98</v>
      </c>
      <c r="B72" s="112" t="s">
        <v>97</v>
      </c>
      <c r="C72" s="89">
        <f>Datenbasis!C61</f>
        <v>2616</v>
      </c>
      <c r="D72" s="85">
        <f>IF(Zwischentabelle_Leistung!$B$6&lt;13,Zwischentabelle_Leistung!D78)</f>
        <v>114</v>
      </c>
      <c r="E72" s="85">
        <f>IF(Zwischentabelle_Leistung!$B$6&lt;13,Zwischentabelle_Leistung!E78)</f>
        <v>5</v>
      </c>
      <c r="F72" s="85">
        <f>IF(Zwischentabelle_Leistung!$B$6&lt;13,Zwischentabelle_Leistung!F78)</f>
        <v>90</v>
      </c>
      <c r="G72" s="85">
        <f>IF(Zwischentabelle_Leistung!$B$6&lt;13,Zwischentabelle_Leistung!G78)</f>
        <v>19</v>
      </c>
    </row>
    <row r="73" spans="1:7" x14ac:dyDescent="0.2">
      <c r="A73" s="111" t="s">
        <v>100</v>
      </c>
      <c r="B73" s="112" t="s">
        <v>99</v>
      </c>
      <c r="C73" s="89">
        <f>Datenbasis!C62</f>
        <v>3592</v>
      </c>
      <c r="D73" s="85">
        <f>IF(Zwischentabelle_Leistung!$B$6&lt;13,Zwischentabelle_Leistung!D79)</f>
        <v>467</v>
      </c>
      <c r="E73" s="85">
        <f>IF(Zwischentabelle_Leistung!$B$6&lt;13,Zwischentabelle_Leistung!E79)</f>
        <v>109</v>
      </c>
      <c r="F73" s="85">
        <f>IF(Zwischentabelle_Leistung!$B$6&lt;13,Zwischentabelle_Leistung!F79)</f>
        <v>288</v>
      </c>
      <c r="G73" s="85">
        <f>IF(Zwischentabelle_Leistung!$B$6&lt;13,Zwischentabelle_Leistung!G79)</f>
        <v>70</v>
      </c>
    </row>
    <row r="74" spans="1:7" x14ac:dyDescent="0.2">
      <c r="A74" s="111" t="s">
        <v>487</v>
      </c>
      <c r="B74" s="112" t="s">
        <v>488</v>
      </c>
      <c r="C74" s="89">
        <f>Datenbasis!C63</f>
        <v>6305</v>
      </c>
      <c r="D74" s="85">
        <f>IF(Zwischentabelle_Leistung!$B$6&lt;13,Zwischentabelle_Leistung!D80)</f>
        <v>635</v>
      </c>
      <c r="E74" s="85">
        <f>IF(Zwischentabelle_Leistung!$B$6&lt;13,Zwischentabelle_Leistung!E80)</f>
        <v>170</v>
      </c>
      <c r="F74" s="85">
        <f>IF(Zwischentabelle_Leistung!$B$6&lt;13,Zwischentabelle_Leistung!F80)</f>
        <v>376</v>
      </c>
      <c r="G74" s="85">
        <f>IF(Zwischentabelle_Leistung!$B$6&lt;13,Zwischentabelle_Leistung!G80)</f>
        <v>89</v>
      </c>
    </row>
    <row r="75" spans="1:7" x14ac:dyDescent="0.2">
      <c r="A75" s="111" t="s">
        <v>102</v>
      </c>
      <c r="B75" s="112" t="s">
        <v>101</v>
      </c>
      <c r="C75" s="89">
        <f>Datenbasis!C64</f>
        <v>2084</v>
      </c>
      <c r="D75" s="85">
        <f>IF(Zwischentabelle_Leistung!$B$6&lt;13,Zwischentabelle_Leistung!D81)</f>
        <v>186</v>
      </c>
      <c r="E75" s="85">
        <f>IF(Zwischentabelle_Leistung!$B$6&lt;13,Zwischentabelle_Leistung!E81)</f>
        <v>41</v>
      </c>
      <c r="F75" s="85">
        <f>IF(Zwischentabelle_Leistung!$B$6&lt;13,Zwischentabelle_Leistung!F81)</f>
        <v>134</v>
      </c>
      <c r="G75" s="85">
        <f>IF(Zwischentabelle_Leistung!$B$6&lt;13,Zwischentabelle_Leistung!G81)</f>
        <v>11</v>
      </c>
    </row>
    <row r="76" spans="1:7" x14ac:dyDescent="0.2">
      <c r="A76" s="111" t="s">
        <v>104</v>
      </c>
      <c r="B76" s="112" t="s">
        <v>103</v>
      </c>
      <c r="C76" s="89">
        <f>Datenbasis!C65</f>
        <v>3366</v>
      </c>
      <c r="D76" s="85">
        <f>IF(Zwischentabelle_Leistung!$B$6&lt;13,Zwischentabelle_Leistung!D82)</f>
        <v>2532</v>
      </c>
      <c r="E76" s="85">
        <f>IF(Zwischentabelle_Leistung!$B$6&lt;13,Zwischentabelle_Leistung!E82)</f>
        <v>925</v>
      </c>
      <c r="F76" s="85">
        <f>IF(Zwischentabelle_Leistung!$B$6&lt;13,Zwischentabelle_Leistung!F82)</f>
        <v>1223</v>
      </c>
      <c r="G76" s="85">
        <f>IF(Zwischentabelle_Leistung!$B$6&lt;13,Zwischentabelle_Leistung!G82)</f>
        <v>384</v>
      </c>
    </row>
    <row r="77" spans="1:7" x14ac:dyDescent="0.2">
      <c r="A77" s="111" t="s">
        <v>489</v>
      </c>
      <c r="B77" s="112" t="s">
        <v>490</v>
      </c>
      <c r="C77" s="89">
        <f>Datenbasis!C66</f>
        <v>4538</v>
      </c>
      <c r="D77" s="85">
        <f>IF(Zwischentabelle_Leistung!$B$6&lt;13,Zwischentabelle_Leistung!D83)</f>
        <v>734</v>
      </c>
      <c r="E77" s="85">
        <f>IF(Zwischentabelle_Leistung!$B$6&lt;13,Zwischentabelle_Leistung!E83)</f>
        <v>124</v>
      </c>
      <c r="F77" s="85">
        <f>IF(Zwischentabelle_Leistung!$B$6&lt;13,Zwischentabelle_Leistung!F83)</f>
        <v>523</v>
      </c>
      <c r="G77" s="85">
        <f>IF(Zwischentabelle_Leistung!$B$6&lt;13,Zwischentabelle_Leistung!G83)</f>
        <v>87</v>
      </c>
    </row>
    <row r="78" spans="1:7" x14ac:dyDescent="0.2">
      <c r="A78" s="111" t="s">
        <v>491</v>
      </c>
      <c r="B78" s="112" t="s">
        <v>492</v>
      </c>
      <c r="C78" s="89">
        <f>Datenbasis!C67</f>
        <v>2405</v>
      </c>
      <c r="D78" s="85">
        <f>IF(Zwischentabelle_Leistung!$B$6&lt;13,Zwischentabelle_Leistung!D84)</f>
        <v>672</v>
      </c>
      <c r="E78" s="85">
        <f>IF(Zwischentabelle_Leistung!$B$6&lt;13,Zwischentabelle_Leistung!E84)</f>
        <v>155</v>
      </c>
      <c r="F78" s="85">
        <f>IF(Zwischentabelle_Leistung!$B$6&lt;13,Zwischentabelle_Leistung!F84)</f>
        <v>458</v>
      </c>
      <c r="G78" s="85">
        <f>IF(Zwischentabelle_Leistung!$B$6&lt;13,Zwischentabelle_Leistung!G84)</f>
        <v>59</v>
      </c>
    </row>
    <row r="79" spans="1:7" x14ac:dyDescent="0.2">
      <c r="A79" s="111" t="s">
        <v>493</v>
      </c>
      <c r="B79" s="112" t="s">
        <v>494</v>
      </c>
      <c r="C79" s="89">
        <f>Datenbasis!C68</f>
        <v>7264</v>
      </c>
      <c r="D79" s="85">
        <f>IF(Zwischentabelle_Leistung!$B$6&lt;13,Zwischentabelle_Leistung!D85)</f>
        <v>3856</v>
      </c>
      <c r="E79" s="85">
        <f>IF(Zwischentabelle_Leistung!$B$6&lt;13,Zwischentabelle_Leistung!E85)</f>
        <v>895</v>
      </c>
      <c r="F79" s="85">
        <f>IF(Zwischentabelle_Leistung!$B$6&lt;13,Zwischentabelle_Leistung!F85)</f>
        <v>2218</v>
      </c>
      <c r="G79" s="85">
        <f>IF(Zwischentabelle_Leistung!$B$6&lt;13,Zwischentabelle_Leistung!G85)</f>
        <v>743</v>
      </c>
    </row>
    <row r="80" spans="1:7" x14ac:dyDescent="0.2">
      <c r="A80" s="111" t="s">
        <v>495</v>
      </c>
      <c r="B80" s="112" t="s">
        <v>496</v>
      </c>
      <c r="C80" s="89">
        <f>Datenbasis!C69</f>
        <v>6214</v>
      </c>
      <c r="D80" s="85">
        <f>IF(Zwischentabelle_Leistung!$B$6&lt;13,Zwischentabelle_Leistung!D86)</f>
        <v>924</v>
      </c>
      <c r="E80" s="85">
        <f>IF(Zwischentabelle_Leistung!$B$6&lt;13,Zwischentabelle_Leistung!E86)</f>
        <v>398</v>
      </c>
      <c r="F80" s="85">
        <f>IF(Zwischentabelle_Leistung!$B$6&lt;13,Zwischentabelle_Leistung!F86)</f>
        <v>413</v>
      </c>
      <c r="G80" s="85">
        <f>IF(Zwischentabelle_Leistung!$B$6&lt;13,Zwischentabelle_Leistung!G86)</f>
        <v>113</v>
      </c>
    </row>
    <row r="81" spans="1:7" x14ac:dyDescent="0.2">
      <c r="A81" s="111" t="s">
        <v>497</v>
      </c>
      <c r="B81" s="112" t="s">
        <v>498</v>
      </c>
      <c r="C81" s="89">
        <f>Datenbasis!C70</f>
        <v>4393</v>
      </c>
      <c r="D81" s="85">
        <f>IF(Zwischentabelle_Leistung!$B$6&lt;13,Zwischentabelle_Leistung!D87)</f>
        <v>805</v>
      </c>
      <c r="E81" s="85">
        <f>IF(Zwischentabelle_Leistung!$B$6&lt;13,Zwischentabelle_Leistung!E87)</f>
        <v>189</v>
      </c>
      <c r="F81" s="85">
        <f>IF(Zwischentabelle_Leistung!$B$6&lt;13,Zwischentabelle_Leistung!F87)</f>
        <v>529</v>
      </c>
      <c r="G81" s="85">
        <f>IF(Zwischentabelle_Leistung!$B$6&lt;13,Zwischentabelle_Leistung!G87)</f>
        <v>87</v>
      </c>
    </row>
    <row r="82" spans="1:7" x14ac:dyDescent="0.2">
      <c r="A82" s="111" t="s">
        <v>106</v>
      </c>
      <c r="B82" s="112" t="s">
        <v>105</v>
      </c>
      <c r="C82" s="89">
        <f>Datenbasis!C71</f>
        <v>2563</v>
      </c>
      <c r="D82" s="85">
        <f>IF(Zwischentabelle_Leistung!$B$6&lt;13,Zwischentabelle_Leistung!D88)</f>
        <v>286</v>
      </c>
      <c r="E82" s="85">
        <f>IF(Zwischentabelle_Leistung!$B$6&lt;13,Zwischentabelle_Leistung!E88)</f>
        <v>32</v>
      </c>
      <c r="F82" s="85">
        <f>IF(Zwischentabelle_Leistung!$B$6&lt;13,Zwischentabelle_Leistung!F88)</f>
        <v>182</v>
      </c>
      <c r="G82" s="85">
        <f>IF(Zwischentabelle_Leistung!$B$6&lt;13,Zwischentabelle_Leistung!G88)</f>
        <v>72</v>
      </c>
    </row>
    <row r="83" spans="1:7" x14ac:dyDescent="0.2">
      <c r="A83" s="111" t="s">
        <v>108</v>
      </c>
      <c r="B83" s="112" t="s">
        <v>107</v>
      </c>
      <c r="C83" s="89">
        <f>Datenbasis!C72</f>
        <v>5689</v>
      </c>
      <c r="D83" s="85">
        <f>IF(Zwischentabelle_Leistung!$B$6&lt;13,Zwischentabelle_Leistung!D89)</f>
        <v>183</v>
      </c>
      <c r="E83" s="85">
        <f>IF(Zwischentabelle_Leistung!$B$6&lt;13,Zwischentabelle_Leistung!E89)</f>
        <v>41</v>
      </c>
      <c r="F83" s="85">
        <f>IF(Zwischentabelle_Leistung!$B$6&lt;13,Zwischentabelle_Leistung!F89)</f>
        <v>108</v>
      </c>
      <c r="G83" s="85">
        <f>IF(Zwischentabelle_Leistung!$B$6&lt;13,Zwischentabelle_Leistung!G89)</f>
        <v>34</v>
      </c>
    </row>
    <row r="84" spans="1:7" x14ac:dyDescent="0.2">
      <c r="A84" s="111" t="s">
        <v>499</v>
      </c>
      <c r="B84" s="112" t="s">
        <v>500</v>
      </c>
      <c r="C84" s="89">
        <f>Datenbasis!C73</f>
        <v>3543</v>
      </c>
      <c r="D84" s="85">
        <f>IF(Zwischentabelle_Leistung!$B$6&lt;13,Zwischentabelle_Leistung!D90)</f>
        <v>760</v>
      </c>
      <c r="E84" s="85">
        <f>IF(Zwischentabelle_Leistung!$B$6&lt;13,Zwischentabelle_Leistung!E90)</f>
        <v>97</v>
      </c>
      <c r="F84" s="85">
        <f>IF(Zwischentabelle_Leistung!$B$6&lt;13,Zwischentabelle_Leistung!F90)</f>
        <v>534</v>
      </c>
      <c r="G84" s="85">
        <f>IF(Zwischentabelle_Leistung!$B$6&lt;13,Zwischentabelle_Leistung!G90)</f>
        <v>129</v>
      </c>
    </row>
    <row r="85" spans="1:7" x14ac:dyDescent="0.2">
      <c r="A85" s="111" t="s">
        <v>110</v>
      </c>
      <c r="B85" s="112" t="s">
        <v>109</v>
      </c>
      <c r="C85" s="89">
        <f>Datenbasis!C74</f>
        <v>4876</v>
      </c>
      <c r="D85" s="85">
        <f>IF(Zwischentabelle_Leistung!$B$6&lt;13,Zwischentabelle_Leistung!D91)</f>
        <v>323</v>
      </c>
      <c r="E85" s="85">
        <f>IF(Zwischentabelle_Leistung!$B$6&lt;13,Zwischentabelle_Leistung!E91)</f>
        <v>37</v>
      </c>
      <c r="F85" s="85">
        <f>IF(Zwischentabelle_Leistung!$B$6&lt;13,Zwischentabelle_Leistung!F91)</f>
        <v>240</v>
      </c>
      <c r="G85" s="85">
        <f>IF(Zwischentabelle_Leistung!$B$6&lt;13,Zwischentabelle_Leistung!G91)</f>
        <v>46</v>
      </c>
    </row>
    <row r="86" spans="1:7" x14ac:dyDescent="0.2">
      <c r="A86" s="111" t="s">
        <v>112</v>
      </c>
      <c r="B86" s="112" t="s">
        <v>111</v>
      </c>
      <c r="C86" s="89">
        <f>Datenbasis!C75</f>
        <v>1942</v>
      </c>
      <c r="D86" s="85">
        <f>IF(Zwischentabelle_Leistung!$B$6&lt;13,Zwischentabelle_Leistung!D92)</f>
        <v>323</v>
      </c>
      <c r="E86" s="85">
        <f>IF(Zwischentabelle_Leistung!$B$6&lt;13,Zwischentabelle_Leistung!E92)</f>
        <v>45</v>
      </c>
      <c r="F86" s="85">
        <f>IF(Zwischentabelle_Leistung!$B$6&lt;13,Zwischentabelle_Leistung!F92)</f>
        <v>201</v>
      </c>
      <c r="G86" s="85">
        <f>IF(Zwischentabelle_Leistung!$B$6&lt;13,Zwischentabelle_Leistung!G92)</f>
        <v>77</v>
      </c>
    </row>
    <row r="87" spans="1:7" x14ac:dyDescent="0.2">
      <c r="A87" s="111" t="s">
        <v>114</v>
      </c>
      <c r="B87" s="112" t="s">
        <v>113</v>
      </c>
      <c r="C87" s="89">
        <f>Datenbasis!C76</f>
        <v>2499</v>
      </c>
      <c r="D87" s="85">
        <f>IF(Zwischentabelle_Leistung!$B$6&lt;13,Zwischentabelle_Leistung!D93)</f>
        <v>151</v>
      </c>
      <c r="E87" s="85">
        <f>IF(Zwischentabelle_Leistung!$B$6&lt;13,Zwischentabelle_Leistung!E93)</f>
        <v>7</v>
      </c>
      <c r="F87" s="85">
        <f>IF(Zwischentabelle_Leistung!$B$6&lt;13,Zwischentabelle_Leistung!F93)</f>
        <v>116</v>
      </c>
      <c r="G87" s="85">
        <f>IF(Zwischentabelle_Leistung!$B$6&lt;13,Zwischentabelle_Leistung!G93)</f>
        <v>28</v>
      </c>
    </row>
    <row r="88" spans="1:7" x14ac:dyDescent="0.2">
      <c r="A88" s="111" t="s">
        <v>116</v>
      </c>
      <c r="B88" s="112" t="s">
        <v>115</v>
      </c>
      <c r="C88" s="89">
        <f>Datenbasis!C77</f>
        <v>3298</v>
      </c>
      <c r="D88" s="85">
        <f>IF(Zwischentabelle_Leistung!$B$6&lt;13,Zwischentabelle_Leistung!D94)</f>
        <v>122</v>
      </c>
      <c r="E88" s="85">
        <f>IF(Zwischentabelle_Leistung!$B$6&lt;13,Zwischentabelle_Leistung!E94)</f>
        <v>22</v>
      </c>
      <c r="F88" s="85">
        <f>IF(Zwischentabelle_Leistung!$B$6&lt;13,Zwischentabelle_Leistung!F94)</f>
        <v>83</v>
      </c>
      <c r="G88" s="85">
        <f>IF(Zwischentabelle_Leistung!$B$6&lt;13,Zwischentabelle_Leistung!G94)</f>
        <v>17</v>
      </c>
    </row>
    <row r="89" spans="1:7" x14ac:dyDescent="0.2">
      <c r="A89" s="111" t="s">
        <v>118</v>
      </c>
      <c r="B89" s="112" t="s">
        <v>117</v>
      </c>
      <c r="C89" s="89">
        <f>Datenbasis!C78</f>
        <v>2493</v>
      </c>
      <c r="D89" s="85">
        <f>IF(Zwischentabelle_Leistung!$B$6&lt;13,Zwischentabelle_Leistung!D95)</f>
        <v>181</v>
      </c>
      <c r="E89" s="85">
        <f>IF(Zwischentabelle_Leistung!$B$6&lt;13,Zwischentabelle_Leistung!E95)</f>
        <v>28</v>
      </c>
      <c r="F89" s="85">
        <f>IF(Zwischentabelle_Leistung!$B$6&lt;13,Zwischentabelle_Leistung!F95)</f>
        <v>105</v>
      </c>
      <c r="G89" s="85">
        <f>IF(Zwischentabelle_Leistung!$B$6&lt;13,Zwischentabelle_Leistung!G95)</f>
        <v>48</v>
      </c>
    </row>
    <row r="90" spans="1:7" x14ac:dyDescent="0.2">
      <c r="A90" s="111" t="s">
        <v>120</v>
      </c>
      <c r="B90" s="112" t="s">
        <v>119</v>
      </c>
      <c r="C90" s="89">
        <f>Datenbasis!C79</f>
        <v>4847</v>
      </c>
      <c r="D90" s="85">
        <f>IF(Zwischentabelle_Leistung!$B$6&lt;13,Zwischentabelle_Leistung!D96)</f>
        <v>504</v>
      </c>
      <c r="E90" s="85">
        <f>IF(Zwischentabelle_Leistung!$B$6&lt;13,Zwischentabelle_Leistung!E96)</f>
        <v>86</v>
      </c>
      <c r="F90" s="85">
        <f>IF(Zwischentabelle_Leistung!$B$6&lt;13,Zwischentabelle_Leistung!F96)</f>
        <v>344</v>
      </c>
      <c r="G90" s="85">
        <f>IF(Zwischentabelle_Leistung!$B$6&lt;13,Zwischentabelle_Leistung!G96)</f>
        <v>74</v>
      </c>
    </row>
    <row r="91" spans="1:7" x14ac:dyDescent="0.2">
      <c r="A91" s="111" t="s">
        <v>501</v>
      </c>
      <c r="B91" s="112" t="s">
        <v>502</v>
      </c>
      <c r="C91" s="89">
        <f>Datenbasis!C80</f>
        <v>3378</v>
      </c>
      <c r="D91" s="85">
        <f>IF(Zwischentabelle_Leistung!$B$6&lt;13,Zwischentabelle_Leistung!D97)</f>
        <v>842</v>
      </c>
      <c r="E91" s="85">
        <f>IF(Zwischentabelle_Leistung!$B$6&lt;13,Zwischentabelle_Leistung!E97)</f>
        <v>97</v>
      </c>
      <c r="F91" s="85">
        <f>IF(Zwischentabelle_Leistung!$B$6&lt;13,Zwischentabelle_Leistung!F97)</f>
        <v>579</v>
      </c>
      <c r="G91" s="85">
        <f>IF(Zwischentabelle_Leistung!$B$6&lt;13,Zwischentabelle_Leistung!G97)</f>
        <v>166</v>
      </c>
    </row>
    <row r="92" spans="1:7" x14ac:dyDescent="0.2">
      <c r="A92" s="111" t="s">
        <v>503</v>
      </c>
      <c r="B92" s="112" t="s">
        <v>504</v>
      </c>
      <c r="C92" s="89">
        <f>Datenbasis!C81</f>
        <v>2713</v>
      </c>
      <c r="D92" s="85">
        <f>IF(Zwischentabelle_Leistung!$B$6&lt;13,Zwischentabelle_Leistung!D98)</f>
        <v>756</v>
      </c>
      <c r="E92" s="85">
        <f>IF(Zwischentabelle_Leistung!$B$6&lt;13,Zwischentabelle_Leistung!E98)</f>
        <v>107</v>
      </c>
      <c r="F92" s="85">
        <f>IF(Zwischentabelle_Leistung!$B$6&lt;13,Zwischentabelle_Leistung!F98)</f>
        <v>514</v>
      </c>
      <c r="G92" s="85">
        <f>IF(Zwischentabelle_Leistung!$B$6&lt;13,Zwischentabelle_Leistung!G98)</f>
        <v>135</v>
      </c>
    </row>
    <row r="93" spans="1:7" x14ac:dyDescent="0.2">
      <c r="A93" s="111" t="s">
        <v>122</v>
      </c>
      <c r="B93" s="112" t="s">
        <v>121</v>
      </c>
      <c r="C93" s="89">
        <f>Datenbasis!C82</f>
        <v>1263</v>
      </c>
      <c r="D93" s="85">
        <f>IF(Zwischentabelle_Leistung!$B$6&lt;13,Zwischentabelle_Leistung!D99)</f>
        <v>90</v>
      </c>
      <c r="E93" s="85" t="str">
        <f>IF(Zwischentabelle_Leistung!$B$6&lt;13,Zwischentabelle_Leistung!E99)</f>
        <v>*</v>
      </c>
      <c r="F93" s="85" t="str">
        <f>IF(Zwischentabelle_Leistung!$B$6&lt;13,Zwischentabelle_Leistung!F99)</f>
        <v>*</v>
      </c>
      <c r="G93" s="85">
        <f>IF(Zwischentabelle_Leistung!$B$6&lt;13,Zwischentabelle_Leistung!G99)</f>
        <v>24</v>
      </c>
    </row>
    <row r="94" spans="1:7" x14ac:dyDescent="0.2">
      <c r="A94" s="111" t="s">
        <v>505</v>
      </c>
      <c r="B94" s="112" t="s">
        <v>506</v>
      </c>
      <c r="C94" s="89">
        <f>Datenbasis!C83</f>
        <v>34345</v>
      </c>
      <c r="D94" s="85" t="str">
        <f>IF(Zwischentabelle_Leistung!$B$6&lt;13,Zwischentabelle_Leistung!D100)</f>
        <v>.</v>
      </c>
      <c r="E94" s="85" t="str">
        <f>IF(Zwischentabelle_Leistung!$B$6&lt;13,Zwischentabelle_Leistung!E100)</f>
        <v>.</v>
      </c>
      <c r="F94" s="85" t="str">
        <f>IF(Zwischentabelle_Leistung!$B$6&lt;13,Zwischentabelle_Leistung!F100)</f>
        <v>.</v>
      </c>
      <c r="G94" s="85" t="str">
        <f>IF(Zwischentabelle_Leistung!$B$6&lt;13,Zwischentabelle_Leistung!G100)</f>
        <v>.</v>
      </c>
    </row>
    <row r="95" spans="1:7" x14ac:dyDescent="0.2">
      <c r="A95" s="111" t="s">
        <v>507</v>
      </c>
      <c r="B95" s="112" t="s">
        <v>508</v>
      </c>
      <c r="C95" s="89">
        <f>Datenbasis!C84</f>
        <v>8353</v>
      </c>
      <c r="D95" s="85">
        <f>IF(Zwischentabelle_Leistung!$B$6&lt;13,Zwischentabelle_Leistung!D101)</f>
        <v>2719</v>
      </c>
      <c r="E95" s="85">
        <f>IF(Zwischentabelle_Leistung!$B$6&lt;13,Zwischentabelle_Leistung!E101)</f>
        <v>785</v>
      </c>
      <c r="F95" s="85">
        <f>IF(Zwischentabelle_Leistung!$B$6&lt;13,Zwischentabelle_Leistung!F101)</f>
        <v>1507</v>
      </c>
      <c r="G95" s="85">
        <f>IF(Zwischentabelle_Leistung!$B$6&lt;13,Zwischentabelle_Leistung!G101)</f>
        <v>427</v>
      </c>
    </row>
    <row r="96" spans="1:7" x14ac:dyDescent="0.2">
      <c r="A96" s="111" t="s">
        <v>386</v>
      </c>
      <c r="B96" s="112" t="s">
        <v>385</v>
      </c>
      <c r="C96" s="89">
        <f>Datenbasis!C85</f>
        <v>23083</v>
      </c>
      <c r="D96" s="85">
        <f>IF(Zwischentabelle_Leistung!$B$6&lt;13,Zwischentabelle_Leistung!D102)</f>
        <v>11677</v>
      </c>
      <c r="E96" s="85">
        <f>IF(Zwischentabelle_Leistung!$B$6&lt;13,Zwischentabelle_Leistung!E102)</f>
        <v>2622</v>
      </c>
      <c r="F96" s="85">
        <f>IF(Zwischentabelle_Leistung!$B$6&lt;13,Zwischentabelle_Leistung!F102)</f>
        <v>7395</v>
      </c>
      <c r="G96" s="85">
        <f>IF(Zwischentabelle_Leistung!$B$6&lt;13,Zwischentabelle_Leistung!G102)</f>
        <v>1660</v>
      </c>
    </row>
    <row r="97" spans="1:7" x14ac:dyDescent="0.2">
      <c r="A97" s="111" t="s">
        <v>124</v>
      </c>
      <c r="B97" s="112" t="s">
        <v>123</v>
      </c>
      <c r="C97" s="89">
        <f>Datenbasis!C86</f>
        <v>31310</v>
      </c>
      <c r="D97" s="85">
        <f>IF(Zwischentabelle_Leistung!$B$6&lt;13,Zwischentabelle_Leistung!D103)</f>
        <v>4837</v>
      </c>
      <c r="E97" s="85">
        <f>IF(Zwischentabelle_Leistung!$B$6&lt;13,Zwischentabelle_Leistung!E103)</f>
        <v>817</v>
      </c>
      <c r="F97" s="85">
        <f>IF(Zwischentabelle_Leistung!$B$6&lt;13,Zwischentabelle_Leistung!F103)</f>
        <v>3275</v>
      </c>
      <c r="G97" s="85">
        <f>IF(Zwischentabelle_Leistung!$B$6&lt;13,Zwischentabelle_Leistung!G103)</f>
        <v>745</v>
      </c>
    </row>
    <row r="98" spans="1:7" x14ac:dyDescent="0.2">
      <c r="A98" s="111" t="s">
        <v>126</v>
      </c>
      <c r="B98" s="112" t="s">
        <v>125</v>
      </c>
      <c r="C98" s="89">
        <f>Datenbasis!C87</f>
        <v>38480</v>
      </c>
      <c r="D98" s="85">
        <f>IF(Zwischentabelle_Leistung!$B$6&lt;13,Zwischentabelle_Leistung!D104)</f>
        <v>7015</v>
      </c>
      <c r="E98" s="85">
        <f>IF(Zwischentabelle_Leistung!$B$6&lt;13,Zwischentabelle_Leistung!E104)</f>
        <v>3277</v>
      </c>
      <c r="F98" s="85">
        <f>IF(Zwischentabelle_Leistung!$B$6&lt;13,Zwischentabelle_Leistung!F104)</f>
        <v>3126</v>
      </c>
      <c r="G98" s="85">
        <f>IF(Zwischentabelle_Leistung!$B$6&lt;13,Zwischentabelle_Leistung!G104)</f>
        <v>612</v>
      </c>
    </row>
    <row r="99" spans="1:7" x14ac:dyDescent="0.2">
      <c r="A99" s="111" t="s">
        <v>128</v>
      </c>
      <c r="B99" s="112" t="s">
        <v>127</v>
      </c>
      <c r="C99" s="89">
        <f>Datenbasis!C88</f>
        <v>10846</v>
      </c>
      <c r="D99" s="85">
        <f>IF(Zwischentabelle_Leistung!$B$6&lt;13,Zwischentabelle_Leistung!D105)</f>
        <v>1017</v>
      </c>
      <c r="E99" s="85">
        <f>IF(Zwischentabelle_Leistung!$B$6&lt;13,Zwischentabelle_Leistung!E105)</f>
        <v>443</v>
      </c>
      <c r="F99" s="85">
        <f>IF(Zwischentabelle_Leistung!$B$6&lt;13,Zwischentabelle_Leistung!F105)</f>
        <v>542</v>
      </c>
      <c r="G99" s="85">
        <f>IF(Zwischentabelle_Leistung!$B$6&lt;13,Zwischentabelle_Leistung!G105)</f>
        <v>32</v>
      </c>
    </row>
    <row r="100" spans="1:7" x14ac:dyDescent="0.2">
      <c r="A100" s="111" t="s">
        <v>509</v>
      </c>
      <c r="B100" s="112" t="s">
        <v>510</v>
      </c>
      <c r="C100" s="89">
        <f>Datenbasis!C89</f>
        <v>16011</v>
      </c>
      <c r="D100" s="85">
        <f>IF(Zwischentabelle_Leistung!$B$6&lt;13,Zwischentabelle_Leistung!D106)</f>
        <v>3419</v>
      </c>
      <c r="E100" s="85">
        <f>IF(Zwischentabelle_Leistung!$B$6&lt;13,Zwischentabelle_Leistung!E106)</f>
        <v>851</v>
      </c>
      <c r="F100" s="85">
        <f>IF(Zwischentabelle_Leistung!$B$6&lt;13,Zwischentabelle_Leistung!F106)</f>
        <v>2195</v>
      </c>
      <c r="G100" s="85">
        <f>IF(Zwischentabelle_Leistung!$B$6&lt;13,Zwischentabelle_Leistung!G106)</f>
        <v>373</v>
      </c>
    </row>
    <row r="101" spans="1:7" x14ac:dyDescent="0.2">
      <c r="A101" s="111" t="s">
        <v>130</v>
      </c>
      <c r="B101" s="112" t="s">
        <v>129</v>
      </c>
      <c r="C101" s="89">
        <f>Datenbasis!C90</f>
        <v>9016</v>
      </c>
      <c r="D101" s="85">
        <f>IF(Zwischentabelle_Leistung!$B$6&lt;13,Zwischentabelle_Leistung!D107)</f>
        <v>3189</v>
      </c>
      <c r="E101" s="85">
        <f>IF(Zwischentabelle_Leistung!$B$6&lt;13,Zwischentabelle_Leistung!E107)</f>
        <v>507</v>
      </c>
      <c r="F101" s="85">
        <f>IF(Zwischentabelle_Leistung!$B$6&lt;13,Zwischentabelle_Leistung!F107)</f>
        <v>2212</v>
      </c>
      <c r="G101" s="85">
        <f>IF(Zwischentabelle_Leistung!$B$6&lt;13,Zwischentabelle_Leistung!G107)</f>
        <v>470</v>
      </c>
    </row>
    <row r="102" spans="1:7" x14ac:dyDescent="0.2">
      <c r="A102" s="111" t="s">
        <v>511</v>
      </c>
      <c r="B102" s="112" t="s">
        <v>512</v>
      </c>
      <c r="C102" s="89">
        <f>Datenbasis!C91</f>
        <v>11469</v>
      </c>
      <c r="D102" s="85">
        <f>IF(Zwischentabelle_Leistung!$B$6&lt;13,Zwischentabelle_Leistung!D108)</f>
        <v>2692</v>
      </c>
      <c r="E102" s="85">
        <f>IF(Zwischentabelle_Leistung!$B$6&lt;13,Zwischentabelle_Leistung!E108)</f>
        <v>466</v>
      </c>
      <c r="F102" s="85">
        <f>IF(Zwischentabelle_Leistung!$B$6&lt;13,Zwischentabelle_Leistung!F108)</f>
        <v>2086</v>
      </c>
      <c r="G102" s="85">
        <f>IF(Zwischentabelle_Leistung!$B$6&lt;13,Zwischentabelle_Leistung!G108)</f>
        <v>140</v>
      </c>
    </row>
    <row r="103" spans="1:7" x14ac:dyDescent="0.2">
      <c r="A103" s="111" t="s">
        <v>388</v>
      </c>
      <c r="B103" s="112" t="s">
        <v>387</v>
      </c>
      <c r="C103" s="89">
        <f>Datenbasis!C92</f>
        <v>4600</v>
      </c>
      <c r="D103" s="85">
        <f>IF(Zwischentabelle_Leistung!$B$6&lt;13,Zwischentabelle_Leistung!D109)</f>
        <v>1136</v>
      </c>
      <c r="E103" s="85">
        <f>IF(Zwischentabelle_Leistung!$B$6&lt;13,Zwischentabelle_Leistung!E109)</f>
        <v>303</v>
      </c>
      <c r="F103" s="85">
        <f>IF(Zwischentabelle_Leistung!$B$6&lt;13,Zwischentabelle_Leistung!F109)</f>
        <v>764</v>
      </c>
      <c r="G103" s="85">
        <f>IF(Zwischentabelle_Leistung!$B$6&lt;13,Zwischentabelle_Leistung!G109)</f>
        <v>69</v>
      </c>
    </row>
    <row r="104" spans="1:7" x14ac:dyDescent="0.2">
      <c r="A104" s="111" t="s">
        <v>390</v>
      </c>
      <c r="B104" s="112" t="s">
        <v>389</v>
      </c>
      <c r="C104" s="89">
        <f>Datenbasis!C93</f>
        <v>6178</v>
      </c>
      <c r="D104" s="85">
        <f>IF(Zwischentabelle_Leistung!$B$6&lt;13,Zwischentabelle_Leistung!D110)</f>
        <v>924</v>
      </c>
      <c r="E104" s="85">
        <f>IF(Zwischentabelle_Leistung!$B$6&lt;13,Zwischentabelle_Leistung!E110)</f>
        <v>402</v>
      </c>
      <c r="F104" s="85">
        <f>IF(Zwischentabelle_Leistung!$B$6&lt;13,Zwischentabelle_Leistung!F110)</f>
        <v>484</v>
      </c>
      <c r="G104" s="85">
        <f>IF(Zwischentabelle_Leistung!$B$6&lt;13,Zwischentabelle_Leistung!G110)</f>
        <v>38</v>
      </c>
    </row>
    <row r="105" spans="1:7" x14ac:dyDescent="0.2">
      <c r="A105" s="111" t="s">
        <v>132</v>
      </c>
      <c r="B105" s="112" t="s">
        <v>131</v>
      </c>
      <c r="C105" s="89">
        <f>Datenbasis!C94</f>
        <v>21909</v>
      </c>
      <c r="D105" s="85">
        <f>IF(Zwischentabelle_Leistung!$B$6&lt;13,Zwischentabelle_Leistung!D111)</f>
        <v>3347</v>
      </c>
      <c r="E105" s="85">
        <f>IF(Zwischentabelle_Leistung!$B$6&lt;13,Zwischentabelle_Leistung!E111)</f>
        <v>1794</v>
      </c>
      <c r="F105" s="85">
        <f>IF(Zwischentabelle_Leistung!$B$6&lt;13,Zwischentabelle_Leistung!F111)</f>
        <v>1228</v>
      </c>
      <c r="G105" s="85">
        <f>IF(Zwischentabelle_Leistung!$B$6&lt;13,Zwischentabelle_Leistung!G111)</f>
        <v>325</v>
      </c>
    </row>
    <row r="106" spans="1:7" x14ac:dyDescent="0.2">
      <c r="A106" s="111" t="s">
        <v>134</v>
      </c>
      <c r="B106" s="112" t="s">
        <v>133</v>
      </c>
      <c r="C106" s="89">
        <f>Datenbasis!C95</f>
        <v>6143</v>
      </c>
      <c r="D106" s="85">
        <f>IF(Zwischentabelle_Leistung!$B$6&lt;13,Zwischentabelle_Leistung!D112)</f>
        <v>846</v>
      </c>
      <c r="E106" s="85">
        <f>IF(Zwischentabelle_Leistung!$B$6&lt;13,Zwischentabelle_Leistung!E112)</f>
        <v>186</v>
      </c>
      <c r="F106" s="85">
        <f>IF(Zwischentabelle_Leistung!$B$6&lt;13,Zwischentabelle_Leistung!F112)</f>
        <v>531</v>
      </c>
      <c r="G106" s="85">
        <f>IF(Zwischentabelle_Leistung!$B$6&lt;13,Zwischentabelle_Leistung!G112)</f>
        <v>129</v>
      </c>
    </row>
    <row r="107" spans="1:7" x14ac:dyDescent="0.2">
      <c r="A107" s="111" t="s">
        <v>513</v>
      </c>
      <c r="B107" s="112" t="s">
        <v>514</v>
      </c>
      <c r="C107" s="89">
        <f>Datenbasis!C96</f>
        <v>15727</v>
      </c>
      <c r="D107" s="85">
        <f>IF(Zwischentabelle_Leistung!$B$6&lt;13,Zwischentabelle_Leistung!D113)</f>
        <v>2673</v>
      </c>
      <c r="E107" s="85">
        <f>IF(Zwischentabelle_Leistung!$B$6&lt;13,Zwischentabelle_Leistung!E113)</f>
        <v>856</v>
      </c>
      <c r="F107" s="85">
        <f>IF(Zwischentabelle_Leistung!$B$6&lt;13,Zwischentabelle_Leistung!F113)</f>
        <v>1566</v>
      </c>
      <c r="G107" s="85">
        <f>IF(Zwischentabelle_Leistung!$B$6&lt;13,Zwischentabelle_Leistung!G113)</f>
        <v>251</v>
      </c>
    </row>
    <row r="108" spans="1:7" x14ac:dyDescent="0.2">
      <c r="A108" s="111" t="s">
        <v>392</v>
      </c>
      <c r="B108" s="112" t="s">
        <v>391</v>
      </c>
      <c r="C108" s="89">
        <f>Datenbasis!C97</f>
        <v>12930</v>
      </c>
      <c r="D108" s="85">
        <f>IF(Zwischentabelle_Leistung!$B$6&lt;13,Zwischentabelle_Leistung!D114)</f>
        <v>4271</v>
      </c>
      <c r="E108" s="85">
        <f>IF(Zwischentabelle_Leistung!$B$6&lt;13,Zwischentabelle_Leistung!E114)</f>
        <v>1371</v>
      </c>
      <c r="F108" s="85">
        <f>IF(Zwischentabelle_Leistung!$B$6&lt;13,Zwischentabelle_Leistung!F114)</f>
        <v>2424</v>
      </c>
      <c r="G108" s="85">
        <f>IF(Zwischentabelle_Leistung!$B$6&lt;13,Zwischentabelle_Leistung!G114)</f>
        <v>476</v>
      </c>
    </row>
    <row r="109" spans="1:7" x14ac:dyDescent="0.2">
      <c r="A109" s="111" t="s">
        <v>515</v>
      </c>
      <c r="B109" s="112" t="s">
        <v>516</v>
      </c>
      <c r="C109" s="89">
        <f>Datenbasis!C98</f>
        <v>6909</v>
      </c>
      <c r="D109" s="85">
        <f>IF(Zwischentabelle_Leistung!$B$6&lt;13,Zwischentabelle_Leistung!D115)</f>
        <v>1070</v>
      </c>
      <c r="E109" s="85">
        <f>IF(Zwischentabelle_Leistung!$B$6&lt;13,Zwischentabelle_Leistung!E115)</f>
        <v>358</v>
      </c>
      <c r="F109" s="85">
        <f>IF(Zwischentabelle_Leistung!$B$6&lt;13,Zwischentabelle_Leistung!F115)</f>
        <v>637</v>
      </c>
      <c r="G109" s="85">
        <f>IF(Zwischentabelle_Leistung!$B$6&lt;13,Zwischentabelle_Leistung!G115)</f>
        <v>75</v>
      </c>
    </row>
    <row r="110" spans="1:7" x14ac:dyDescent="0.2">
      <c r="A110" s="111" t="s">
        <v>517</v>
      </c>
      <c r="B110" s="112" t="s">
        <v>518</v>
      </c>
      <c r="C110" s="89">
        <f>Datenbasis!C99</f>
        <v>13272</v>
      </c>
      <c r="D110" s="85">
        <f>IF(Zwischentabelle_Leistung!$B$6&lt;13,Zwischentabelle_Leistung!D116)</f>
        <v>3244</v>
      </c>
      <c r="E110" s="85">
        <f>IF(Zwischentabelle_Leistung!$B$6&lt;13,Zwischentabelle_Leistung!E116)</f>
        <v>926</v>
      </c>
      <c r="F110" s="85">
        <f>IF(Zwischentabelle_Leistung!$B$6&lt;13,Zwischentabelle_Leistung!F116)</f>
        <v>2094</v>
      </c>
      <c r="G110" s="85">
        <f>IF(Zwischentabelle_Leistung!$B$6&lt;13,Zwischentabelle_Leistung!G116)</f>
        <v>224</v>
      </c>
    </row>
    <row r="111" spans="1:7" x14ac:dyDescent="0.2">
      <c r="A111" s="111" t="s">
        <v>394</v>
      </c>
      <c r="B111" s="112" t="s">
        <v>393</v>
      </c>
      <c r="C111" s="89">
        <f>Datenbasis!C100</f>
        <v>13604</v>
      </c>
      <c r="D111" s="85">
        <f>IF(Zwischentabelle_Leistung!$B$6&lt;13,Zwischentabelle_Leistung!D117)</f>
        <v>1173</v>
      </c>
      <c r="E111" s="85">
        <f>IF(Zwischentabelle_Leistung!$B$6&lt;13,Zwischentabelle_Leistung!E117)</f>
        <v>101</v>
      </c>
      <c r="F111" s="85">
        <f>IF(Zwischentabelle_Leistung!$B$6&lt;13,Zwischentabelle_Leistung!F117)</f>
        <v>888</v>
      </c>
      <c r="G111" s="85">
        <f>IF(Zwischentabelle_Leistung!$B$6&lt;13,Zwischentabelle_Leistung!G117)</f>
        <v>184</v>
      </c>
    </row>
    <row r="112" spans="1:7" x14ac:dyDescent="0.2">
      <c r="A112" s="111" t="s">
        <v>519</v>
      </c>
      <c r="B112" s="112" t="s">
        <v>520</v>
      </c>
      <c r="C112" s="89">
        <f>Datenbasis!C101</f>
        <v>47222</v>
      </c>
      <c r="D112" s="85" t="str">
        <f>IF(Zwischentabelle_Leistung!$B$6&lt;13,Zwischentabelle_Leistung!D118)</f>
        <v>.</v>
      </c>
      <c r="E112" s="85" t="str">
        <f>IF(Zwischentabelle_Leistung!$B$6&lt;13,Zwischentabelle_Leistung!E118)</f>
        <v>.</v>
      </c>
      <c r="F112" s="85" t="str">
        <f>IF(Zwischentabelle_Leistung!$B$6&lt;13,Zwischentabelle_Leistung!F118)</f>
        <v>.</v>
      </c>
      <c r="G112" s="85" t="str">
        <f>IF(Zwischentabelle_Leistung!$B$6&lt;13,Zwischentabelle_Leistung!G118)</f>
        <v>.</v>
      </c>
    </row>
    <row r="113" spans="1:7" x14ac:dyDescent="0.2">
      <c r="A113" s="111" t="s">
        <v>521</v>
      </c>
      <c r="B113" s="112" t="s">
        <v>522</v>
      </c>
      <c r="C113" s="89">
        <f>Datenbasis!C102</f>
        <v>7534</v>
      </c>
      <c r="D113" s="85">
        <f>IF(Zwischentabelle_Leistung!$B$6&lt;13,Zwischentabelle_Leistung!D119)</f>
        <v>1871</v>
      </c>
      <c r="E113" s="85">
        <f>IF(Zwischentabelle_Leistung!$B$6&lt;13,Zwischentabelle_Leistung!E119)</f>
        <v>369</v>
      </c>
      <c r="F113" s="85">
        <f>IF(Zwischentabelle_Leistung!$B$6&lt;13,Zwischentabelle_Leistung!F119)</f>
        <v>1262</v>
      </c>
      <c r="G113" s="85">
        <f>IF(Zwischentabelle_Leistung!$B$6&lt;13,Zwischentabelle_Leistung!G119)</f>
        <v>240</v>
      </c>
    </row>
    <row r="114" spans="1:7" x14ac:dyDescent="0.2">
      <c r="A114" s="111" t="s">
        <v>523</v>
      </c>
      <c r="B114" s="112" t="s">
        <v>524</v>
      </c>
      <c r="C114" s="89">
        <f>Datenbasis!C103</f>
        <v>20001</v>
      </c>
      <c r="D114" s="85">
        <f>IF(Zwischentabelle_Leistung!$B$6&lt;13,Zwischentabelle_Leistung!D120)</f>
        <v>5407</v>
      </c>
      <c r="E114" s="85">
        <f>IF(Zwischentabelle_Leistung!$B$6&lt;13,Zwischentabelle_Leistung!E120)</f>
        <v>1760</v>
      </c>
      <c r="F114" s="85">
        <f>IF(Zwischentabelle_Leistung!$B$6&lt;13,Zwischentabelle_Leistung!F120)</f>
        <v>3266</v>
      </c>
      <c r="G114" s="85">
        <f>IF(Zwischentabelle_Leistung!$B$6&lt;13,Zwischentabelle_Leistung!G120)</f>
        <v>381</v>
      </c>
    </row>
    <row r="115" spans="1:7" x14ac:dyDescent="0.2">
      <c r="A115" s="111" t="s">
        <v>136</v>
      </c>
      <c r="B115" s="112" t="s">
        <v>135</v>
      </c>
      <c r="C115" s="89">
        <f>Datenbasis!C104</f>
        <v>8934</v>
      </c>
      <c r="D115" s="85">
        <f>IF(Zwischentabelle_Leistung!$B$6&lt;13,Zwischentabelle_Leistung!D121)</f>
        <v>350</v>
      </c>
      <c r="E115" s="85">
        <f>IF(Zwischentabelle_Leistung!$B$6&lt;13,Zwischentabelle_Leistung!E121)</f>
        <v>21</v>
      </c>
      <c r="F115" s="85">
        <f>IF(Zwischentabelle_Leistung!$B$6&lt;13,Zwischentabelle_Leistung!F121)</f>
        <v>247</v>
      </c>
      <c r="G115" s="85">
        <f>IF(Zwischentabelle_Leistung!$B$6&lt;13,Zwischentabelle_Leistung!G121)</f>
        <v>82</v>
      </c>
    </row>
    <row r="116" spans="1:7" x14ac:dyDescent="0.2">
      <c r="A116" s="111" t="s">
        <v>525</v>
      </c>
      <c r="B116" s="112" t="s">
        <v>526</v>
      </c>
      <c r="C116" s="89">
        <f>Datenbasis!C105</f>
        <v>14380</v>
      </c>
      <c r="D116" s="85">
        <f>IF(Zwischentabelle_Leistung!$B$6&lt;13,Zwischentabelle_Leistung!D122)</f>
        <v>2896</v>
      </c>
      <c r="E116" s="85">
        <f>IF(Zwischentabelle_Leistung!$B$6&lt;13,Zwischentabelle_Leistung!E122)</f>
        <v>851</v>
      </c>
      <c r="F116" s="85">
        <f>IF(Zwischentabelle_Leistung!$B$6&lt;13,Zwischentabelle_Leistung!F122)</f>
        <v>1776</v>
      </c>
      <c r="G116" s="85">
        <f>IF(Zwischentabelle_Leistung!$B$6&lt;13,Zwischentabelle_Leistung!G122)</f>
        <v>269</v>
      </c>
    </row>
    <row r="117" spans="1:7" x14ac:dyDescent="0.2">
      <c r="A117" s="111" t="s">
        <v>527</v>
      </c>
      <c r="B117" s="112" t="s">
        <v>528</v>
      </c>
      <c r="C117" s="89">
        <f>Datenbasis!C106</f>
        <v>4738</v>
      </c>
      <c r="D117" s="85">
        <f>IF(Zwischentabelle_Leistung!$B$6&lt;13,Zwischentabelle_Leistung!D123)</f>
        <v>682</v>
      </c>
      <c r="E117" s="85">
        <f>IF(Zwischentabelle_Leistung!$B$6&lt;13,Zwischentabelle_Leistung!E123)</f>
        <v>153</v>
      </c>
      <c r="F117" s="85">
        <f>IF(Zwischentabelle_Leistung!$B$6&lt;13,Zwischentabelle_Leistung!F123)</f>
        <v>459</v>
      </c>
      <c r="G117" s="85">
        <f>IF(Zwischentabelle_Leistung!$B$6&lt;13,Zwischentabelle_Leistung!G123)</f>
        <v>70</v>
      </c>
    </row>
    <row r="118" spans="1:7" x14ac:dyDescent="0.2">
      <c r="A118" s="111" t="s">
        <v>529</v>
      </c>
      <c r="B118" s="112" t="s">
        <v>530</v>
      </c>
      <c r="C118" s="89">
        <f>Datenbasis!C107</f>
        <v>6408</v>
      </c>
      <c r="D118" s="85">
        <f>IF(Zwischentabelle_Leistung!$B$6&lt;13,Zwischentabelle_Leistung!D124)</f>
        <v>1348</v>
      </c>
      <c r="E118" s="85">
        <f>IF(Zwischentabelle_Leistung!$B$6&lt;13,Zwischentabelle_Leistung!E124)</f>
        <v>464</v>
      </c>
      <c r="F118" s="85">
        <f>IF(Zwischentabelle_Leistung!$B$6&lt;13,Zwischentabelle_Leistung!F124)</f>
        <v>824</v>
      </c>
      <c r="G118" s="85">
        <f>IF(Zwischentabelle_Leistung!$B$6&lt;13,Zwischentabelle_Leistung!G124)</f>
        <v>60</v>
      </c>
    </row>
    <row r="119" spans="1:7" x14ac:dyDescent="0.2">
      <c r="A119" s="111" t="s">
        <v>531</v>
      </c>
      <c r="B119" s="112" t="s">
        <v>532</v>
      </c>
      <c r="C119" s="89">
        <f>Datenbasis!C108</f>
        <v>5679</v>
      </c>
      <c r="D119" s="85">
        <f>IF(Zwischentabelle_Leistung!$B$6&lt;13,Zwischentabelle_Leistung!D125)</f>
        <v>489</v>
      </c>
      <c r="E119" s="85">
        <f>IF(Zwischentabelle_Leistung!$B$6&lt;13,Zwischentabelle_Leistung!E125)</f>
        <v>57</v>
      </c>
      <c r="F119" s="85">
        <f>IF(Zwischentabelle_Leistung!$B$6&lt;13,Zwischentabelle_Leistung!F125)</f>
        <v>353</v>
      </c>
      <c r="G119" s="85">
        <f>IF(Zwischentabelle_Leistung!$B$6&lt;13,Zwischentabelle_Leistung!G125)</f>
        <v>79</v>
      </c>
    </row>
    <row r="120" spans="1:7" x14ac:dyDescent="0.2">
      <c r="A120" s="111" t="s">
        <v>533</v>
      </c>
      <c r="B120" s="112" t="s">
        <v>534</v>
      </c>
      <c r="C120" s="89">
        <f>Datenbasis!C109</f>
        <v>7086</v>
      </c>
      <c r="D120" s="85">
        <f>IF(Zwischentabelle_Leistung!$B$6&lt;13,Zwischentabelle_Leistung!D126)</f>
        <v>1651</v>
      </c>
      <c r="E120" s="85">
        <f>IF(Zwischentabelle_Leistung!$B$6&lt;13,Zwischentabelle_Leistung!E126)</f>
        <v>384</v>
      </c>
      <c r="F120" s="85">
        <f>IF(Zwischentabelle_Leistung!$B$6&lt;13,Zwischentabelle_Leistung!F126)</f>
        <v>1056</v>
      </c>
      <c r="G120" s="85">
        <f>IF(Zwischentabelle_Leistung!$B$6&lt;13,Zwischentabelle_Leistung!G126)</f>
        <v>211</v>
      </c>
    </row>
    <row r="121" spans="1:7" x14ac:dyDescent="0.2">
      <c r="A121" s="111" t="s">
        <v>535</v>
      </c>
      <c r="B121" s="112" t="s">
        <v>536</v>
      </c>
      <c r="C121" s="89">
        <f>Datenbasis!C110</f>
        <v>15257</v>
      </c>
      <c r="D121" s="85">
        <f>IF(Zwischentabelle_Leistung!$B$6&lt;13,Zwischentabelle_Leistung!D127)</f>
        <v>4261</v>
      </c>
      <c r="E121" s="85">
        <f>IF(Zwischentabelle_Leistung!$B$6&lt;13,Zwischentabelle_Leistung!E127)</f>
        <v>1251</v>
      </c>
      <c r="F121" s="85">
        <f>IF(Zwischentabelle_Leistung!$B$6&lt;13,Zwischentabelle_Leistung!F127)</f>
        <v>2681</v>
      </c>
      <c r="G121" s="85">
        <f>IF(Zwischentabelle_Leistung!$B$6&lt;13,Zwischentabelle_Leistung!G127)</f>
        <v>329</v>
      </c>
    </row>
    <row r="122" spans="1:7" x14ac:dyDescent="0.2">
      <c r="A122" s="111" t="s">
        <v>396</v>
      </c>
      <c r="B122" s="112" t="s">
        <v>395</v>
      </c>
      <c r="C122" s="89">
        <f>Datenbasis!C111</f>
        <v>4735</v>
      </c>
      <c r="D122" s="85">
        <f>IF(Zwischentabelle_Leistung!$B$6&lt;13,Zwischentabelle_Leistung!D128)</f>
        <v>316</v>
      </c>
      <c r="E122" s="85">
        <f>IF(Zwischentabelle_Leistung!$B$6&lt;13,Zwischentabelle_Leistung!E128)</f>
        <v>39</v>
      </c>
      <c r="F122" s="85">
        <f>IF(Zwischentabelle_Leistung!$B$6&lt;13,Zwischentabelle_Leistung!F128)</f>
        <v>221</v>
      </c>
      <c r="G122" s="85">
        <f>IF(Zwischentabelle_Leistung!$B$6&lt;13,Zwischentabelle_Leistung!G128)</f>
        <v>56</v>
      </c>
    </row>
    <row r="123" spans="1:7" x14ac:dyDescent="0.2">
      <c r="A123" s="111" t="s">
        <v>138</v>
      </c>
      <c r="B123" s="112" t="s">
        <v>137</v>
      </c>
      <c r="C123" s="89">
        <f>Datenbasis!C112</f>
        <v>23248</v>
      </c>
      <c r="D123" s="85">
        <f>IF(Zwischentabelle_Leistung!$B$6&lt;13,Zwischentabelle_Leistung!D129)</f>
        <v>6771</v>
      </c>
      <c r="E123" s="85">
        <f>IF(Zwischentabelle_Leistung!$B$6&lt;13,Zwischentabelle_Leistung!E129)</f>
        <v>1219</v>
      </c>
      <c r="F123" s="85">
        <f>IF(Zwischentabelle_Leistung!$B$6&lt;13,Zwischentabelle_Leistung!F129)</f>
        <v>4502</v>
      </c>
      <c r="G123" s="85">
        <f>IF(Zwischentabelle_Leistung!$B$6&lt;13,Zwischentabelle_Leistung!G129)</f>
        <v>1050</v>
      </c>
    </row>
    <row r="124" spans="1:7" x14ac:dyDescent="0.2">
      <c r="A124" s="111" t="s">
        <v>140</v>
      </c>
      <c r="B124" s="112" t="s">
        <v>139</v>
      </c>
      <c r="C124" s="89">
        <f>Datenbasis!C113</f>
        <v>8873</v>
      </c>
      <c r="D124" s="85">
        <f>IF(Zwischentabelle_Leistung!$B$6&lt;13,Zwischentabelle_Leistung!D130)</f>
        <v>5136</v>
      </c>
      <c r="E124" s="85">
        <f>IF(Zwischentabelle_Leistung!$B$6&lt;13,Zwischentabelle_Leistung!E130)</f>
        <v>1222</v>
      </c>
      <c r="F124" s="85">
        <f>IF(Zwischentabelle_Leistung!$B$6&lt;13,Zwischentabelle_Leistung!F130)</f>
        <v>2975</v>
      </c>
      <c r="G124" s="85">
        <f>IF(Zwischentabelle_Leistung!$B$6&lt;13,Zwischentabelle_Leistung!G130)</f>
        <v>939</v>
      </c>
    </row>
    <row r="125" spans="1:7" x14ac:dyDescent="0.2">
      <c r="A125" s="111" t="s">
        <v>142</v>
      </c>
      <c r="B125" s="112" t="s">
        <v>141</v>
      </c>
      <c r="C125" s="89">
        <f>Datenbasis!C114</f>
        <v>6212</v>
      </c>
      <c r="D125" s="85">
        <f>IF(Zwischentabelle_Leistung!$B$6&lt;13,Zwischentabelle_Leistung!D131)</f>
        <v>3581</v>
      </c>
      <c r="E125" s="85">
        <f>IF(Zwischentabelle_Leistung!$B$6&lt;13,Zwischentabelle_Leistung!E131)</f>
        <v>917</v>
      </c>
      <c r="F125" s="85">
        <f>IF(Zwischentabelle_Leistung!$B$6&lt;13,Zwischentabelle_Leistung!F131)</f>
        <v>2034</v>
      </c>
      <c r="G125" s="85">
        <f>IF(Zwischentabelle_Leistung!$B$6&lt;13,Zwischentabelle_Leistung!G131)</f>
        <v>630</v>
      </c>
    </row>
    <row r="126" spans="1:7" x14ac:dyDescent="0.2">
      <c r="A126" s="111" t="s">
        <v>144</v>
      </c>
      <c r="B126" s="112" t="s">
        <v>143</v>
      </c>
      <c r="C126" s="89">
        <f>Datenbasis!C115</f>
        <v>3548</v>
      </c>
      <c r="D126" s="85">
        <f>IF(Zwischentabelle_Leistung!$B$6&lt;13,Zwischentabelle_Leistung!D132)</f>
        <v>889</v>
      </c>
      <c r="E126" s="85">
        <f>IF(Zwischentabelle_Leistung!$B$6&lt;13,Zwischentabelle_Leistung!E132)</f>
        <v>224</v>
      </c>
      <c r="F126" s="85">
        <f>IF(Zwischentabelle_Leistung!$B$6&lt;13,Zwischentabelle_Leistung!F132)</f>
        <v>573</v>
      </c>
      <c r="G126" s="85">
        <f>IF(Zwischentabelle_Leistung!$B$6&lt;13,Zwischentabelle_Leistung!G132)</f>
        <v>92</v>
      </c>
    </row>
    <row r="127" spans="1:7" x14ac:dyDescent="0.2">
      <c r="A127" s="111" t="s">
        <v>146</v>
      </c>
      <c r="B127" s="112" t="s">
        <v>145</v>
      </c>
      <c r="C127" s="89">
        <f>Datenbasis!C116</f>
        <v>29680</v>
      </c>
      <c r="D127" s="85">
        <f>IF(Zwischentabelle_Leistung!$B$6&lt;13,Zwischentabelle_Leistung!D133)</f>
        <v>7790</v>
      </c>
      <c r="E127" s="85">
        <f>IF(Zwischentabelle_Leistung!$B$6&lt;13,Zwischentabelle_Leistung!E133)</f>
        <v>1961</v>
      </c>
      <c r="F127" s="85">
        <f>IF(Zwischentabelle_Leistung!$B$6&lt;13,Zwischentabelle_Leistung!F133)</f>
        <v>4926</v>
      </c>
      <c r="G127" s="85">
        <f>IF(Zwischentabelle_Leistung!$B$6&lt;13,Zwischentabelle_Leistung!G133)</f>
        <v>903</v>
      </c>
    </row>
    <row r="128" spans="1:7" x14ac:dyDescent="0.2">
      <c r="A128" s="111" t="s">
        <v>148</v>
      </c>
      <c r="B128" s="112" t="s">
        <v>147</v>
      </c>
      <c r="C128" s="89">
        <f>Datenbasis!C117</f>
        <v>10008</v>
      </c>
      <c r="D128" s="85">
        <f>IF(Zwischentabelle_Leistung!$B$6&lt;13,Zwischentabelle_Leistung!D134)</f>
        <v>5945</v>
      </c>
      <c r="E128" s="85">
        <f>IF(Zwischentabelle_Leistung!$B$6&lt;13,Zwischentabelle_Leistung!E134)</f>
        <v>1731</v>
      </c>
      <c r="F128" s="85">
        <f>IF(Zwischentabelle_Leistung!$B$6&lt;13,Zwischentabelle_Leistung!F134)</f>
        <v>3334</v>
      </c>
      <c r="G128" s="85">
        <f>IF(Zwischentabelle_Leistung!$B$6&lt;13,Zwischentabelle_Leistung!G134)</f>
        <v>880</v>
      </c>
    </row>
    <row r="129" spans="1:7" x14ac:dyDescent="0.2">
      <c r="A129" s="111" t="s">
        <v>150</v>
      </c>
      <c r="B129" s="112" t="s">
        <v>149</v>
      </c>
      <c r="C129" s="89">
        <f>Datenbasis!C118</f>
        <v>6823</v>
      </c>
      <c r="D129" s="85">
        <f>IF(Zwischentabelle_Leistung!$B$6&lt;13,Zwischentabelle_Leistung!D135)</f>
        <v>3854</v>
      </c>
      <c r="E129" s="85">
        <f>IF(Zwischentabelle_Leistung!$B$6&lt;13,Zwischentabelle_Leistung!E135)</f>
        <v>1025</v>
      </c>
      <c r="F129" s="85">
        <f>IF(Zwischentabelle_Leistung!$B$6&lt;13,Zwischentabelle_Leistung!F135)</f>
        <v>2063</v>
      </c>
      <c r="G129" s="85">
        <f>IF(Zwischentabelle_Leistung!$B$6&lt;13,Zwischentabelle_Leistung!G135)</f>
        <v>766</v>
      </c>
    </row>
    <row r="130" spans="1:7" x14ac:dyDescent="0.2">
      <c r="A130" s="111" t="s">
        <v>152</v>
      </c>
      <c r="B130" s="112" t="s">
        <v>151</v>
      </c>
      <c r="C130" s="89">
        <f>Datenbasis!C119</f>
        <v>15718</v>
      </c>
      <c r="D130" s="85">
        <f>IF(Zwischentabelle_Leistung!$B$6&lt;13,Zwischentabelle_Leistung!D136)</f>
        <v>4816</v>
      </c>
      <c r="E130" s="85">
        <f>IF(Zwischentabelle_Leistung!$B$6&lt;13,Zwischentabelle_Leistung!E136)</f>
        <v>1441</v>
      </c>
      <c r="F130" s="85">
        <f>IF(Zwischentabelle_Leistung!$B$6&lt;13,Zwischentabelle_Leistung!F136)</f>
        <v>2957</v>
      </c>
      <c r="G130" s="85">
        <f>IF(Zwischentabelle_Leistung!$B$6&lt;13,Zwischentabelle_Leistung!G136)</f>
        <v>418</v>
      </c>
    </row>
    <row r="131" spans="1:7" x14ac:dyDescent="0.2">
      <c r="A131" s="111" t="s">
        <v>154</v>
      </c>
      <c r="B131" s="112" t="s">
        <v>153</v>
      </c>
      <c r="C131" s="89">
        <f>Datenbasis!C120</f>
        <v>7740</v>
      </c>
      <c r="D131" s="85">
        <f>IF(Zwischentabelle_Leistung!$B$6&lt;13,Zwischentabelle_Leistung!D137)</f>
        <v>2292</v>
      </c>
      <c r="E131" s="85">
        <f>IF(Zwischentabelle_Leistung!$B$6&lt;13,Zwischentabelle_Leistung!E137)</f>
        <v>582</v>
      </c>
      <c r="F131" s="85">
        <f>IF(Zwischentabelle_Leistung!$B$6&lt;13,Zwischentabelle_Leistung!F137)</f>
        <v>1517</v>
      </c>
      <c r="G131" s="85">
        <f>IF(Zwischentabelle_Leistung!$B$6&lt;13,Zwischentabelle_Leistung!G137)</f>
        <v>193</v>
      </c>
    </row>
    <row r="132" spans="1:7" x14ac:dyDescent="0.2">
      <c r="A132" s="111" t="s">
        <v>537</v>
      </c>
      <c r="B132" s="112" t="s">
        <v>538</v>
      </c>
      <c r="C132" s="89">
        <f>Datenbasis!C121</f>
        <v>6937</v>
      </c>
      <c r="D132" s="85">
        <f>IF(Zwischentabelle_Leistung!$B$6&lt;13,Zwischentabelle_Leistung!D138)</f>
        <v>1981</v>
      </c>
      <c r="E132" s="85">
        <f>IF(Zwischentabelle_Leistung!$B$6&lt;13,Zwischentabelle_Leistung!E138)</f>
        <v>551</v>
      </c>
      <c r="F132" s="85">
        <f>IF(Zwischentabelle_Leistung!$B$6&lt;13,Zwischentabelle_Leistung!F138)</f>
        <v>1221</v>
      </c>
      <c r="G132" s="85">
        <f>IF(Zwischentabelle_Leistung!$B$6&lt;13,Zwischentabelle_Leistung!G138)</f>
        <v>209</v>
      </c>
    </row>
    <row r="133" spans="1:7" x14ac:dyDescent="0.2">
      <c r="A133" s="111" t="s">
        <v>539</v>
      </c>
      <c r="B133" s="112" t="s">
        <v>540</v>
      </c>
      <c r="C133" s="89">
        <f>Datenbasis!C122</f>
        <v>2313</v>
      </c>
      <c r="D133" s="85">
        <f>IF(Zwischentabelle_Leistung!$B$6&lt;13,Zwischentabelle_Leistung!D139)</f>
        <v>179</v>
      </c>
      <c r="E133" s="85">
        <f>IF(Zwischentabelle_Leistung!$B$6&lt;13,Zwischentabelle_Leistung!E139)</f>
        <v>24</v>
      </c>
      <c r="F133" s="85">
        <f>IF(Zwischentabelle_Leistung!$B$6&lt;13,Zwischentabelle_Leistung!F139)</f>
        <v>130</v>
      </c>
      <c r="G133" s="85">
        <f>IF(Zwischentabelle_Leistung!$B$6&lt;13,Zwischentabelle_Leistung!G139)</f>
        <v>25</v>
      </c>
    </row>
    <row r="134" spans="1:7" x14ac:dyDescent="0.2">
      <c r="A134" s="111" t="s">
        <v>156</v>
      </c>
      <c r="B134" s="112" t="s">
        <v>155</v>
      </c>
      <c r="C134" s="89">
        <f>Datenbasis!C123</f>
        <v>10829</v>
      </c>
      <c r="D134" s="85">
        <f>IF(Zwischentabelle_Leistung!$B$6&lt;13,Zwischentabelle_Leistung!D140)</f>
        <v>2945</v>
      </c>
      <c r="E134" s="85">
        <f>IF(Zwischentabelle_Leistung!$B$6&lt;13,Zwischentabelle_Leistung!E140)</f>
        <v>951</v>
      </c>
      <c r="F134" s="85">
        <f>IF(Zwischentabelle_Leistung!$B$6&lt;13,Zwischentabelle_Leistung!F140)</f>
        <v>1763</v>
      </c>
      <c r="G134" s="85">
        <f>IF(Zwischentabelle_Leistung!$B$6&lt;13,Zwischentabelle_Leistung!G140)</f>
        <v>231</v>
      </c>
    </row>
    <row r="135" spans="1:7" x14ac:dyDescent="0.2">
      <c r="A135" s="111" t="s">
        <v>158</v>
      </c>
      <c r="B135" s="112" t="s">
        <v>157</v>
      </c>
      <c r="C135" s="89">
        <f>Datenbasis!C124</f>
        <v>9683</v>
      </c>
      <c r="D135" s="85">
        <f>IF(Zwischentabelle_Leistung!$B$6&lt;13,Zwischentabelle_Leistung!D141)</f>
        <v>2420</v>
      </c>
      <c r="E135" s="85">
        <f>IF(Zwischentabelle_Leistung!$B$6&lt;13,Zwischentabelle_Leistung!E141)</f>
        <v>503</v>
      </c>
      <c r="F135" s="85">
        <f>IF(Zwischentabelle_Leistung!$B$6&lt;13,Zwischentabelle_Leistung!F141)</f>
        <v>1622</v>
      </c>
      <c r="G135" s="85">
        <f>IF(Zwischentabelle_Leistung!$B$6&lt;13,Zwischentabelle_Leistung!G141)</f>
        <v>295</v>
      </c>
    </row>
    <row r="136" spans="1:7" x14ac:dyDescent="0.2">
      <c r="A136" s="111" t="s">
        <v>541</v>
      </c>
      <c r="B136" s="112" t="s">
        <v>542</v>
      </c>
      <c r="C136" s="89">
        <f>Datenbasis!C125</f>
        <v>8080</v>
      </c>
      <c r="D136" s="85">
        <f>IF(Zwischentabelle_Leistung!$B$6&lt;13,Zwischentabelle_Leistung!D142)</f>
        <v>2779</v>
      </c>
      <c r="E136" s="85">
        <f>IF(Zwischentabelle_Leistung!$B$6&lt;13,Zwischentabelle_Leistung!E142)</f>
        <v>764</v>
      </c>
      <c r="F136" s="85">
        <f>IF(Zwischentabelle_Leistung!$B$6&lt;13,Zwischentabelle_Leistung!F142)</f>
        <v>1736</v>
      </c>
      <c r="G136" s="85">
        <f>IF(Zwischentabelle_Leistung!$B$6&lt;13,Zwischentabelle_Leistung!G142)</f>
        <v>279</v>
      </c>
    </row>
    <row r="137" spans="1:7" x14ac:dyDescent="0.2">
      <c r="A137" s="111" t="s">
        <v>398</v>
      </c>
      <c r="B137" s="112" t="s">
        <v>397</v>
      </c>
      <c r="C137" s="89">
        <f>Datenbasis!C126</f>
        <v>17766</v>
      </c>
      <c r="D137" s="85">
        <f>IF(Zwischentabelle_Leistung!$B$6&lt;13,Zwischentabelle_Leistung!D143)</f>
        <v>4095</v>
      </c>
      <c r="E137" s="85">
        <f>IF(Zwischentabelle_Leistung!$B$6&lt;13,Zwischentabelle_Leistung!E143)</f>
        <v>672</v>
      </c>
      <c r="F137" s="85">
        <f>IF(Zwischentabelle_Leistung!$B$6&lt;13,Zwischentabelle_Leistung!F143)</f>
        <v>2632</v>
      </c>
      <c r="G137" s="85">
        <f>IF(Zwischentabelle_Leistung!$B$6&lt;13,Zwischentabelle_Leistung!G143)</f>
        <v>791</v>
      </c>
    </row>
    <row r="138" spans="1:7" x14ac:dyDescent="0.2">
      <c r="A138" s="111" t="s">
        <v>543</v>
      </c>
      <c r="B138" s="112" t="s">
        <v>544</v>
      </c>
      <c r="C138" s="89">
        <f>Datenbasis!C127</f>
        <v>35732</v>
      </c>
      <c r="D138" s="85" t="str">
        <f>IF(Zwischentabelle_Leistung!$B$6&lt;13,Zwischentabelle_Leistung!D144)</f>
        <v>.</v>
      </c>
      <c r="E138" s="85" t="str">
        <f>IF(Zwischentabelle_Leistung!$B$6&lt;13,Zwischentabelle_Leistung!E144)</f>
        <v>.</v>
      </c>
      <c r="F138" s="85" t="str">
        <f>IF(Zwischentabelle_Leistung!$B$6&lt;13,Zwischentabelle_Leistung!F144)</f>
        <v>.</v>
      </c>
      <c r="G138" s="85" t="str">
        <f>IF(Zwischentabelle_Leistung!$B$6&lt;13,Zwischentabelle_Leistung!G144)</f>
        <v>.</v>
      </c>
    </row>
    <row r="139" spans="1:7" x14ac:dyDescent="0.2">
      <c r="A139" s="111" t="s">
        <v>400</v>
      </c>
      <c r="B139" s="112" t="s">
        <v>399</v>
      </c>
      <c r="C139" s="89">
        <f>Datenbasis!C128</f>
        <v>11593</v>
      </c>
      <c r="D139" s="85">
        <f>IF(Zwischentabelle_Leistung!$B$6&lt;13,Zwischentabelle_Leistung!D145)</f>
        <v>1195</v>
      </c>
      <c r="E139" s="85">
        <f>IF(Zwischentabelle_Leistung!$B$6&lt;13,Zwischentabelle_Leistung!E145)</f>
        <v>184</v>
      </c>
      <c r="F139" s="85">
        <f>IF(Zwischentabelle_Leistung!$B$6&lt;13,Zwischentabelle_Leistung!F145)</f>
        <v>896</v>
      </c>
      <c r="G139" s="85">
        <f>IF(Zwischentabelle_Leistung!$B$6&lt;13,Zwischentabelle_Leistung!G145)</f>
        <v>115</v>
      </c>
    </row>
    <row r="140" spans="1:7" x14ac:dyDescent="0.2">
      <c r="A140" s="111" t="s">
        <v>160</v>
      </c>
      <c r="B140" s="112" t="s">
        <v>159</v>
      </c>
      <c r="C140" s="89">
        <f>Datenbasis!C129</f>
        <v>7817</v>
      </c>
      <c r="D140" s="85">
        <f>IF(Zwischentabelle_Leistung!$B$6&lt;13,Zwischentabelle_Leistung!D146)</f>
        <v>5699</v>
      </c>
      <c r="E140" s="85">
        <f>IF(Zwischentabelle_Leistung!$B$6&lt;13,Zwischentabelle_Leistung!E146)</f>
        <v>1717</v>
      </c>
      <c r="F140" s="85">
        <f>IF(Zwischentabelle_Leistung!$B$6&lt;13,Zwischentabelle_Leistung!F146)</f>
        <v>2815</v>
      </c>
      <c r="G140" s="85">
        <f>IF(Zwischentabelle_Leistung!$B$6&lt;13,Zwischentabelle_Leistung!G146)</f>
        <v>1167</v>
      </c>
    </row>
    <row r="141" spans="1:7" x14ac:dyDescent="0.2">
      <c r="A141" s="111" t="s">
        <v>545</v>
      </c>
      <c r="B141" s="112" t="s">
        <v>546</v>
      </c>
      <c r="C141" s="89">
        <f>Datenbasis!C130</f>
        <v>9762</v>
      </c>
      <c r="D141" s="85">
        <f>IF(Zwischentabelle_Leistung!$B$6&lt;13,Zwischentabelle_Leistung!D147)</f>
        <v>2384</v>
      </c>
      <c r="E141" s="85">
        <f>IF(Zwischentabelle_Leistung!$B$6&lt;13,Zwischentabelle_Leistung!E147)</f>
        <v>505</v>
      </c>
      <c r="F141" s="85">
        <f>IF(Zwischentabelle_Leistung!$B$6&lt;13,Zwischentabelle_Leistung!F147)</f>
        <v>1621</v>
      </c>
      <c r="G141" s="85">
        <f>IF(Zwischentabelle_Leistung!$B$6&lt;13,Zwischentabelle_Leistung!G147)</f>
        <v>258</v>
      </c>
    </row>
    <row r="142" spans="1:7" x14ac:dyDescent="0.2">
      <c r="A142" s="111" t="s">
        <v>162</v>
      </c>
      <c r="B142" s="112" t="s">
        <v>161</v>
      </c>
      <c r="C142" s="89">
        <f>Datenbasis!C131</f>
        <v>10323</v>
      </c>
      <c r="D142" s="85">
        <f>IF(Zwischentabelle_Leistung!$B$6&lt;13,Zwischentabelle_Leistung!D148)</f>
        <v>2807</v>
      </c>
      <c r="E142" s="85">
        <f>IF(Zwischentabelle_Leistung!$B$6&lt;13,Zwischentabelle_Leistung!E148)</f>
        <v>797</v>
      </c>
      <c r="F142" s="85">
        <f>IF(Zwischentabelle_Leistung!$B$6&lt;13,Zwischentabelle_Leistung!F148)</f>
        <v>1665</v>
      </c>
      <c r="G142" s="85">
        <f>IF(Zwischentabelle_Leistung!$B$6&lt;13,Zwischentabelle_Leistung!G148)</f>
        <v>345</v>
      </c>
    </row>
    <row r="143" spans="1:7" x14ac:dyDescent="0.2">
      <c r="A143" s="111" t="s">
        <v>164</v>
      </c>
      <c r="B143" s="112" t="s">
        <v>163</v>
      </c>
      <c r="C143" s="89">
        <f>Datenbasis!C132</f>
        <v>5121</v>
      </c>
      <c r="D143" s="85">
        <f>IF(Zwischentabelle_Leistung!$B$6&lt;13,Zwischentabelle_Leistung!D149)</f>
        <v>1381</v>
      </c>
      <c r="E143" s="85">
        <f>IF(Zwischentabelle_Leistung!$B$6&lt;13,Zwischentabelle_Leistung!E149)</f>
        <v>455</v>
      </c>
      <c r="F143" s="85">
        <f>IF(Zwischentabelle_Leistung!$B$6&lt;13,Zwischentabelle_Leistung!F149)</f>
        <v>779</v>
      </c>
      <c r="G143" s="85">
        <f>IF(Zwischentabelle_Leistung!$B$6&lt;13,Zwischentabelle_Leistung!G149)</f>
        <v>147</v>
      </c>
    </row>
    <row r="144" spans="1:7" x14ac:dyDescent="0.2">
      <c r="A144" s="111" t="s">
        <v>547</v>
      </c>
      <c r="B144" s="112" t="s">
        <v>548</v>
      </c>
      <c r="C144" s="89">
        <f>Datenbasis!C133</f>
        <v>12789</v>
      </c>
      <c r="D144" s="85">
        <f>IF(Zwischentabelle_Leistung!$B$6&lt;13,Zwischentabelle_Leistung!D150)</f>
        <v>1404</v>
      </c>
      <c r="E144" s="85">
        <f>IF(Zwischentabelle_Leistung!$B$6&lt;13,Zwischentabelle_Leistung!E150)</f>
        <v>359</v>
      </c>
      <c r="F144" s="85">
        <f>IF(Zwischentabelle_Leistung!$B$6&lt;13,Zwischentabelle_Leistung!F150)</f>
        <v>935</v>
      </c>
      <c r="G144" s="85">
        <f>IF(Zwischentabelle_Leistung!$B$6&lt;13,Zwischentabelle_Leistung!G150)</f>
        <v>110</v>
      </c>
    </row>
    <row r="145" spans="1:7" x14ac:dyDescent="0.2">
      <c r="A145" s="111" t="s">
        <v>549</v>
      </c>
      <c r="B145" s="112" t="s">
        <v>550</v>
      </c>
      <c r="C145" s="89">
        <f>Datenbasis!C134</f>
        <v>2088</v>
      </c>
      <c r="D145" s="85">
        <f>IF(Zwischentabelle_Leistung!$B$6&lt;13,Zwischentabelle_Leistung!D151)</f>
        <v>774</v>
      </c>
      <c r="E145" s="85">
        <f>IF(Zwischentabelle_Leistung!$B$6&lt;13,Zwischentabelle_Leistung!E151)</f>
        <v>241</v>
      </c>
      <c r="F145" s="85">
        <f>IF(Zwischentabelle_Leistung!$B$6&lt;13,Zwischentabelle_Leistung!F151)</f>
        <v>478</v>
      </c>
      <c r="G145" s="85">
        <f>IF(Zwischentabelle_Leistung!$B$6&lt;13,Zwischentabelle_Leistung!G151)</f>
        <v>55</v>
      </c>
    </row>
    <row r="146" spans="1:7" x14ac:dyDescent="0.2">
      <c r="A146" s="111" t="s">
        <v>166</v>
      </c>
      <c r="B146" s="112" t="s">
        <v>165</v>
      </c>
      <c r="C146" s="89">
        <f>Datenbasis!C135</f>
        <v>7094</v>
      </c>
      <c r="D146" s="85">
        <f>IF(Zwischentabelle_Leistung!$B$6&lt;13,Zwischentabelle_Leistung!D152)</f>
        <v>217</v>
      </c>
      <c r="E146" s="85">
        <f>IF(Zwischentabelle_Leistung!$B$6&lt;13,Zwischentabelle_Leistung!E152)</f>
        <v>32</v>
      </c>
      <c r="F146" s="85">
        <f>IF(Zwischentabelle_Leistung!$B$6&lt;13,Zwischentabelle_Leistung!F152)</f>
        <v>131</v>
      </c>
      <c r="G146" s="85">
        <f>IF(Zwischentabelle_Leistung!$B$6&lt;13,Zwischentabelle_Leistung!G152)</f>
        <v>54</v>
      </c>
    </row>
    <row r="147" spans="1:7" x14ac:dyDescent="0.2">
      <c r="A147" s="111" t="s">
        <v>551</v>
      </c>
      <c r="B147" s="112" t="s">
        <v>552</v>
      </c>
      <c r="C147" s="89">
        <f>Datenbasis!C136</f>
        <v>7175</v>
      </c>
      <c r="D147" s="85">
        <f>IF(Zwischentabelle_Leistung!$B$6&lt;13,Zwischentabelle_Leistung!D153)</f>
        <v>2350</v>
      </c>
      <c r="E147" s="85">
        <f>IF(Zwischentabelle_Leistung!$B$6&lt;13,Zwischentabelle_Leistung!E153)</f>
        <v>674</v>
      </c>
      <c r="F147" s="85">
        <f>IF(Zwischentabelle_Leistung!$B$6&lt;13,Zwischentabelle_Leistung!F153)</f>
        <v>1415</v>
      </c>
      <c r="G147" s="85">
        <f>IF(Zwischentabelle_Leistung!$B$6&lt;13,Zwischentabelle_Leistung!G153)</f>
        <v>261</v>
      </c>
    </row>
    <row r="148" spans="1:7" x14ac:dyDescent="0.2">
      <c r="A148" s="111" t="s">
        <v>168</v>
      </c>
      <c r="B148" s="112" t="s">
        <v>167</v>
      </c>
      <c r="C148" s="89">
        <f>Datenbasis!C137</f>
        <v>14082</v>
      </c>
      <c r="D148" s="85">
        <f>IF(Zwischentabelle_Leistung!$B$6&lt;13,Zwischentabelle_Leistung!D154)</f>
        <v>3580</v>
      </c>
      <c r="E148" s="85">
        <f>IF(Zwischentabelle_Leistung!$B$6&lt;13,Zwischentabelle_Leistung!E154)</f>
        <v>1132</v>
      </c>
      <c r="F148" s="85">
        <f>IF(Zwischentabelle_Leistung!$B$6&lt;13,Zwischentabelle_Leistung!F154)</f>
        <v>2175</v>
      </c>
      <c r="G148" s="85">
        <f>IF(Zwischentabelle_Leistung!$B$6&lt;13,Zwischentabelle_Leistung!G154)</f>
        <v>273</v>
      </c>
    </row>
    <row r="149" spans="1:7" x14ac:dyDescent="0.2">
      <c r="A149" s="111" t="s">
        <v>553</v>
      </c>
      <c r="B149" s="112" t="s">
        <v>554</v>
      </c>
      <c r="C149" s="89">
        <f>Datenbasis!C138</f>
        <v>6441</v>
      </c>
      <c r="D149" s="85">
        <f>IF(Zwischentabelle_Leistung!$B$6&lt;13,Zwischentabelle_Leistung!D155)</f>
        <v>1551</v>
      </c>
      <c r="E149" s="85">
        <f>IF(Zwischentabelle_Leistung!$B$6&lt;13,Zwischentabelle_Leistung!E155)</f>
        <v>476</v>
      </c>
      <c r="F149" s="85">
        <f>IF(Zwischentabelle_Leistung!$B$6&lt;13,Zwischentabelle_Leistung!F155)</f>
        <v>931</v>
      </c>
      <c r="G149" s="85">
        <f>IF(Zwischentabelle_Leistung!$B$6&lt;13,Zwischentabelle_Leistung!G155)</f>
        <v>144</v>
      </c>
    </row>
    <row r="150" spans="1:7" x14ac:dyDescent="0.2">
      <c r="A150" s="111" t="s">
        <v>402</v>
      </c>
      <c r="B150" s="112" t="s">
        <v>401</v>
      </c>
      <c r="C150" s="89">
        <f>Datenbasis!C139</f>
        <v>28187</v>
      </c>
      <c r="D150" s="85">
        <f>IF(Zwischentabelle_Leistung!$B$6&lt;13,Zwischentabelle_Leistung!D156)</f>
        <v>3848</v>
      </c>
      <c r="E150" s="85">
        <f>IF(Zwischentabelle_Leistung!$B$6&lt;13,Zwischentabelle_Leistung!E156)</f>
        <v>200</v>
      </c>
      <c r="F150" s="85">
        <f>IF(Zwischentabelle_Leistung!$B$6&lt;13,Zwischentabelle_Leistung!F156)</f>
        <v>3113</v>
      </c>
      <c r="G150" s="85">
        <f>IF(Zwischentabelle_Leistung!$B$6&lt;13,Zwischentabelle_Leistung!G156)</f>
        <v>535</v>
      </c>
    </row>
    <row r="151" spans="1:7" x14ac:dyDescent="0.2">
      <c r="A151" s="111" t="s">
        <v>170</v>
      </c>
      <c r="B151" s="112" t="s">
        <v>169</v>
      </c>
      <c r="C151" s="89">
        <f>Datenbasis!C140</f>
        <v>6761</v>
      </c>
      <c r="D151" s="85">
        <f>IF(Zwischentabelle_Leistung!$B$6&lt;13,Zwischentabelle_Leistung!D157)</f>
        <v>2259</v>
      </c>
      <c r="E151" s="85">
        <f>IF(Zwischentabelle_Leistung!$B$6&lt;13,Zwischentabelle_Leistung!E157)</f>
        <v>792</v>
      </c>
      <c r="F151" s="85">
        <f>IF(Zwischentabelle_Leistung!$B$6&lt;13,Zwischentabelle_Leistung!F157)</f>
        <v>1234</v>
      </c>
      <c r="G151" s="85">
        <f>IF(Zwischentabelle_Leistung!$B$6&lt;13,Zwischentabelle_Leistung!G157)</f>
        <v>233</v>
      </c>
    </row>
    <row r="152" spans="1:7" x14ac:dyDescent="0.2">
      <c r="A152" s="111" t="s">
        <v>172</v>
      </c>
      <c r="B152" s="112" t="s">
        <v>171</v>
      </c>
      <c r="C152" s="89">
        <f>Datenbasis!C141</f>
        <v>13075</v>
      </c>
      <c r="D152" s="85">
        <f>IF(Zwischentabelle_Leistung!$B$6&lt;13,Zwischentabelle_Leistung!D158)</f>
        <v>4015</v>
      </c>
      <c r="E152" s="85">
        <f>IF(Zwischentabelle_Leistung!$B$6&lt;13,Zwischentabelle_Leistung!E158)</f>
        <v>1535</v>
      </c>
      <c r="F152" s="85">
        <f>IF(Zwischentabelle_Leistung!$B$6&lt;13,Zwischentabelle_Leistung!F158)</f>
        <v>2137</v>
      </c>
      <c r="G152" s="85">
        <f>IF(Zwischentabelle_Leistung!$B$6&lt;13,Zwischentabelle_Leistung!G158)</f>
        <v>343</v>
      </c>
    </row>
    <row r="153" spans="1:7" x14ac:dyDescent="0.2">
      <c r="A153" s="111" t="s">
        <v>174</v>
      </c>
      <c r="B153" s="112" t="s">
        <v>173</v>
      </c>
      <c r="C153" s="89">
        <f>Datenbasis!C142</f>
        <v>5774</v>
      </c>
      <c r="D153" s="85">
        <f>IF(Zwischentabelle_Leistung!$B$6&lt;13,Zwischentabelle_Leistung!D159)</f>
        <v>226</v>
      </c>
      <c r="E153" s="85">
        <f>IF(Zwischentabelle_Leistung!$B$6&lt;13,Zwischentabelle_Leistung!E159)</f>
        <v>28</v>
      </c>
      <c r="F153" s="85">
        <f>IF(Zwischentabelle_Leistung!$B$6&lt;13,Zwischentabelle_Leistung!F159)</f>
        <v>110</v>
      </c>
      <c r="G153" s="85">
        <f>IF(Zwischentabelle_Leistung!$B$6&lt;13,Zwischentabelle_Leistung!G159)</f>
        <v>88</v>
      </c>
    </row>
    <row r="154" spans="1:7" x14ac:dyDescent="0.2">
      <c r="A154" s="111" t="s">
        <v>176</v>
      </c>
      <c r="B154" s="112" t="s">
        <v>175</v>
      </c>
      <c r="C154" s="89">
        <f>Datenbasis!C143</f>
        <v>6389</v>
      </c>
      <c r="D154" s="85">
        <f>IF(Zwischentabelle_Leistung!$B$6&lt;13,Zwischentabelle_Leistung!D160)</f>
        <v>1190</v>
      </c>
      <c r="E154" s="85">
        <f>IF(Zwischentabelle_Leistung!$B$6&lt;13,Zwischentabelle_Leistung!E160)</f>
        <v>293</v>
      </c>
      <c r="F154" s="85">
        <f>IF(Zwischentabelle_Leistung!$B$6&lt;13,Zwischentabelle_Leistung!F160)</f>
        <v>752</v>
      </c>
      <c r="G154" s="85">
        <f>IF(Zwischentabelle_Leistung!$B$6&lt;13,Zwischentabelle_Leistung!G160)</f>
        <v>145</v>
      </c>
    </row>
    <row r="155" spans="1:7" x14ac:dyDescent="0.2">
      <c r="A155" s="111" t="s">
        <v>178</v>
      </c>
      <c r="B155" s="112" t="s">
        <v>177</v>
      </c>
      <c r="C155" s="89">
        <f>Datenbasis!C144</f>
        <v>8735</v>
      </c>
      <c r="D155" s="85">
        <f>IF(Zwischentabelle_Leistung!$B$6&lt;13,Zwischentabelle_Leistung!D161)</f>
        <v>587</v>
      </c>
      <c r="E155" s="85">
        <f>IF(Zwischentabelle_Leistung!$B$6&lt;13,Zwischentabelle_Leistung!E161)</f>
        <v>103</v>
      </c>
      <c r="F155" s="85">
        <f>IF(Zwischentabelle_Leistung!$B$6&lt;13,Zwischentabelle_Leistung!F161)</f>
        <v>385</v>
      </c>
      <c r="G155" s="85">
        <f>IF(Zwischentabelle_Leistung!$B$6&lt;13,Zwischentabelle_Leistung!G161)</f>
        <v>99</v>
      </c>
    </row>
    <row r="156" spans="1:7" x14ac:dyDescent="0.2">
      <c r="A156" s="111" t="s">
        <v>180</v>
      </c>
      <c r="B156" s="112" t="s">
        <v>179</v>
      </c>
      <c r="C156" s="89">
        <f>Datenbasis!C145</f>
        <v>4787</v>
      </c>
      <c r="D156" s="85">
        <f>IF(Zwischentabelle_Leistung!$B$6&lt;13,Zwischentabelle_Leistung!D162)</f>
        <v>671</v>
      </c>
      <c r="E156" s="85">
        <f>IF(Zwischentabelle_Leistung!$B$6&lt;13,Zwischentabelle_Leistung!E162)</f>
        <v>218</v>
      </c>
      <c r="F156" s="85">
        <f>IF(Zwischentabelle_Leistung!$B$6&lt;13,Zwischentabelle_Leistung!F162)</f>
        <v>379</v>
      </c>
      <c r="G156" s="85">
        <f>IF(Zwischentabelle_Leistung!$B$6&lt;13,Zwischentabelle_Leistung!G162)</f>
        <v>74</v>
      </c>
    </row>
    <row r="157" spans="1:7" x14ac:dyDescent="0.2">
      <c r="A157" s="111" t="s">
        <v>182</v>
      </c>
      <c r="B157" s="112" t="s">
        <v>181</v>
      </c>
      <c r="C157" s="89">
        <f>Datenbasis!C146</f>
        <v>11070</v>
      </c>
      <c r="D157" s="85">
        <f>IF(Zwischentabelle_Leistung!$B$6&lt;13,Zwischentabelle_Leistung!D163)</f>
        <v>1339</v>
      </c>
      <c r="E157" s="85">
        <f>IF(Zwischentabelle_Leistung!$B$6&lt;13,Zwischentabelle_Leistung!E163)</f>
        <v>402</v>
      </c>
      <c r="F157" s="85">
        <f>IF(Zwischentabelle_Leistung!$B$6&lt;13,Zwischentabelle_Leistung!F163)</f>
        <v>760</v>
      </c>
      <c r="G157" s="85">
        <f>IF(Zwischentabelle_Leistung!$B$6&lt;13,Zwischentabelle_Leistung!G163)</f>
        <v>177</v>
      </c>
    </row>
    <row r="158" spans="1:7" x14ac:dyDescent="0.2">
      <c r="A158" s="111" t="s">
        <v>184</v>
      </c>
      <c r="B158" s="112" t="s">
        <v>183</v>
      </c>
      <c r="C158" s="89">
        <f>Datenbasis!C147</f>
        <v>4686</v>
      </c>
      <c r="D158" s="85">
        <f>IF(Zwischentabelle_Leistung!$B$6&lt;13,Zwischentabelle_Leistung!D164)</f>
        <v>831</v>
      </c>
      <c r="E158" s="85">
        <f>IF(Zwischentabelle_Leistung!$B$6&lt;13,Zwischentabelle_Leistung!E164)</f>
        <v>76</v>
      </c>
      <c r="F158" s="85">
        <f>IF(Zwischentabelle_Leistung!$B$6&lt;13,Zwischentabelle_Leistung!F164)</f>
        <v>603</v>
      </c>
      <c r="G158" s="85">
        <f>IF(Zwischentabelle_Leistung!$B$6&lt;13,Zwischentabelle_Leistung!G164)</f>
        <v>152</v>
      </c>
    </row>
    <row r="159" spans="1:7" x14ac:dyDescent="0.2">
      <c r="A159" s="111" t="s">
        <v>186</v>
      </c>
      <c r="B159" s="112" t="s">
        <v>185</v>
      </c>
      <c r="C159" s="89">
        <f>Datenbasis!C148</f>
        <v>2179</v>
      </c>
      <c r="D159" s="85">
        <f>IF(Zwischentabelle_Leistung!$B$6&lt;13,Zwischentabelle_Leistung!D165)</f>
        <v>286</v>
      </c>
      <c r="E159" s="85">
        <f>IF(Zwischentabelle_Leistung!$B$6&lt;13,Zwischentabelle_Leistung!E165)</f>
        <v>60</v>
      </c>
      <c r="F159" s="85">
        <f>IF(Zwischentabelle_Leistung!$B$6&lt;13,Zwischentabelle_Leistung!F165)</f>
        <v>162</v>
      </c>
      <c r="G159" s="85">
        <f>IF(Zwischentabelle_Leistung!$B$6&lt;13,Zwischentabelle_Leistung!G165)</f>
        <v>64</v>
      </c>
    </row>
    <row r="160" spans="1:7" x14ac:dyDescent="0.2">
      <c r="A160" s="111" t="s">
        <v>188</v>
      </c>
      <c r="B160" s="112" t="s">
        <v>187</v>
      </c>
      <c r="C160" s="89">
        <f>Datenbasis!C149</f>
        <v>9823</v>
      </c>
      <c r="D160" s="85">
        <f>IF(Zwischentabelle_Leistung!$B$6&lt;13,Zwischentabelle_Leistung!D166)</f>
        <v>1786</v>
      </c>
      <c r="E160" s="85">
        <f>IF(Zwischentabelle_Leistung!$B$6&lt;13,Zwischentabelle_Leistung!E166)</f>
        <v>395</v>
      </c>
      <c r="F160" s="85">
        <f>IF(Zwischentabelle_Leistung!$B$6&lt;13,Zwischentabelle_Leistung!F166)</f>
        <v>1104</v>
      </c>
      <c r="G160" s="85">
        <f>IF(Zwischentabelle_Leistung!$B$6&lt;13,Zwischentabelle_Leistung!G166)</f>
        <v>287</v>
      </c>
    </row>
    <row r="161" spans="1:7" x14ac:dyDescent="0.2">
      <c r="A161" s="111" t="s">
        <v>190</v>
      </c>
      <c r="B161" s="112" t="s">
        <v>189</v>
      </c>
      <c r="C161" s="89">
        <f>Datenbasis!C150</f>
        <v>4064</v>
      </c>
      <c r="D161" s="85">
        <f>IF(Zwischentabelle_Leistung!$B$6&lt;13,Zwischentabelle_Leistung!D167)</f>
        <v>594</v>
      </c>
      <c r="E161" s="85">
        <f>IF(Zwischentabelle_Leistung!$B$6&lt;13,Zwischentabelle_Leistung!E167)</f>
        <v>208</v>
      </c>
      <c r="F161" s="85">
        <f>IF(Zwischentabelle_Leistung!$B$6&lt;13,Zwischentabelle_Leistung!F167)</f>
        <v>307</v>
      </c>
      <c r="G161" s="85">
        <f>IF(Zwischentabelle_Leistung!$B$6&lt;13,Zwischentabelle_Leistung!G167)</f>
        <v>79</v>
      </c>
    </row>
    <row r="162" spans="1:7" x14ac:dyDescent="0.2">
      <c r="A162" s="111" t="s">
        <v>404</v>
      </c>
      <c r="B162" s="112" t="s">
        <v>403</v>
      </c>
      <c r="C162" s="89">
        <f>Datenbasis!C151</f>
        <v>6400</v>
      </c>
      <c r="D162" s="85">
        <f>IF(Zwischentabelle_Leistung!$B$6&lt;13,Zwischentabelle_Leistung!D168)</f>
        <v>503</v>
      </c>
      <c r="E162" s="85">
        <f>IF(Zwischentabelle_Leistung!$B$6&lt;13,Zwischentabelle_Leistung!E168)</f>
        <v>81</v>
      </c>
      <c r="F162" s="85">
        <f>IF(Zwischentabelle_Leistung!$B$6&lt;13,Zwischentabelle_Leistung!F168)</f>
        <v>324</v>
      </c>
      <c r="G162" s="85">
        <f>IF(Zwischentabelle_Leistung!$B$6&lt;13,Zwischentabelle_Leistung!G168)</f>
        <v>98</v>
      </c>
    </row>
    <row r="163" spans="1:7" x14ac:dyDescent="0.2">
      <c r="A163" s="111" t="s">
        <v>406</v>
      </c>
      <c r="B163" s="112" t="s">
        <v>405</v>
      </c>
      <c r="C163" s="89">
        <f>Datenbasis!C152</f>
        <v>8508</v>
      </c>
      <c r="D163" s="85">
        <f>IF(Zwischentabelle_Leistung!$B$6&lt;13,Zwischentabelle_Leistung!D169)</f>
        <v>1681</v>
      </c>
      <c r="E163" s="85">
        <f>IF(Zwischentabelle_Leistung!$B$6&lt;13,Zwischentabelle_Leistung!E169)</f>
        <v>514</v>
      </c>
      <c r="F163" s="85">
        <f>IF(Zwischentabelle_Leistung!$B$6&lt;13,Zwischentabelle_Leistung!F169)</f>
        <v>959</v>
      </c>
      <c r="G163" s="85">
        <f>IF(Zwischentabelle_Leistung!$B$6&lt;13,Zwischentabelle_Leistung!G169)</f>
        <v>208</v>
      </c>
    </row>
    <row r="164" spans="1:7" x14ac:dyDescent="0.2">
      <c r="A164" s="111" t="s">
        <v>192</v>
      </c>
      <c r="B164" s="112" t="s">
        <v>191</v>
      </c>
      <c r="C164" s="89">
        <f>Datenbasis!C153</f>
        <v>7149</v>
      </c>
      <c r="D164" s="85">
        <f>IF(Zwischentabelle_Leistung!$B$6&lt;13,Zwischentabelle_Leistung!D170)</f>
        <v>1443</v>
      </c>
      <c r="E164" s="85">
        <f>IF(Zwischentabelle_Leistung!$B$6&lt;13,Zwischentabelle_Leistung!E170)</f>
        <v>310</v>
      </c>
      <c r="F164" s="85">
        <f>IF(Zwischentabelle_Leistung!$B$6&lt;13,Zwischentabelle_Leistung!F170)</f>
        <v>866</v>
      </c>
      <c r="G164" s="85">
        <f>IF(Zwischentabelle_Leistung!$B$6&lt;13,Zwischentabelle_Leistung!G170)</f>
        <v>267</v>
      </c>
    </row>
    <row r="165" spans="1:7" x14ac:dyDescent="0.2">
      <c r="A165" s="111" t="s">
        <v>555</v>
      </c>
      <c r="B165" s="112" t="s">
        <v>556</v>
      </c>
      <c r="C165" s="89">
        <f>Datenbasis!C154</f>
        <v>4316</v>
      </c>
      <c r="D165" s="85">
        <f>IF(Zwischentabelle_Leistung!$B$6&lt;13,Zwischentabelle_Leistung!D171)</f>
        <v>678</v>
      </c>
      <c r="E165" s="85">
        <f>IF(Zwischentabelle_Leistung!$B$6&lt;13,Zwischentabelle_Leistung!E171)</f>
        <v>259</v>
      </c>
      <c r="F165" s="85">
        <f>IF(Zwischentabelle_Leistung!$B$6&lt;13,Zwischentabelle_Leistung!F171)</f>
        <v>351</v>
      </c>
      <c r="G165" s="85">
        <f>IF(Zwischentabelle_Leistung!$B$6&lt;13,Zwischentabelle_Leistung!G171)</f>
        <v>68</v>
      </c>
    </row>
    <row r="166" spans="1:7" x14ac:dyDescent="0.2">
      <c r="A166" s="111" t="s">
        <v>194</v>
      </c>
      <c r="B166" s="112" t="s">
        <v>193</v>
      </c>
      <c r="C166" s="89">
        <f>Datenbasis!C155</f>
        <v>5283</v>
      </c>
      <c r="D166" s="85">
        <f>IF(Zwischentabelle_Leistung!$B$6&lt;13,Zwischentabelle_Leistung!D172)</f>
        <v>426</v>
      </c>
      <c r="E166" s="85">
        <f>IF(Zwischentabelle_Leistung!$B$6&lt;13,Zwischentabelle_Leistung!E172)</f>
        <v>58</v>
      </c>
      <c r="F166" s="85">
        <f>IF(Zwischentabelle_Leistung!$B$6&lt;13,Zwischentabelle_Leistung!F172)</f>
        <v>216</v>
      </c>
      <c r="G166" s="85">
        <f>IF(Zwischentabelle_Leistung!$B$6&lt;13,Zwischentabelle_Leistung!G172)</f>
        <v>152</v>
      </c>
    </row>
    <row r="167" spans="1:7" x14ac:dyDescent="0.2">
      <c r="A167" s="111" t="s">
        <v>196</v>
      </c>
      <c r="B167" s="112" t="s">
        <v>195</v>
      </c>
      <c r="C167" s="89">
        <f>Datenbasis!C156</f>
        <v>1585</v>
      </c>
      <c r="D167" s="85">
        <f>IF(Zwischentabelle_Leistung!$B$6&lt;13,Zwischentabelle_Leistung!D173)</f>
        <v>63</v>
      </c>
      <c r="E167" s="85">
        <f>IF(Zwischentabelle_Leistung!$B$6&lt;13,Zwischentabelle_Leistung!E173)</f>
        <v>9</v>
      </c>
      <c r="F167" s="85">
        <f>IF(Zwischentabelle_Leistung!$B$6&lt;13,Zwischentabelle_Leistung!F173)</f>
        <v>39</v>
      </c>
      <c r="G167" s="85">
        <f>IF(Zwischentabelle_Leistung!$B$6&lt;13,Zwischentabelle_Leistung!G173)</f>
        <v>15</v>
      </c>
    </row>
    <row r="168" spans="1:7" x14ac:dyDescent="0.2">
      <c r="A168" s="111" t="s">
        <v>198</v>
      </c>
      <c r="B168" s="112" t="s">
        <v>197</v>
      </c>
      <c r="C168" s="89">
        <f>Datenbasis!C157</f>
        <v>10527</v>
      </c>
      <c r="D168" s="85">
        <f>IF(Zwischentabelle_Leistung!$B$6&lt;13,Zwischentabelle_Leistung!D174)</f>
        <v>1688</v>
      </c>
      <c r="E168" s="85">
        <f>IF(Zwischentabelle_Leistung!$B$6&lt;13,Zwischentabelle_Leistung!E174)</f>
        <v>78</v>
      </c>
      <c r="F168" s="85">
        <f>IF(Zwischentabelle_Leistung!$B$6&lt;13,Zwischentabelle_Leistung!F174)</f>
        <v>1270</v>
      </c>
      <c r="G168" s="85">
        <f>IF(Zwischentabelle_Leistung!$B$6&lt;13,Zwischentabelle_Leistung!G174)</f>
        <v>340</v>
      </c>
    </row>
    <row r="169" spans="1:7" x14ac:dyDescent="0.2">
      <c r="A169" s="111" t="s">
        <v>200</v>
      </c>
      <c r="B169" s="112" t="s">
        <v>199</v>
      </c>
      <c r="C169" s="89">
        <f>Datenbasis!C158</f>
        <v>3884</v>
      </c>
      <c r="D169" s="85">
        <f>IF(Zwischentabelle_Leistung!$B$6&lt;13,Zwischentabelle_Leistung!D175)</f>
        <v>1254</v>
      </c>
      <c r="E169" s="85">
        <f>IF(Zwischentabelle_Leistung!$B$6&lt;13,Zwischentabelle_Leistung!E175)</f>
        <v>383</v>
      </c>
      <c r="F169" s="85">
        <f>IF(Zwischentabelle_Leistung!$B$6&lt;13,Zwischentabelle_Leistung!F175)</f>
        <v>679</v>
      </c>
      <c r="G169" s="85">
        <f>IF(Zwischentabelle_Leistung!$B$6&lt;13,Zwischentabelle_Leistung!G175)</f>
        <v>192</v>
      </c>
    </row>
    <row r="170" spans="1:7" x14ac:dyDescent="0.2">
      <c r="A170" s="111" t="s">
        <v>202</v>
      </c>
      <c r="B170" s="112" t="s">
        <v>201</v>
      </c>
      <c r="C170" s="89">
        <f>Datenbasis!C159</f>
        <v>2351</v>
      </c>
      <c r="D170" s="85">
        <f>IF(Zwischentabelle_Leistung!$B$6&lt;13,Zwischentabelle_Leistung!D176)</f>
        <v>209</v>
      </c>
      <c r="E170" s="85">
        <f>IF(Zwischentabelle_Leistung!$B$6&lt;13,Zwischentabelle_Leistung!E176)</f>
        <v>63</v>
      </c>
      <c r="F170" s="85">
        <f>IF(Zwischentabelle_Leistung!$B$6&lt;13,Zwischentabelle_Leistung!F176)</f>
        <v>126</v>
      </c>
      <c r="G170" s="85">
        <f>IF(Zwischentabelle_Leistung!$B$6&lt;13,Zwischentabelle_Leistung!G176)</f>
        <v>20</v>
      </c>
    </row>
    <row r="171" spans="1:7" x14ac:dyDescent="0.2">
      <c r="A171" s="111" t="s">
        <v>408</v>
      </c>
      <c r="B171" s="112" t="s">
        <v>407</v>
      </c>
      <c r="C171" s="89">
        <f>Datenbasis!C160</f>
        <v>4587</v>
      </c>
      <c r="D171" s="85">
        <f>IF(Zwischentabelle_Leistung!$B$6&lt;13,Zwischentabelle_Leistung!D177)</f>
        <v>507</v>
      </c>
      <c r="E171" s="85">
        <f>IF(Zwischentabelle_Leistung!$B$6&lt;13,Zwischentabelle_Leistung!E177)</f>
        <v>189</v>
      </c>
      <c r="F171" s="85">
        <f>IF(Zwischentabelle_Leistung!$B$6&lt;13,Zwischentabelle_Leistung!F177)</f>
        <v>241</v>
      </c>
      <c r="G171" s="85">
        <f>IF(Zwischentabelle_Leistung!$B$6&lt;13,Zwischentabelle_Leistung!G177)</f>
        <v>77</v>
      </c>
    </row>
    <row r="172" spans="1:7" x14ac:dyDescent="0.2">
      <c r="A172" s="111" t="s">
        <v>557</v>
      </c>
      <c r="B172" s="112" t="s">
        <v>558</v>
      </c>
      <c r="C172" s="89">
        <f>Datenbasis!C161</f>
        <v>3377</v>
      </c>
      <c r="D172" s="85">
        <f>IF(Zwischentabelle_Leistung!$B$6&lt;13,Zwischentabelle_Leistung!D178)</f>
        <v>1025</v>
      </c>
      <c r="E172" s="85">
        <f>IF(Zwischentabelle_Leistung!$B$6&lt;13,Zwischentabelle_Leistung!E178)</f>
        <v>313</v>
      </c>
      <c r="F172" s="85">
        <f>IF(Zwischentabelle_Leistung!$B$6&lt;13,Zwischentabelle_Leistung!F178)</f>
        <v>590</v>
      </c>
      <c r="G172" s="85">
        <f>IF(Zwischentabelle_Leistung!$B$6&lt;13,Zwischentabelle_Leistung!G178)</f>
        <v>122</v>
      </c>
    </row>
    <row r="173" spans="1:7" x14ac:dyDescent="0.2">
      <c r="A173" s="111" t="s">
        <v>410</v>
      </c>
      <c r="B173" s="112" t="s">
        <v>409</v>
      </c>
      <c r="C173" s="89">
        <f>Datenbasis!C162</f>
        <v>3018</v>
      </c>
      <c r="D173" s="85">
        <f>IF(Zwischentabelle_Leistung!$B$6&lt;13,Zwischentabelle_Leistung!D179)</f>
        <v>721</v>
      </c>
      <c r="E173" s="85">
        <f>IF(Zwischentabelle_Leistung!$B$6&lt;13,Zwischentabelle_Leistung!E179)</f>
        <v>203</v>
      </c>
      <c r="F173" s="85">
        <f>IF(Zwischentabelle_Leistung!$B$6&lt;13,Zwischentabelle_Leistung!F179)</f>
        <v>434</v>
      </c>
      <c r="G173" s="85">
        <f>IF(Zwischentabelle_Leistung!$B$6&lt;13,Zwischentabelle_Leistung!G179)</f>
        <v>84</v>
      </c>
    </row>
    <row r="174" spans="1:7" x14ac:dyDescent="0.2">
      <c r="A174" s="111" t="s">
        <v>559</v>
      </c>
      <c r="B174" s="112" t="s">
        <v>560</v>
      </c>
      <c r="C174" s="89">
        <f>Datenbasis!C163</f>
        <v>2722</v>
      </c>
      <c r="D174" s="85">
        <f>IF(Zwischentabelle_Leistung!$B$6&lt;13,Zwischentabelle_Leistung!D180)</f>
        <v>815</v>
      </c>
      <c r="E174" s="85">
        <f>IF(Zwischentabelle_Leistung!$B$6&lt;13,Zwischentabelle_Leistung!E180)</f>
        <v>336</v>
      </c>
      <c r="F174" s="85">
        <f>IF(Zwischentabelle_Leistung!$B$6&lt;13,Zwischentabelle_Leistung!F180)</f>
        <v>400</v>
      </c>
      <c r="G174" s="85">
        <f>IF(Zwischentabelle_Leistung!$B$6&lt;13,Zwischentabelle_Leistung!G180)</f>
        <v>79</v>
      </c>
    </row>
    <row r="175" spans="1:7" x14ac:dyDescent="0.2">
      <c r="A175" s="111" t="s">
        <v>561</v>
      </c>
      <c r="B175" s="112" t="s">
        <v>562</v>
      </c>
      <c r="C175" s="89">
        <f>Datenbasis!C164</f>
        <v>4177</v>
      </c>
      <c r="D175" s="85">
        <f>IF(Zwischentabelle_Leistung!$B$6&lt;13,Zwischentabelle_Leistung!D181)</f>
        <v>512</v>
      </c>
      <c r="E175" s="85">
        <f>IF(Zwischentabelle_Leistung!$B$6&lt;13,Zwischentabelle_Leistung!E181)</f>
        <v>143</v>
      </c>
      <c r="F175" s="85">
        <f>IF(Zwischentabelle_Leistung!$B$6&lt;13,Zwischentabelle_Leistung!F181)</f>
        <v>337</v>
      </c>
      <c r="G175" s="85">
        <f>IF(Zwischentabelle_Leistung!$B$6&lt;13,Zwischentabelle_Leistung!G181)</f>
        <v>32</v>
      </c>
    </row>
    <row r="176" spans="1:7" x14ac:dyDescent="0.2">
      <c r="A176" s="111" t="s">
        <v>563</v>
      </c>
      <c r="B176" s="112" t="s">
        <v>564</v>
      </c>
      <c r="C176" s="89">
        <f>Datenbasis!C165</f>
        <v>2333</v>
      </c>
      <c r="D176" s="85">
        <f>IF(Zwischentabelle_Leistung!$B$6&lt;13,Zwischentabelle_Leistung!D182)</f>
        <v>370</v>
      </c>
      <c r="E176" s="85">
        <f>IF(Zwischentabelle_Leistung!$B$6&lt;13,Zwischentabelle_Leistung!E182)</f>
        <v>56</v>
      </c>
      <c r="F176" s="85">
        <f>IF(Zwischentabelle_Leistung!$B$6&lt;13,Zwischentabelle_Leistung!F182)</f>
        <v>255</v>
      </c>
      <c r="G176" s="85">
        <f>IF(Zwischentabelle_Leistung!$B$6&lt;13,Zwischentabelle_Leistung!G182)</f>
        <v>59</v>
      </c>
    </row>
    <row r="177" spans="1:7" x14ac:dyDescent="0.2">
      <c r="A177" s="111" t="s">
        <v>565</v>
      </c>
      <c r="B177" s="112" t="s">
        <v>566</v>
      </c>
      <c r="C177" s="89">
        <f>Datenbasis!C166</f>
        <v>2158</v>
      </c>
      <c r="D177" s="85">
        <f>IF(Zwischentabelle_Leistung!$B$6&lt;13,Zwischentabelle_Leistung!D183)</f>
        <v>440</v>
      </c>
      <c r="E177" s="85">
        <f>IF(Zwischentabelle_Leistung!$B$6&lt;13,Zwischentabelle_Leistung!E183)</f>
        <v>116</v>
      </c>
      <c r="F177" s="85">
        <f>IF(Zwischentabelle_Leistung!$B$6&lt;13,Zwischentabelle_Leistung!F183)</f>
        <v>294</v>
      </c>
      <c r="G177" s="85">
        <f>IF(Zwischentabelle_Leistung!$B$6&lt;13,Zwischentabelle_Leistung!G183)</f>
        <v>30</v>
      </c>
    </row>
    <row r="178" spans="1:7" x14ac:dyDescent="0.2">
      <c r="A178" s="111" t="s">
        <v>567</v>
      </c>
      <c r="B178" s="112" t="s">
        <v>568</v>
      </c>
      <c r="C178" s="89">
        <f>Datenbasis!C167</f>
        <v>4088</v>
      </c>
      <c r="D178" s="85">
        <f>IF(Zwischentabelle_Leistung!$B$6&lt;13,Zwischentabelle_Leistung!D184)</f>
        <v>944</v>
      </c>
      <c r="E178" s="85">
        <f>IF(Zwischentabelle_Leistung!$B$6&lt;13,Zwischentabelle_Leistung!E184)</f>
        <v>193</v>
      </c>
      <c r="F178" s="85">
        <f>IF(Zwischentabelle_Leistung!$B$6&lt;13,Zwischentabelle_Leistung!F184)</f>
        <v>671</v>
      </c>
      <c r="G178" s="85">
        <f>IF(Zwischentabelle_Leistung!$B$6&lt;13,Zwischentabelle_Leistung!G184)</f>
        <v>80</v>
      </c>
    </row>
    <row r="179" spans="1:7" x14ac:dyDescent="0.2">
      <c r="A179" s="111" t="s">
        <v>569</v>
      </c>
      <c r="B179" s="112" t="s">
        <v>570</v>
      </c>
      <c r="C179" s="89">
        <f>Datenbasis!C168</f>
        <v>2433</v>
      </c>
      <c r="D179" s="85">
        <f>IF(Zwischentabelle_Leistung!$B$6&lt;13,Zwischentabelle_Leistung!D185)</f>
        <v>852</v>
      </c>
      <c r="E179" s="85">
        <f>IF(Zwischentabelle_Leistung!$B$6&lt;13,Zwischentabelle_Leistung!E185)</f>
        <v>210</v>
      </c>
      <c r="F179" s="85">
        <f>IF(Zwischentabelle_Leistung!$B$6&lt;13,Zwischentabelle_Leistung!F185)</f>
        <v>580</v>
      </c>
      <c r="G179" s="85">
        <f>IF(Zwischentabelle_Leistung!$B$6&lt;13,Zwischentabelle_Leistung!G185)</f>
        <v>62</v>
      </c>
    </row>
    <row r="180" spans="1:7" x14ac:dyDescent="0.2">
      <c r="A180" s="111" t="s">
        <v>204</v>
      </c>
      <c r="B180" s="112" t="s">
        <v>203</v>
      </c>
      <c r="C180" s="89">
        <f>Datenbasis!C169</f>
        <v>857</v>
      </c>
      <c r="D180" s="85">
        <f>IF(Zwischentabelle_Leistung!$B$6&lt;13,Zwischentabelle_Leistung!D186)</f>
        <v>43</v>
      </c>
      <c r="E180" s="85" t="str">
        <f>IF(Zwischentabelle_Leistung!$B$6&lt;13,Zwischentabelle_Leistung!E186)</f>
        <v>*</v>
      </c>
      <c r="F180" s="85" t="str">
        <f>IF(Zwischentabelle_Leistung!$B$6&lt;13,Zwischentabelle_Leistung!F186)</f>
        <v>*</v>
      </c>
      <c r="G180" s="85" t="str">
        <f>IF(Zwischentabelle_Leistung!$B$6&lt;13,Zwischentabelle_Leistung!G186)</f>
        <v>*</v>
      </c>
    </row>
    <row r="181" spans="1:7" x14ac:dyDescent="0.2">
      <c r="A181" s="111" t="s">
        <v>206</v>
      </c>
      <c r="B181" s="112" t="s">
        <v>205</v>
      </c>
      <c r="C181" s="89">
        <f>Datenbasis!C170</f>
        <v>3813</v>
      </c>
      <c r="D181" s="85">
        <f>IF(Zwischentabelle_Leistung!$B$6&lt;13,Zwischentabelle_Leistung!D187)</f>
        <v>732</v>
      </c>
      <c r="E181" s="85">
        <f>IF(Zwischentabelle_Leistung!$B$6&lt;13,Zwischentabelle_Leistung!E187)</f>
        <v>174</v>
      </c>
      <c r="F181" s="85">
        <f>IF(Zwischentabelle_Leistung!$B$6&lt;13,Zwischentabelle_Leistung!F187)</f>
        <v>517</v>
      </c>
      <c r="G181" s="85">
        <f>IF(Zwischentabelle_Leistung!$B$6&lt;13,Zwischentabelle_Leistung!G187)</f>
        <v>41</v>
      </c>
    </row>
    <row r="182" spans="1:7" x14ac:dyDescent="0.2">
      <c r="A182" s="111" t="s">
        <v>208</v>
      </c>
      <c r="B182" s="112" t="s">
        <v>207</v>
      </c>
      <c r="C182" s="89">
        <f>Datenbasis!C171</f>
        <v>4257</v>
      </c>
      <c r="D182" s="85">
        <f>IF(Zwischentabelle_Leistung!$B$6&lt;13,Zwischentabelle_Leistung!D188)</f>
        <v>526</v>
      </c>
      <c r="E182" s="85">
        <f>IF(Zwischentabelle_Leistung!$B$6&lt;13,Zwischentabelle_Leistung!E188)</f>
        <v>126</v>
      </c>
      <c r="F182" s="85">
        <f>IF(Zwischentabelle_Leistung!$B$6&lt;13,Zwischentabelle_Leistung!F188)</f>
        <v>343</v>
      </c>
      <c r="G182" s="85">
        <f>IF(Zwischentabelle_Leistung!$B$6&lt;13,Zwischentabelle_Leistung!G188)</f>
        <v>57</v>
      </c>
    </row>
    <row r="183" spans="1:7" x14ac:dyDescent="0.2">
      <c r="A183" s="111" t="s">
        <v>210</v>
      </c>
      <c r="B183" s="112" t="s">
        <v>209</v>
      </c>
      <c r="C183" s="89">
        <f>Datenbasis!C172</f>
        <v>1569</v>
      </c>
      <c r="D183" s="85" t="str">
        <f>IF(Zwischentabelle_Leistung!$B$6&lt;13,Zwischentabelle_Leistung!D189)</f>
        <v>.</v>
      </c>
      <c r="E183" s="85" t="str">
        <f>IF(Zwischentabelle_Leistung!$B$6&lt;13,Zwischentabelle_Leistung!E189)</f>
        <v>.</v>
      </c>
      <c r="F183" s="85" t="str">
        <f>IF(Zwischentabelle_Leistung!$B$6&lt;13,Zwischentabelle_Leistung!F189)</f>
        <v>.</v>
      </c>
      <c r="G183" s="85" t="str">
        <f>IF(Zwischentabelle_Leistung!$B$6&lt;13,Zwischentabelle_Leistung!G189)</f>
        <v>.</v>
      </c>
    </row>
    <row r="184" spans="1:7" x14ac:dyDescent="0.2">
      <c r="A184" s="111" t="s">
        <v>571</v>
      </c>
      <c r="B184" s="112" t="s">
        <v>572</v>
      </c>
      <c r="C184" s="89">
        <f>Datenbasis!C173</f>
        <v>2284</v>
      </c>
      <c r="D184" s="85">
        <f>IF(Zwischentabelle_Leistung!$B$6&lt;13,Zwischentabelle_Leistung!D190)</f>
        <v>320</v>
      </c>
      <c r="E184" s="85">
        <f>IF(Zwischentabelle_Leistung!$B$6&lt;13,Zwischentabelle_Leistung!E190)</f>
        <v>92</v>
      </c>
      <c r="F184" s="85">
        <f>IF(Zwischentabelle_Leistung!$B$6&lt;13,Zwischentabelle_Leistung!F190)</f>
        <v>210</v>
      </c>
      <c r="G184" s="85">
        <f>IF(Zwischentabelle_Leistung!$B$6&lt;13,Zwischentabelle_Leistung!G190)</f>
        <v>18</v>
      </c>
    </row>
    <row r="185" spans="1:7" x14ac:dyDescent="0.2">
      <c r="A185" s="111" t="s">
        <v>573</v>
      </c>
      <c r="B185" s="112" t="s">
        <v>574</v>
      </c>
      <c r="C185" s="89">
        <f>Datenbasis!C174</f>
        <v>2668</v>
      </c>
      <c r="D185" s="85">
        <f>IF(Zwischentabelle_Leistung!$B$6&lt;13,Zwischentabelle_Leistung!D191)</f>
        <v>527</v>
      </c>
      <c r="E185" s="85">
        <f>IF(Zwischentabelle_Leistung!$B$6&lt;13,Zwischentabelle_Leistung!E191)</f>
        <v>122</v>
      </c>
      <c r="F185" s="85">
        <f>IF(Zwischentabelle_Leistung!$B$6&lt;13,Zwischentabelle_Leistung!F191)</f>
        <v>356</v>
      </c>
      <c r="G185" s="85">
        <f>IF(Zwischentabelle_Leistung!$B$6&lt;13,Zwischentabelle_Leistung!G191)</f>
        <v>49</v>
      </c>
    </row>
    <row r="186" spans="1:7" x14ac:dyDescent="0.2">
      <c r="A186" s="111" t="s">
        <v>575</v>
      </c>
      <c r="B186" s="112" t="s">
        <v>576</v>
      </c>
      <c r="C186" s="89">
        <f>Datenbasis!C175</f>
        <v>3443</v>
      </c>
      <c r="D186" s="85">
        <f>IF(Zwischentabelle_Leistung!$B$6&lt;13,Zwischentabelle_Leistung!D192)</f>
        <v>98</v>
      </c>
      <c r="E186" s="85">
        <f>IF(Zwischentabelle_Leistung!$B$6&lt;13,Zwischentabelle_Leistung!E192)</f>
        <v>13</v>
      </c>
      <c r="F186" s="85">
        <f>IF(Zwischentabelle_Leistung!$B$6&lt;13,Zwischentabelle_Leistung!F192)</f>
        <v>77</v>
      </c>
      <c r="G186" s="85">
        <f>IF(Zwischentabelle_Leistung!$B$6&lt;13,Zwischentabelle_Leistung!G192)</f>
        <v>8</v>
      </c>
    </row>
    <row r="187" spans="1:7" x14ac:dyDescent="0.2">
      <c r="A187" s="111" t="s">
        <v>577</v>
      </c>
      <c r="B187" s="112" t="s">
        <v>578</v>
      </c>
      <c r="C187" s="89">
        <f>Datenbasis!C176</f>
        <v>1514</v>
      </c>
      <c r="D187" s="85">
        <f>IF(Zwischentabelle_Leistung!$B$6&lt;13,Zwischentabelle_Leistung!D193)</f>
        <v>419</v>
      </c>
      <c r="E187" s="85">
        <f>IF(Zwischentabelle_Leistung!$B$6&lt;13,Zwischentabelle_Leistung!E193)</f>
        <v>126</v>
      </c>
      <c r="F187" s="85">
        <f>IF(Zwischentabelle_Leistung!$B$6&lt;13,Zwischentabelle_Leistung!F193)</f>
        <v>268</v>
      </c>
      <c r="G187" s="85">
        <f>IF(Zwischentabelle_Leistung!$B$6&lt;13,Zwischentabelle_Leistung!G193)</f>
        <v>25</v>
      </c>
    </row>
    <row r="188" spans="1:7" x14ac:dyDescent="0.2">
      <c r="A188" s="111" t="s">
        <v>579</v>
      </c>
      <c r="B188" s="112" t="s">
        <v>580</v>
      </c>
      <c r="C188" s="89">
        <f>Datenbasis!C177</f>
        <v>1291</v>
      </c>
      <c r="D188" s="85">
        <f>IF(Zwischentabelle_Leistung!$B$6&lt;13,Zwischentabelle_Leistung!D194)</f>
        <v>265</v>
      </c>
      <c r="E188" s="85">
        <f>IF(Zwischentabelle_Leistung!$B$6&lt;13,Zwischentabelle_Leistung!E194)</f>
        <v>64</v>
      </c>
      <c r="F188" s="85">
        <f>IF(Zwischentabelle_Leistung!$B$6&lt;13,Zwischentabelle_Leistung!F194)</f>
        <v>173</v>
      </c>
      <c r="G188" s="85">
        <f>IF(Zwischentabelle_Leistung!$B$6&lt;13,Zwischentabelle_Leistung!G194)</f>
        <v>28</v>
      </c>
    </row>
    <row r="189" spans="1:7" x14ac:dyDescent="0.2">
      <c r="A189" s="111" t="s">
        <v>212</v>
      </c>
      <c r="B189" s="112" t="s">
        <v>211</v>
      </c>
      <c r="C189" s="89">
        <f>Datenbasis!C178</f>
        <v>730</v>
      </c>
      <c r="D189" s="85">
        <f>IF(Zwischentabelle_Leistung!$B$6&lt;13,Zwischentabelle_Leistung!D195)</f>
        <v>41</v>
      </c>
      <c r="E189" s="85">
        <f>IF(Zwischentabelle_Leistung!$B$6&lt;13,Zwischentabelle_Leistung!E195)</f>
        <v>8</v>
      </c>
      <c r="F189" s="85">
        <f>IF(Zwischentabelle_Leistung!$B$6&lt;13,Zwischentabelle_Leistung!F195)</f>
        <v>27</v>
      </c>
      <c r="G189" s="85">
        <f>IF(Zwischentabelle_Leistung!$B$6&lt;13,Zwischentabelle_Leistung!G195)</f>
        <v>6</v>
      </c>
    </row>
    <row r="190" spans="1:7" x14ac:dyDescent="0.2">
      <c r="A190" s="111" t="s">
        <v>581</v>
      </c>
      <c r="B190" s="112" t="s">
        <v>582</v>
      </c>
      <c r="C190" s="89">
        <f>Datenbasis!C179</f>
        <v>1685</v>
      </c>
      <c r="D190" s="85">
        <f>IF(Zwischentabelle_Leistung!$B$6&lt;13,Zwischentabelle_Leistung!D196)</f>
        <v>397</v>
      </c>
      <c r="E190" s="85">
        <f>IF(Zwischentabelle_Leistung!$B$6&lt;13,Zwischentabelle_Leistung!E196)</f>
        <v>90</v>
      </c>
      <c r="F190" s="85">
        <f>IF(Zwischentabelle_Leistung!$B$6&lt;13,Zwischentabelle_Leistung!F196)</f>
        <v>278</v>
      </c>
      <c r="G190" s="85">
        <f>IF(Zwischentabelle_Leistung!$B$6&lt;13,Zwischentabelle_Leistung!G196)</f>
        <v>29</v>
      </c>
    </row>
    <row r="191" spans="1:7" x14ac:dyDescent="0.2">
      <c r="A191" s="111" t="s">
        <v>583</v>
      </c>
      <c r="B191" s="112" t="s">
        <v>584</v>
      </c>
      <c r="C191" s="89">
        <f>Datenbasis!C180</f>
        <v>1605</v>
      </c>
      <c r="D191" s="85">
        <f>IF(Zwischentabelle_Leistung!$B$6&lt;13,Zwischentabelle_Leistung!D197)</f>
        <v>43</v>
      </c>
      <c r="E191" s="85">
        <f>IF(Zwischentabelle_Leistung!$B$6&lt;13,Zwischentabelle_Leistung!E197)</f>
        <v>3</v>
      </c>
      <c r="F191" s="85">
        <f>IF(Zwischentabelle_Leistung!$B$6&lt;13,Zwischentabelle_Leistung!F197)</f>
        <v>31</v>
      </c>
      <c r="G191" s="85">
        <f>IF(Zwischentabelle_Leistung!$B$6&lt;13,Zwischentabelle_Leistung!G197)</f>
        <v>9</v>
      </c>
    </row>
    <row r="192" spans="1:7" x14ac:dyDescent="0.2">
      <c r="A192" s="111" t="s">
        <v>585</v>
      </c>
      <c r="B192" s="112" t="s">
        <v>586</v>
      </c>
      <c r="C192" s="89">
        <f>Datenbasis!C181</f>
        <v>4366</v>
      </c>
      <c r="D192" s="85">
        <f>IF(Zwischentabelle_Leistung!$B$6&lt;13,Zwischentabelle_Leistung!D198)</f>
        <v>605</v>
      </c>
      <c r="E192" s="85">
        <f>IF(Zwischentabelle_Leistung!$B$6&lt;13,Zwischentabelle_Leistung!E198)</f>
        <v>135</v>
      </c>
      <c r="F192" s="85">
        <f>IF(Zwischentabelle_Leistung!$B$6&lt;13,Zwischentabelle_Leistung!F198)</f>
        <v>423</v>
      </c>
      <c r="G192" s="85">
        <f>IF(Zwischentabelle_Leistung!$B$6&lt;13,Zwischentabelle_Leistung!G198)</f>
        <v>47</v>
      </c>
    </row>
    <row r="193" spans="1:7" x14ac:dyDescent="0.2">
      <c r="A193" s="111" t="s">
        <v>214</v>
      </c>
      <c r="B193" s="112" t="s">
        <v>213</v>
      </c>
      <c r="C193" s="89">
        <f>Datenbasis!C182</f>
        <v>1254</v>
      </c>
      <c r="D193" s="85">
        <f>IF(Zwischentabelle_Leistung!$B$6&lt;13,Zwischentabelle_Leistung!D199)</f>
        <v>26</v>
      </c>
      <c r="E193" s="85">
        <f>IF(Zwischentabelle_Leistung!$B$6&lt;13,Zwischentabelle_Leistung!E199)</f>
        <v>0</v>
      </c>
      <c r="F193" s="85">
        <f>IF(Zwischentabelle_Leistung!$B$6&lt;13,Zwischentabelle_Leistung!F199)</f>
        <v>20</v>
      </c>
      <c r="G193" s="85">
        <f>IF(Zwischentabelle_Leistung!$B$6&lt;13,Zwischentabelle_Leistung!G199)</f>
        <v>6</v>
      </c>
    </row>
    <row r="194" spans="1:7" x14ac:dyDescent="0.2">
      <c r="A194" s="111" t="s">
        <v>587</v>
      </c>
      <c r="B194" s="112" t="s">
        <v>588</v>
      </c>
      <c r="C194" s="89">
        <f>Datenbasis!C183</f>
        <v>8962</v>
      </c>
      <c r="D194" s="85">
        <f>IF(Zwischentabelle_Leistung!$B$6&lt;13,Zwischentabelle_Leistung!D200)</f>
        <v>242</v>
      </c>
      <c r="E194" s="85">
        <f>IF(Zwischentabelle_Leistung!$B$6&lt;13,Zwischentabelle_Leistung!E200)</f>
        <v>21</v>
      </c>
      <c r="F194" s="85">
        <f>IF(Zwischentabelle_Leistung!$B$6&lt;13,Zwischentabelle_Leistung!F200)</f>
        <v>181</v>
      </c>
      <c r="G194" s="85">
        <f>IF(Zwischentabelle_Leistung!$B$6&lt;13,Zwischentabelle_Leistung!G200)</f>
        <v>40</v>
      </c>
    </row>
    <row r="195" spans="1:7" x14ac:dyDescent="0.2">
      <c r="A195" s="111" t="s">
        <v>589</v>
      </c>
      <c r="B195" s="112" t="s">
        <v>590</v>
      </c>
      <c r="C195" s="89">
        <f>Datenbasis!C184</f>
        <v>6738</v>
      </c>
      <c r="D195" s="85" t="str">
        <f>IF(Zwischentabelle_Leistung!$B$6&lt;13,Zwischentabelle_Leistung!D201)</f>
        <v>.</v>
      </c>
      <c r="E195" s="85" t="str">
        <f>IF(Zwischentabelle_Leistung!$B$6&lt;13,Zwischentabelle_Leistung!E201)</f>
        <v>.</v>
      </c>
      <c r="F195" s="85" t="str">
        <f>IF(Zwischentabelle_Leistung!$B$6&lt;13,Zwischentabelle_Leistung!F201)</f>
        <v>.</v>
      </c>
      <c r="G195" s="85" t="str">
        <f>IF(Zwischentabelle_Leistung!$B$6&lt;13,Zwischentabelle_Leistung!G201)</f>
        <v>.</v>
      </c>
    </row>
    <row r="196" spans="1:7" x14ac:dyDescent="0.2">
      <c r="A196" s="111" t="s">
        <v>591</v>
      </c>
      <c r="B196" s="112" t="s">
        <v>592</v>
      </c>
      <c r="C196" s="89">
        <f>Datenbasis!C185</f>
        <v>1621</v>
      </c>
      <c r="D196" s="85">
        <f>IF(Zwischentabelle_Leistung!$B$6&lt;13,Zwischentabelle_Leistung!D202)</f>
        <v>226</v>
      </c>
      <c r="E196" s="85">
        <f>IF(Zwischentabelle_Leistung!$B$6&lt;13,Zwischentabelle_Leistung!E202)</f>
        <v>58</v>
      </c>
      <c r="F196" s="85">
        <f>IF(Zwischentabelle_Leistung!$B$6&lt;13,Zwischentabelle_Leistung!F202)</f>
        <v>155</v>
      </c>
      <c r="G196" s="85">
        <f>IF(Zwischentabelle_Leistung!$B$6&lt;13,Zwischentabelle_Leistung!G202)</f>
        <v>13</v>
      </c>
    </row>
    <row r="197" spans="1:7" x14ac:dyDescent="0.2">
      <c r="A197" s="111" t="s">
        <v>593</v>
      </c>
      <c r="B197" s="112" t="s">
        <v>594</v>
      </c>
      <c r="C197" s="89">
        <f>Datenbasis!C186</f>
        <v>2103</v>
      </c>
      <c r="D197" s="85">
        <f>IF(Zwischentabelle_Leistung!$B$6&lt;13,Zwischentabelle_Leistung!D203)</f>
        <v>472</v>
      </c>
      <c r="E197" s="85">
        <f>IF(Zwischentabelle_Leistung!$B$6&lt;13,Zwischentabelle_Leistung!E203)</f>
        <v>104</v>
      </c>
      <c r="F197" s="85">
        <f>IF(Zwischentabelle_Leistung!$B$6&lt;13,Zwischentabelle_Leistung!F203)</f>
        <v>318</v>
      </c>
      <c r="G197" s="85">
        <f>IF(Zwischentabelle_Leistung!$B$6&lt;13,Zwischentabelle_Leistung!G203)</f>
        <v>50</v>
      </c>
    </row>
    <row r="198" spans="1:7" x14ac:dyDescent="0.2">
      <c r="A198" s="111" t="s">
        <v>595</v>
      </c>
      <c r="B198" s="112" t="s">
        <v>596</v>
      </c>
      <c r="C198" s="89">
        <f>Datenbasis!C187</f>
        <v>1281</v>
      </c>
      <c r="D198" s="85">
        <f>IF(Zwischentabelle_Leistung!$B$6&lt;13,Zwischentabelle_Leistung!D204)</f>
        <v>62</v>
      </c>
      <c r="E198" s="85" t="str">
        <f>IF(Zwischentabelle_Leistung!$B$6&lt;13,Zwischentabelle_Leistung!E204)</f>
        <v>*</v>
      </c>
      <c r="F198" s="85" t="str">
        <f>IF(Zwischentabelle_Leistung!$B$6&lt;13,Zwischentabelle_Leistung!F204)</f>
        <v>*</v>
      </c>
      <c r="G198" s="85" t="str">
        <f>IF(Zwischentabelle_Leistung!$B$6&lt;13,Zwischentabelle_Leistung!G204)</f>
        <v>*</v>
      </c>
    </row>
    <row r="199" spans="1:7" x14ac:dyDescent="0.2">
      <c r="A199" s="111" t="s">
        <v>597</v>
      </c>
      <c r="B199" s="112" t="s">
        <v>598</v>
      </c>
      <c r="C199" s="89">
        <f>Datenbasis!C188</f>
        <v>3497</v>
      </c>
      <c r="D199" s="85">
        <f>IF(Zwischentabelle_Leistung!$B$6&lt;13,Zwischentabelle_Leistung!D205)</f>
        <v>516</v>
      </c>
      <c r="E199" s="85">
        <f>IF(Zwischentabelle_Leistung!$B$6&lt;13,Zwischentabelle_Leistung!E205)</f>
        <v>130</v>
      </c>
      <c r="F199" s="85">
        <f>IF(Zwischentabelle_Leistung!$B$6&lt;13,Zwischentabelle_Leistung!F205)</f>
        <v>349</v>
      </c>
      <c r="G199" s="85">
        <f>IF(Zwischentabelle_Leistung!$B$6&lt;13,Zwischentabelle_Leistung!G205)</f>
        <v>37</v>
      </c>
    </row>
    <row r="200" spans="1:7" x14ac:dyDescent="0.2">
      <c r="A200" s="111" t="s">
        <v>216</v>
      </c>
      <c r="B200" s="112" t="s">
        <v>215</v>
      </c>
      <c r="C200" s="89">
        <f>Datenbasis!C189</f>
        <v>1021</v>
      </c>
      <c r="D200" s="85">
        <f>IF(Zwischentabelle_Leistung!$B$6&lt;13,Zwischentabelle_Leistung!D206)</f>
        <v>122</v>
      </c>
      <c r="E200" s="85">
        <f>IF(Zwischentabelle_Leistung!$B$6&lt;13,Zwischentabelle_Leistung!E206)</f>
        <v>38</v>
      </c>
      <c r="F200" s="85">
        <f>IF(Zwischentabelle_Leistung!$B$6&lt;13,Zwischentabelle_Leistung!F206)</f>
        <v>80</v>
      </c>
      <c r="G200" s="85">
        <f>IF(Zwischentabelle_Leistung!$B$6&lt;13,Zwischentabelle_Leistung!G206)</f>
        <v>4</v>
      </c>
    </row>
    <row r="201" spans="1:7" x14ac:dyDescent="0.2">
      <c r="A201" s="111" t="s">
        <v>599</v>
      </c>
      <c r="B201" s="112" t="s">
        <v>600</v>
      </c>
      <c r="C201" s="89">
        <f>Datenbasis!C190</f>
        <v>2580</v>
      </c>
      <c r="D201" s="85">
        <f>IF(Zwischentabelle_Leistung!$B$6&lt;13,Zwischentabelle_Leistung!D207)</f>
        <v>546</v>
      </c>
      <c r="E201" s="85">
        <f>IF(Zwischentabelle_Leistung!$B$6&lt;13,Zwischentabelle_Leistung!E207)</f>
        <v>75</v>
      </c>
      <c r="F201" s="85">
        <f>IF(Zwischentabelle_Leistung!$B$6&lt;13,Zwischentabelle_Leistung!F207)</f>
        <v>431</v>
      </c>
      <c r="G201" s="85">
        <f>IF(Zwischentabelle_Leistung!$B$6&lt;13,Zwischentabelle_Leistung!G207)</f>
        <v>40</v>
      </c>
    </row>
    <row r="202" spans="1:7" x14ac:dyDescent="0.2">
      <c r="A202" s="111" t="s">
        <v>601</v>
      </c>
      <c r="B202" s="112" t="s">
        <v>602</v>
      </c>
      <c r="C202" s="89">
        <f>Datenbasis!C191</f>
        <v>2045</v>
      </c>
      <c r="D202" s="85">
        <f>IF(Zwischentabelle_Leistung!$B$6&lt;13,Zwischentabelle_Leistung!D208)</f>
        <v>361</v>
      </c>
      <c r="E202" s="85">
        <f>IF(Zwischentabelle_Leistung!$B$6&lt;13,Zwischentabelle_Leistung!E208)</f>
        <v>85</v>
      </c>
      <c r="F202" s="85">
        <f>IF(Zwischentabelle_Leistung!$B$6&lt;13,Zwischentabelle_Leistung!F208)</f>
        <v>250</v>
      </c>
      <c r="G202" s="85">
        <f>IF(Zwischentabelle_Leistung!$B$6&lt;13,Zwischentabelle_Leistung!G208)</f>
        <v>26</v>
      </c>
    </row>
    <row r="203" spans="1:7" x14ac:dyDescent="0.2">
      <c r="A203" s="111" t="s">
        <v>218</v>
      </c>
      <c r="B203" s="112" t="s">
        <v>217</v>
      </c>
      <c r="C203" s="89">
        <f>Datenbasis!C192</f>
        <v>1292</v>
      </c>
      <c r="D203" s="85">
        <f>IF(Zwischentabelle_Leistung!$B$6&lt;13,Zwischentabelle_Leistung!D209)</f>
        <v>37</v>
      </c>
      <c r="E203" s="85" t="str">
        <f>IF(Zwischentabelle_Leistung!$B$6&lt;13,Zwischentabelle_Leistung!E209)</f>
        <v>*</v>
      </c>
      <c r="F203" s="85" t="str">
        <f>IF(Zwischentabelle_Leistung!$B$6&lt;13,Zwischentabelle_Leistung!F209)</f>
        <v>*</v>
      </c>
      <c r="G203" s="85" t="str">
        <f>IF(Zwischentabelle_Leistung!$B$6&lt;13,Zwischentabelle_Leistung!G209)</f>
        <v>*</v>
      </c>
    </row>
    <row r="204" spans="1:7" x14ac:dyDescent="0.2">
      <c r="A204" s="111" t="s">
        <v>220</v>
      </c>
      <c r="B204" s="112" t="s">
        <v>219</v>
      </c>
      <c r="C204" s="89">
        <f>Datenbasis!C193</f>
        <v>2403</v>
      </c>
      <c r="D204" s="85" t="str">
        <f>IF(Zwischentabelle_Leistung!$B$6&lt;13,Zwischentabelle_Leistung!D210)</f>
        <v>.</v>
      </c>
      <c r="E204" s="85" t="str">
        <f>IF(Zwischentabelle_Leistung!$B$6&lt;13,Zwischentabelle_Leistung!E210)</f>
        <v>.</v>
      </c>
      <c r="F204" s="85" t="str">
        <f>IF(Zwischentabelle_Leistung!$B$6&lt;13,Zwischentabelle_Leistung!F210)</f>
        <v>.</v>
      </c>
      <c r="G204" s="85" t="str">
        <f>IF(Zwischentabelle_Leistung!$B$6&lt;13,Zwischentabelle_Leistung!G210)</f>
        <v>.</v>
      </c>
    </row>
    <row r="205" spans="1:7" x14ac:dyDescent="0.2">
      <c r="A205" s="111" t="s">
        <v>603</v>
      </c>
      <c r="B205" s="112" t="s">
        <v>604</v>
      </c>
      <c r="C205" s="89">
        <f>Datenbasis!C194</f>
        <v>2174</v>
      </c>
      <c r="D205" s="85">
        <f>IF(Zwischentabelle_Leistung!$B$6&lt;13,Zwischentabelle_Leistung!D211)</f>
        <v>447</v>
      </c>
      <c r="E205" s="85">
        <f>IF(Zwischentabelle_Leistung!$B$6&lt;13,Zwischentabelle_Leistung!E211)</f>
        <v>106</v>
      </c>
      <c r="F205" s="85">
        <f>IF(Zwischentabelle_Leistung!$B$6&lt;13,Zwischentabelle_Leistung!F211)</f>
        <v>292</v>
      </c>
      <c r="G205" s="85">
        <f>IF(Zwischentabelle_Leistung!$B$6&lt;13,Zwischentabelle_Leistung!G211)</f>
        <v>49</v>
      </c>
    </row>
    <row r="206" spans="1:7" x14ac:dyDescent="0.2">
      <c r="A206" s="111" t="s">
        <v>222</v>
      </c>
      <c r="B206" s="112" t="s">
        <v>221</v>
      </c>
      <c r="C206" s="89">
        <f>Datenbasis!C195</f>
        <v>1391</v>
      </c>
      <c r="D206" s="85">
        <f>IF(Zwischentabelle_Leistung!$B$6&lt;13,Zwischentabelle_Leistung!D212)</f>
        <v>124</v>
      </c>
      <c r="E206" s="85">
        <f>IF(Zwischentabelle_Leistung!$B$6&lt;13,Zwischentabelle_Leistung!E212)</f>
        <v>21</v>
      </c>
      <c r="F206" s="85">
        <f>IF(Zwischentabelle_Leistung!$B$6&lt;13,Zwischentabelle_Leistung!F212)</f>
        <v>98</v>
      </c>
      <c r="G206" s="85">
        <f>IF(Zwischentabelle_Leistung!$B$6&lt;13,Zwischentabelle_Leistung!G212)</f>
        <v>5</v>
      </c>
    </row>
    <row r="207" spans="1:7" x14ac:dyDescent="0.2">
      <c r="A207" s="111" t="s">
        <v>224</v>
      </c>
      <c r="B207" s="112" t="s">
        <v>223</v>
      </c>
      <c r="C207" s="89">
        <f>Datenbasis!C196</f>
        <v>1774</v>
      </c>
      <c r="D207" s="85" t="str">
        <f>IF(Zwischentabelle_Leistung!$B$6&lt;13,Zwischentabelle_Leistung!D213)</f>
        <v>*</v>
      </c>
      <c r="E207" s="85">
        <f>IF(Zwischentabelle_Leistung!$B$6&lt;13,Zwischentabelle_Leistung!E213)</f>
        <v>0</v>
      </c>
      <c r="F207" s="85">
        <f>IF(Zwischentabelle_Leistung!$B$6&lt;13,Zwischentabelle_Leistung!F213)</f>
        <v>0</v>
      </c>
      <c r="G207" s="85" t="str">
        <f>IF(Zwischentabelle_Leistung!$B$6&lt;13,Zwischentabelle_Leistung!G213)</f>
        <v>*</v>
      </c>
    </row>
    <row r="208" spans="1:7" x14ac:dyDescent="0.2">
      <c r="A208" s="111" t="s">
        <v>605</v>
      </c>
      <c r="B208" s="112" t="s">
        <v>606</v>
      </c>
      <c r="C208" s="89">
        <f>Datenbasis!C197</f>
        <v>2295</v>
      </c>
      <c r="D208" s="85">
        <f>IF(Zwischentabelle_Leistung!$B$6&lt;13,Zwischentabelle_Leistung!D214)</f>
        <v>77</v>
      </c>
      <c r="E208" s="85" t="str">
        <f>IF(Zwischentabelle_Leistung!$B$6&lt;13,Zwischentabelle_Leistung!E214)</f>
        <v>*</v>
      </c>
      <c r="F208" s="85" t="str">
        <f>IF(Zwischentabelle_Leistung!$B$6&lt;13,Zwischentabelle_Leistung!F214)</f>
        <v>*</v>
      </c>
      <c r="G208" s="85" t="str">
        <f>IF(Zwischentabelle_Leistung!$B$6&lt;13,Zwischentabelle_Leistung!G214)</f>
        <v>*</v>
      </c>
    </row>
    <row r="209" spans="1:7" x14ac:dyDescent="0.2">
      <c r="A209" s="111" t="s">
        <v>226</v>
      </c>
      <c r="B209" s="112" t="s">
        <v>225</v>
      </c>
      <c r="C209" s="89">
        <f>Datenbasis!C198</f>
        <v>3825</v>
      </c>
      <c r="D209" s="85">
        <f>IF(Zwischentabelle_Leistung!$B$6&lt;13,Zwischentabelle_Leistung!D215)</f>
        <v>139</v>
      </c>
      <c r="E209" s="85">
        <f>IF(Zwischentabelle_Leistung!$B$6&lt;13,Zwischentabelle_Leistung!E215)</f>
        <v>20</v>
      </c>
      <c r="F209" s="85">
        <f>IF(Zwischentabelle_Leistung!$B$6&lt;13,Zwischentabelle_Leistung!F215)</f>
        <v>94</v>
      </c>
      <c r="G209" s="85">
        <f>IF(Zwischentabelle_Leistung!$B$6&lt;13,Zwischentabelle_Leistung!G215)</f>
        <v>25</v>
      </c>
    </row>
    <row r="210" spans="1:7" x14ac:dyDescent="0.2">
      <c r="A210" s="111" t="s">
        <v>228</v>
      </c>
      <c r="B210" s="112" t="s">
        <v>227</v>
      </c>
      <c r="C210" s="89">
        <f>Datenbasis!C199</f>
        <v>895</v>
      </c>
      <c r="D210" s="85">
        <f>IF(Zwischentabelle_Leistung!$B$6&lt;13,Zwischentabelle_Leistung!D216)</f>
        <v>48</v>
      </c>
      <c r="E210" s="85" t="str">
        <f>IF(Zwischentabelle_Leistung!$B$6&lt;13,Zwischentabelle_Leistung!E216)</f>
        <v>*</v>
      </c>
      <c r="F210" s="85" t="str">
        <f>IF(Zwischentabelle_Leistung!$B$6&lt;13,Zwischentabelle_Leistung!F216)</f>
        <v>*</v>
      </c>
      <c r="G210" s="85" t="str">
        <f>IF(Zwischentabelle_Leistung!$B$6&lt;13,Zwischentabelle_Leistung!G216)</f>
        <v>*</v>
      </c>
    </row>
    <row r="211" spans="1:7" x14ac:dyDescent="0.2">
      <c r="A211" s="111" t="s">
        <v>230</v>
      </c>
      <c r="B211" s="112" t="s">
        <v>229</v>
      </c>
      <c r="C211" s="89">
        <f>Datenbasis!C200</f>
        <v>16086</v>
      </c>
      <c r="D211" s="85">
        <f>IF(Zwischentabelle_Leistung!$B$6&lt;13,Zwischentabelle_Leistung!D217)</f>
        <v>3286</v>
      </c>
      <c r="E211" s="85">
        <f>IF(Zwischentabelle_Leistung!$B$6&lt;13,Zwischentabelle_Leistung!E217)</f>
        <v>126</v>
      </c>
      <c r="F211" s="85">
        <f>IF(Zwischentabelle_Leistung!$B$6&lt;13,Zwischentabelle_Leistung!F217)</f>
        <v>1901</v>
      </c>
      <c r="G211" s="85">
        <f>IF(Zwischentabelle_Leistung!$B$6&lt;13,Zwischentabelle_Leistung!G217)</f>
        <v>1259</v>
      </c>
    </row>
    <row r="212" spans="1:7" x14ac:dyDescent="0.2">
      <c r="A212" s="111" t="s">
        <v>607</v>
      </c>
      <c r="B212" s="112" t="s">
        <v>608</v>
      </c>
      <c r="C212" s="89">
        <f>Datenbasis!C201</f>
        <v>5832</v>
      </c>
      <c r="D212" s="85">
        <f>IF(Zwischentabelle_Leistung!$B$6&lt;13,Zwischentabelle_Leistung!D218)</f>
        <v>1449</v>
      </c>
      <c r="E212" s="85">
        <f>IF(Zwischentabelle_Leistung!$B$6&lt;13,Zwischentabelle_Leistung!E218)</f>
        <v>227</v>
      </c>
      <c r="F212" s="85">
        <f>IF(Zwischentabelle_Leistung!$B$6&lt;13,Zwischentabelle_Leistung!F218)</f>
        <v>922</v>
      </c>
      <c r="G212" s="85">
        <f>IF(Zwischentabelle_Leistung!$B$6&lt;13,Zwischentabelle_Leistung!G218)</f>
        <v>300</v>
      </c>
    </row>
    <row r="213" spans="1:7" x14ac:dyDescent="0.2">
      <c r="A213" s="111" t="s">
        <v>412</v>
      </c>
      <c r="B213" s="112" t="s">
        <v>411</v>
      </c>
      <c r="C213" s="89">
        <f>Datenbasis!C202</f>
        <v>8453</v>
      </c>
      <c r="D213" s="85">
        <f>IF(Zwischentabelle_Leistung!$B$6&lt;13,Zwischentabelle_Leistung!D219)</f>
        <v>2187</v>
      </c>
      <c r="E213" s="85">
        <f>IF(Zwischentabelle_Leistung!$B$6&lt;13,Zwischentabelle_Leistung!E219)</f>
        <v>317</v>
      </c>
      <c r="F213" s="85">
        <f>IF(Zwischentabelle_Leistung!$B$6&lt;13,Zwischentabelle_Leistung!F219)</f>
        <v>1345</v>
      </c>
      <c r="G213" s="85">
        <f>IF(Zwischentabelle_Leistung!$B$6&lt;13,Zwischentabelle_Leistung!G219)</f>
        <v>525</v>
      </c>
    </row>
    <row r="214" spans="1:7" x14ac:dyDescent="0.2">
      <c r="A214" s="111" t="s">
        <v>609</v>
      </c>
      <c r="B214" s="112" t="s">
        <v>610</v>
      </c>
      <c r="C214" s="89">
        <f>Datenbasis!C203</f>
        <v>5107</v>
      </c>
      <c r="D214" s="85">
        <f>IF(Zwischentabelle_Leistung!$B$6&lt;13,Zwischentabelle_Leistung!D220)</f>
        <v>1419</v>
      </c>
      <c r="E214" s="85">
        <f>IF(Zwischentabelle_Leistung!$B$6&lt;13,Zwischentabelle_Leistung!E220)</f>
        <v>172</v>
      </c>
      <c r="F214" s="85">
        <f>IF(Zwischentabelle_Leistung!$B$6&lt;13,Zwischentabelle_Leistung!F220)</f>
        <v>963</v>
      </c>
      <c r="G214" s="85">
        <f>IF(Zwischentabelle_Leistung!$B$6&lt;13,Zwischentabelle_Leistung!G220)</f>
        <v>284</v>
      </c>
    </row>
    <row r="215" spans="1:7" x14ac:dyDescent="0.2">
      <c r="A215" s="111" t="s">
        <v>232</v>
      </c>
      <c r="B215" s="112" t="s">
        <v>231</v>
      </c>
      <c r="C215" s="89">
        <f>Datenbasis!C204</f>
        <v>7724</v>
      </c>
      <c r="D215" s="85">
        <f>IF(Zwischentabelle_Leistung!$B$6&lt;13,Zwischentabelle_Leistung!D221)</f>
        <v>1637</v>
      </c>
      <c r="E215" s="85">
        <f>IF(Zwischentabelle_Leistung!$B$6&lt;13,Zwischentabelle_Leistung!E221)</f>
        <v>234</v>
      </c>
      <c r="F215" s="85">
        <f>IF(Zwischentabelle_Leistung!$B$6&lt;13,Zwischentabelle_Leistung!F221)</f>
        <v>948</v>
      </c>
      <c r="G215" s="85">
        <f>IF(Zwischentabelle_Leistung!$B$6&lt;13,Zwischentabelle_Leistung!G221)</f>
        <v>455</v>
      </c>
    </row>
    <row r="216" spans="1:7" x14ac:dyDescent="0.2">
      <c r="A216" s="111" t="s">
        <v>414</v>
      </c>
      <c r="B216" s="112" t="s">
        <v>413</v>
      </c>
      <c r="C216" s="89">
        <f>Datenbasis!C205</f>
        <v>7847</v>
      </c>
      <c r="D216" s="85">
        <f>IF(Zwischentabelle_Leistung!$B$6&lt;13,Zwischentabelle_Leistung!D222)</f>
        <v>3479</v>
      </c>
      <c r="E216" s="85">
        <f>IF(Zwischentabelle_Leistung!$B$6&lt;13,Zwischentabelle_Leistung!E222)</f>
        <v>913</v>
      </c>
      <c r="F216" s="85">
        <f>IF(Zwischentabelle_Leistung!$B$6&lt;13,Zwischentabelle_Leistung!F222)</f>
        <v>1855</v>
      </c>
      <c r="G216" s="85">
        <f>IF(Zwischentabelle_Leistung!$B$6&lt;13,Zwischentabelle_Leistung!G222)</f>
        <v>711</v>
      </c>
    </row>
    <row r="217" spans="1:7" x14ac:dyDescent="0.2">
      <c r="A217" s="111" t="s">
        <v>611</v>
      </c>
      <c r="B217" s="112" t="s">
        <v>612</v>
      </c>
      <c r="C217" s="89">
        <f>Datenbasis!C206</f>
        <v>3255</v>
      </c>
      <c r="D217" s="85">
        <f>IF(Zwischentabelle_Leistung!$B$6&lt;13,Zwischentabelle_Leistung!D223)</f>
        <v>173</v>
      </c>
      <c r="E217" s="85">
        <f>IF(Zwischentabelle_Leistung!$B$6&lt;13,Zwischentabelle_Leistung!E223)</f>
        <v>12</v>
      </c>
      <c r="F217" s="85">
        <f>IF(Zwischentabelle_Leistung!$B$6&lt;13,Zwischentabelle_Leistung!F223)</f>
        <v>101</v>
      </c>
      <c r="G217" s="85">
        <f>IF(Zwischentabelle_Leistung!$B$6&lt;13,Zwischentabelle_Leistung!G223)</f>
        <v>60</v>
      </c>
    </row>
    <row r="218" spans="1:7" x14ac:dyDescent="0.2">
      <c r="A218" s="111" t="s">
        <v>416</v>
      </c>
      <c r="B218" s="112" t="s">
        <v>415</v>
      </c>
      <c r="C218" s="89">
        <f>Datenbasis!C207</f>
        <v>4735</v>
      </c>
      <c r="D218" s="85">
        <f>IF(Zwischentabelle_Leistung!$B$6&lt;13,Zwischentabelle_Leistung!D224)</f>
        <v>633</v>
      </c>
      <c r="E218" s="85">
        <f>IF(Zwischentabelle_Leistung!$B$6&lt;13,Zwischentabelle_Leistung!E224)</f>
        <v>63</v>
      </c>
      <c r="F218" s="85">
        <f>IF(Zwischentabelle_Leistung!$B$6&lt;13,Zwischentabelle_Leistung!F224)</f>
        <v>353</v>
      </c>
      <c r="G218" s="85">
        <f>IF(Zwischentabelle_Leistung!$B$6&lt;13,Zwischentabelle_Leistung!G224)</f>
        <v>217</v>
      </c>
    </row>
    <row r="219" spans="1:7" x14ac:dyDescent="0.2">
      <c r="A219" s="111" t="s">
        <v>613</v>
      </c>
      <c r="B219" s="112" t="s">
        <v>614</v>
      </c>
      <c r="C219" s="89">
        <f>Datenbasis!C208</f>
        <v>798</v>
      </c>
      <c r="D219" s="85">
        <f>IF(Zwischentabelle_Leistung!$B$6&lt;13,Zwischentabelle_Leistung!D225)</f>
        <v>105</v>
      </c>
      <c r="E219" s="85" t="str">
        <f>IF(Zwischentabelle_Leistung!$B$6&lt;13,Zwischentabelle_Leistung!E225)</f>
        <v>*</v>
      </c>
      <c r="F219" s="85" t="str">
        <f>IF(Zwischentabelle_Leistung!$B$6&lt;13,Zwischentabelle_Leistung!F225)</f>
        <v>*</v>
      </c>
      <c r="G219" s="85" t="str">
        <f>IF(Zwischentabelle_Leistung!$B$6&lt;13,Zwischentabelle_Leistung!G225)</f>
        <v>*</v>
      </c>
    </row>
    <row r="220" spans="1:7" x14ac:dyDescent="0.2">
      <c r="A220" s="111" t="s">
        <v>615</v>
      </c>
      <c r="B220" s="112" t="s">
        <v>616</v>
      </c>
      <c r="C220" s="89">
        <f>Datenbasis!C209</f>
        <v>2316</v>
      </c>
      <c r="D220" s="85">
        <f>IF(Zwischentabelle_Leistung!$B$6&lt;13,Zwischentabelle_Leistung!D226)</f>
        <v>540</v>
      </c>
      <c r="E220" s="85">
        <f>IF(Zwischentabelle_Leistung!$B$6&lt;13,Zwischentabelle_Leistung!E226)</f>
        <v>82</v>
      </c>
      <c r="F220" s="85">
        <f>IF(Zwischentabelle_Leistung!$B$6&lt;13,Zwischentabelle_Leistung!F226)</f>
        <v>359</v>
      </c>
      <c r="G220" s="85">
        <f>IF(Zwischentabelle_Leistung!$B$6&lt;13,Zwischentabelle_Leistung!G226)</f>
        <v>99</v>
      </c>
    </row>
    <row r="221" spans="1:7" x14ac:dyDescent="0.2">
      <c r="A221" s="111" t="s">
        <v>617</v>
      </c>
      <c r="B221" s="112" t="s">
        <v>618</v>
      </c>
      <c r="C221" s="89">
        <f>Datenbasis!C210</f>
        <v>1668</v>
      </c>
      <c r="D221" s="85">
        <f>IF(Zwischentabelle_Leistung!$B$6&lt;13,Zwischentabelle_Leistung!D227)</f>
        <v>136</v>
      </c>
      <c r="E221" s="85">
        <f>IF(Zwischentabelle_Leistung!$B$6&lt;13,Zwischentabelle_Leistung!E227)</f>
        <v>4</v>
      </c>
      <c r="F221" s="85">
        <f>IF(Zwischentabelle_Leistung!$B$6&lt;13,Zwischentabelle_Leistung!F227)</f>
        <v>74</v>
      </c>
      <c r="G221" s="85">
        <f>IF(Zwischentabelle_Leistung!$B$6&lt;13,Zwischentabelle_Leistung!G227)</f>
        <v>58</v>
      </c>
    </row>
    <row r="222" spans="1:7" x14ac:dyDescent="0.2">
      <c r="A222" s="111" t="s">
        <v>619</v>
      </c>
      <c r="B222" s="112" t="s">
        <v>620</v>
      </c>
      <c r="C222" s="89">
        <f>Datenbasis!C211</f>
        <v>2512</v>
      </c>
      <c r="D222" s="85">
        <f>IF(Zwischentabelle_Leistung!$B$6&lt;13,Zwischentabelle_Leistung!D228)</f>
        <v>832</v>
      </c>
      <c r="E222" s="85">
        <f>IF(Zwischentabelle_Leistung!$B$6&lt;13,Zwischentabelle_Leistung!E228)</f>
        <v>173</v>
      </c>
      <c r="F222" s="85">
        <f>IF(Zwischentabelle_Leistung!$B$6&lt;13,Zwischentabelle_Leistung!F228)</f>
        <v>480</v>
      </c>
      <c r="G222" s="85">
        <f>IF(Zwischentabelle_Leistung!$B$6&lt;13,Zwischentabelle_Leistung!G228)</f>
        <v>179</v>
      </c>
    </row>
    <row r="223" spans="1:7" x14ac:dyDescent="0.2">
      <c r="A223" s="111" t="s">
        <v>234</v>
      </c>
      <c r="B223" s="112" t="s">
        <v>233</v>
      </c>
      <c r="C223" s="89">
        <f>Datenbasis!C212</f>
        <v>3833</v>
      </c>
      <c r="D223" s="85">
        <f>IF(Zwischentabelle_Leistung!$B$6&lt;13,Zwischentabelle_Leistung!D229)</f>
        <v>620</v>
      </c>
      <c r="E223" s="85">
        <f>IF(Zwischentabelle_Leistung!$B$6&lt;13,Zwischentabelle_Leistung!E229)</f>
        <v>106</v>
      </c>
      <c r="F223" s="85">
        <f>IF(Zwischentabelle_Leistung!$B$6&lt;13,Zwischentabelle_Leistung!F229)</f>
        <v>304</v>
      </c>
      <c r="G223" s="85">
        <f>IF(Zwischentabelle_Leistung!$B$6&lt;13,Zwischentabelle_Leistung!G229)</f>
        <v>210</v>
      </c>
    </row>
    <row r="224" spans="1:7" x14ac:dyDescent="0.2">
      <c r="A224" s="111" t="s">
        <v>236</v>
      </c>
      <c r="B224" s="112" t="s">
        <v>235</v>
      </c>
      <c r="C224" s="89">
        <f>Datenbasis!C213</f>
        <v>959</v>
      </c>
      <c r="D224" s="85">
        <f>IF(Zwischentabelle_Leistung!$B$6&lt;13,Zwischentabelle_Leistung!D230)</f>
        <v>133</v>
      </c>
      <c r="E224" s="85" t="str">
        <f>IF(Zwischentabelle_Leistung!$B$6&lt;13,Zwischentabelle_Leistung!E230)</f>
        <v>*</v>
      </c>
      <c r="F224" s="85" t="str">
        <f>IF(Zwischentabelle_Leistung!$B$6&lt;13,Zwischentabelle_Leistung!F230)</f>
        <v>*</v>
      </c>
      <c r="G224" s="85">
        <f>IF(Zwischentabelle_Leistung!$B$6&lt;13,Zwischentabelle_Leistung!G230)</f>
        <v>32</v>
      </c>
    </row>
    <row r="225" spans="1:7" x14ac:dyDescent="0.2">
      <c r="A225" s="111" t="s">
        <v>238</v>
      </c>
      <c r="B225" s="112" t="s">
        <v>237</v>
      </c>
      <c r="C225" s="89">
        <f>Datenbasis!C214</f>
        <v>5591</v>
      </c>
      <c r="D225" s="85">
        <f>IF(Zwischentabelle_Leistung!$B$6&lt;13,Zwischentabelle_Leistung!D231)</f>
        <v>1002</v>
      </c>
      <c r="E225" s="85">
        <f>IF(Zwischentabelle_Leistung!$B$6&lt;13,Zwischentabelle_Leistung!E231)</f>
        <v>376</v>
      </c>
      <c r="F225" s="85">
        <f>IF(Zwischentabelle_Leistung!$B$6&lt;13,Zwischentabelle_Leistung!F231)</f>
        <v>451</v>
      </c>
      <c r="G225" s="85">
        <f>IF(Zwischentabelle_Leistung!$B$6&lt;13,Zwischentabelle_Leistung!G231)</f>
        <v>175</v>
      </c>
    </row>
    <row r="226" spans="1:7" x14ac:dyDescent="0.2">
      <c r="A226" s="111" t="s">
        <v>240</v>
      </c>
      <c r="B226" s="112" t="s">
        <v>239</v>
      </c>
      <c r="C226" s="89">
        <f>Datenbasis!C215</f>
        <v>5358</v>
      </c>
      <c r="D226" s="85">
        <f>IF(Zwischentabelle_Leistung!$B$6&lt;13,Zwischentabelle_Leistung!D232)</f>
        <v>305</v>
      </c>
      <c r="E226" s="85">
        <f>IF(Zwischentabelle_Leistung!$B$6&lt;13,Zwischentabelle_Leistung!E232)</f>
        <v>5</v>
      </c>
      <c r="F226" s="85">
        <f>IF(Zwischentabelle_Leistung!$B$6&lt;13,Zwischentabelle_Leistung!F232)</f>
        <v>171</v>
      </c>
      <c r="G226" s="85">
        <f>IF(Zwischentabelle_Leistung!$B$6&lt;13,Zwischentabelle_Leistung!G232)</f>
        <v>129</v>
      </c>
    </row>
    <row r="227" spans="1:7" x14ac:dyDescent="0.2">
      <c r="A227" s="111" t="s">
        <v>621</v>
      </c>
      <c r="B227" s="112" t="s">
        <v>622</v>
      </c>
      <c r="C227" s="89">
        <f>Datenbasis!C216</f>
        <v>3182</v>
      </c>
      <c r="D227" s="85">
        <f>IF(Zwischentabelle_Leistung!$B$6&lt;13,Zwischentabelle_Leistung!D233)</f>
        <v>569</v>
      </c>
      <c r="E227" s="85">
        <f>IF(Zwischentabelle_Leistung!$B$6&lt;13,Zwischentabelle_Leistung!E233)</f>
        <v>92</v>
      </c>
      <c r="F227" s="85">
        <f>IF(Zwischentabelle_Leistung!$B$6&lt;13,Zwischentabelle_Leistung!F233)</f>
        <v>339</v>
      </c>
      <c r="G227" s="85">
        <f>IF(Zwischentabelle_Leistung!$B$6&lt;13,Zwischentabelle_Leistung!G233)</f>
        <v>138</v>
      </c>
    </row>
    <row r="228" spans="1:7" x14ac:dyDescent="0.2">
      <c r="A228" s="111" t="s">
        <v>623</v>
      </c>
      <c r="B228" s="112" t="s">
        <v>624</v>
      </c>
      <c r="C228" s="89">
        <f>Datenbasis!C217</f>
        <v>2511</v>
      </c>
      <c r="D228" s="85">
        <f>IF(Zwischentabelle_Leistung!$B$6&lt;13,Zwischentabelle_Leistung!D234)</f>
        <v>1111</v>
      </c>
      <c r="E228" s="85">
        <f>IF(Zwischentabelle_Leistung!$B$6&lt;13,Zwischentabelle_Leistung!E234)</f>
        <v>299</v>
      </c>
      <c r="F228" s="85">
        <f>IF(Zwischentabelle_Leistung!$B$6&lt;13,Zwischentabelle_Leistung!F234)</f>
        <v>600</v>
      </c>
      <c r="G228" s="85">
        <f>IF(Zwischentabelle_Leistung!$B$6&lt;13,Zwischentabelle_Leistung!G234)</f>
        <v>212</v>
      </c>
    </row>
    <row r="229" spans="1:7" x14ac:dyDescent="0.2">
      <c r="A229" s="111" t="s">
        <v>625</v>
      </c>
      <c r="B229" s="112" t="s">
        <v>626</v>
      </c>
      <c r="C229" s="89">
        <f>Datenbasis!C218</f>
        <v>11452</v>
      </c>
      <c r="D229" s="85">
        <f>IF(Zwischentabelle_Leistung!$B$6&lt;13,Zwischentabelle_Leistung!D235)</f>
        <v>3019</v>
      </c>
      <c r="E229" s="85">
        <f>IF(Zwischentabelle_Leistung!$B$6&lt;13,Zwischentabelle_Leistung!E235)</f>
        <v>635</v>
      </c>
      <c r="F229" s="85">
        <f>IF(Zwischentabelle_Leistung!$B$6&lt;13,Zwischentabelle_Leistung!F235)</f>
        <v>1619</v>
      </c>
      <c r="G229" s="85">
        <f>IF(Zwischentabelle_Leistung!$B$6&lt;13,Zwischentabelle_Leistung!G235)</f>
        <v>765</v>
      </c>
    </row>
    <row r="230" spans="1:7" x14ac:dyDescent="0.2">
      <c r="A230" s="111" t="s">
        <v>627</v>
      </c>
      <c r="B230" s="112" t="s">
        <v>628</v>
      </c>
      <c r="C230" s="89">
        <f>Datenbasis!C219</f>
        <v>1736</v>
      </c>
      <c r="D230" s="85">
        <f>IF(Zwischentabelle_Leistung!$B$6&lt;13,Zwischentabelle_Leistung!D236)</f>
        <v>414</v>
      </c>
      <c r="E230" s="85">
        <f>IF(Zwischentabelle_Leistung!$B$6&lt;13,Zwischentabelle_Leistung!E236)</f>
        <v>35</v>
      </c>
      <c r="F230" s="85">
        <f>IF(Zwischentabelle_Leistung!$B$6&lt;13,Zwischentabelle_Leistung!F236)</f>
        <v>257</v>
      </c>
      <c r="G230" s="85">
        <f>IF(Zwischentabelle_Leistung!$B$6&lt;13,Zwischentabelle_Leistung!G236)</f>
        <v>122</v>
      </c>
    </row>
    <row r="231" spans="1:7" x14ac:dyDescent="0.2">
      <c r="A231" s="111" t="s">
        <v>629</v>
      </c>
      <c r="B231" s="112" t="s">
        <v>630</v>
      </c>
      <c r="C231" s="89">
        <f>Datenbasis!C220</f>
        <v>9190</v>
      </c>
      <c r="D231" s="85">
        <f>IF(Zwischentabelle_Leistung!$B$6&lt;13,Zwischentabelle_Leistung!D237)</f>
        <v>1984</v>
      </c>
      <c r="E231" s="85">
        <f>IF(Zwischentabelle_Leistung!$B$6&lt;13,Zwischentabelle_Leistung!E237)</f>
        <v>402</v>
      </c>
      <c r="F231" s="85">
        <f>IF(Zwischentabelle_Leistung!$B$6&lt;13,Zwischentabelle_Leistung!F237)</f>
        <v>1117</v>
      </c>
      <c r="G231" s="85">
        <f>IF(Zwischentabelle_Leistung!$B$6&lt;13,Zwischentabelle_Leistung!G237)</f>
        <v>465</v>
      </c>
    </row>
    <row r="232" spans="1:7" x14ac:dyDescent="0.2">
      <c r="A232" s="111" t="s">
        <v>242</v>
      </c>
      <c r="B232" s="112" t="s">
        <v>241</v>
      </c>
      <c r="C232" s="89">
        <f>Datenbasis!C221</f>
        <v>5163</v>
      </c>
      <c r="D232" s="85">
        <f>IF(Zwischentabelle_Leistung!$B$6&lt;13,Zwischentabelle_Leistung!D238)</f>
        <v>1023</v>
      </c>
      <c r="E232" s="85">
        <f>IF(Zwischentabelle_Leistung!$B$6&lt;13,Zwischentabelle_Leistung!E238)</f>
        <v>337</v>
      </c>
      <c r="F232" s="85">
        <f>IF(Zwischentabelle_Leistung!$B$6&lt;13,Zwischentabelle_Leistung!F238)</f>
        <v>504</v>
      </c>
      <c r="G232" s="85">
        <f>IF(Zwischentabelle_Leistung!$B$6&lt;13,Zwischentabelle_Leistung!G238)</f>
        <v>182</v>
      </c>
    </row>
    <row r="233" spans="1:7" x14ac:dyDescent="0.2">
      <c r="A233" s="111" t="s">
        <v>631</v>
      </c>
      <c r="B233" s="112" t="s">
        <v>632</v>
      </c>
      <c r="C233" s="89">
        <f>Datenbasis!C222</f>
        <v>1793</v>
      </c>
      <c r="D233" s="85">
        <f>IF(Zwischentabelle_Leistung!$B$6&lt;13,Zwischentabelle_Leistung!D239)</f>
        <v>340</v>
      </c>
      <c r="E233" s="85">
        <f>IF(Zwischentabelle_Leistung!$B$6&lt;13,Zwischentabelle_Leistung!E239)</f>
        <v>47</v>
      </c>
      <c r="F233" s="85">
        <f>IF(Zwischentabelle_Leistung!$B$6&lt;13,Zwischentabelle_Leistung!F239)</f>
        <v>191</v>
      </c>
      <c r="G233" s="85">
        <f>IF(Zwischentabelle_Leistung!$B$6&lt;13,Zwischentabelle_Leistung!G239)</f>
        <v>102</v>
      </c>
    </row>
    <row r="234" spans="1:7" x14ac:dyDescent="0.2">
      <c r="A234" s="111" t="s">
        <v>244</v>
      </c>
      <c r="B234" s="112" t="s">
        <v>243</v>
      </c>
      <c r="C234" s="89">
        <f>Datenbasis!C223</f>
        <v>2234</v>
      </c>
      <c r="D234" s="85">
        <f>IF(Zwischentabelle_Leistung!$B$6&lt;13,Zwischentabelle_Leistung!D240)</f>
        <v>503</v>
      </c>
      <c r="E234" s="85">
        <f>IF(Zwischentabelle_Leistung!$B$6&lt;13,Zwischentabelle_Leistung!E240)</f>
        <v>31</v>
      </c>
      <c r="F234" s="85">
        <f>IF(Zwischentabelle_Leistung!$B$6&lt;13,Zwischentabelle_Leistung!F240)</f>
        <v>253</v>
      </c>
      <c r="G234" s="85">
        <f>IF(Zwischentabelle_Leistung!$B$6&lt;13,Zwischentabelle_Leistung!G240)</f>
        <v>219</v>
      </c>
    </row>
    <row r="235" spans="1:7" x14ac:dyDescent="0.2">
      <c r="A235" s="111" t="s">
        <v>633</v>
      </c>
      <c r="B235" s="112" t="s">
        <v>634</v>
      </c>
      <c r="C235" s="89">
        <f>Datenbasis!C224</f>
        <v>1242</v>
      </c>
      <c r="D235" s="85">
        <f>IF(Zwischentabelle_Leistung!$B$6&lt;13,Zwischentabelle_Leistung!D241)</f>
        <v>173</v>
      </c>
      <c r="E235" s="85">
        <f>IF(Zwischentabelle_Leistung!$B$6&lt;13,Zwischentabelle_Leistung!E241)</f>
        <v>26</v>
      </c>
      <c r="F235" s="85">
        <f>IF(Zwischentabelle_Leistung!$B$6&lt;13,Zwischentabelle_Leistung!F241)</f>
        <v>94</v>
      </c>
      <c r="G235" s="85">
        <f>IF(Zwischentabelle_Leistung!$B$6&lt;13,Zwischentabelle_Leistung!G241)</f>
        <v>53</v>
      </c>
    </row>
    <row r="236" spans="1:7" x14ac:dyDescent="0.2">
      <c r="A236" s="111" t="s">
        <v>635</v>
      </c>
      <c r="B236" s="112" t="s">
        <v>636</v>
      </c>
      <c r="C236" s="89">
        <f>Datenbasis!C225</f>
        <v>6157</v>
      </c>
      <c r="D236" s="85">
        <f>IF(Zwischentabelle_Leistung!$B$6&lt;13,Zwischentabelle_Leistung!D242)</f>
        <v>2449</v>
      </c>
      <c r="E236" s="85">
        <f>IF(Zwischentabelle_Leistung!$B$6&lt;13,Zwischentabelle_Leistung!E242)</f>
        <v>701</v>
      </c>
      <c r="F236" s="85">
        <f>IF(Zwischentabelle_Leistung!$B$6&lt;13,Zwischentabelle_Leistung!F242)</f>
        <v>1489</v>
      </c>
      <c r="G236" s="85">
        <f>IF(Zwischentabelle_Leistung!$B$6&lt;13,Zwischentabelle_Leistung!G242)</f>
        <v>259</v>
      </c>
    </row>
    <row r="237" spans="1:7" x14ac:dyDescent="0.2">
      <c r="A237" s="111" t="s">
        <v>637</v>
      </c>
      <c r="B237" s="112" t="s">
        <v>638</v>
      </c>
      <c r="C237" s="89">
        <f>Datenbasis!C226</f>
        <v>3542</v>
      </c>
      <c r="D237" s="85">
        <f>IF(Zwischentabelle_Leistung!$B$6&lt;13,Zwischentabelle_Leistung!D243)</f>
        <v>445</v>
      </c>
      <c r="E237" s="85">
        <f>IF(Zwischentabelle_Leistung!$B$6&lt;13,Zwischentabelle_Leistung!E243)</f>
        <v>40</v>
      </c>
      <c r="F237" s="85">
        <f>IF(Zwischentabelle_Leistung!$B$6&lt;13,Zwischentabelle_Leistung!F243)</f>
        <v>304</v>
      </c>
      <c r="G237" s="85">
        <f>IF(Zwischentabelle_Leistung!$B$6&lt;13,Zwischentabelle_Leistung!G243)</f>
        <v>101</v>
      </c>
    </row>
    <row r="238" spans="1:7" x14ac:dyDescent="0.2">
      <c r="A238" s="111" t="s">
        <v>246</v>
      </c>
      <c r="B238" s="112" t="s">
        <v>245</v>
      </c>
      <c r="C238" s="89">
        <f>Datenbasis!C227</f>
        <v>2313</v>
      </c>
      <c r="D238" s="85">
        <f>IF(Zwischentabelle_Leistung!$B$6&lt;13,Zwischentabelle_Leistung!D244)</f>
        <v>291</v>
      </c>
      <c r="E238" s="85">
        <f>IF(Zwischentabelle_Leistung!$B$6&lt;13,Zwischentabelle_Leistung!E244)</f>
        <v>54</v>
      </c>
      <c r="F238" s="85">
        <f>IF(Zwischentabelle_Leistung!$B$6&lt;13,Zwischentabelle_Leistung!F244)</f>
        <v>181</v>
      </c>
      <c r="G238" s="85">
        <f>IF(Zwischentabelle_Leistung!$B$6&lt;13,Zwischentabelle_Leistung!G244)</f>
        <v>56</v>
      </c>
    </row>
    <row r="239" spans="1:7" x14ac:dyDescent="0.2">
      <c r="A239" s="111" t="s">
        <v>248</v>
      </c>
      <c r="B239" s="112" t="s">
        <v>247</v>
      </c>
      <c r="C239" s="89">
        <f>Datenbasis!C228</f>
        <v>6837</v>
      </c>
      <c r="D239" s="85">
        <f>IF(Zwischentabelle_Leistung!$B$6&lt;13,Zwischentabelle_Leistung!D245)</f>
        <v>736</v>
      </c>
      <c r="E239" s="85">
        <f>IF(Zwischentabelle_Leistung!$B$6&lt;13,Zwischentabelle_Leistung!E245)</f>
        <v>89</v>
      </c>
      <c r="F239" s="85">
        <f>IF(Zwischentabelle_Leistung!$B$6&lt;13,Zwischentabelle_Leistung!F245)</f>
        <v>404</v>
      </c>
      <c r="G239" s="85">
        <f>IF(Zwischentabelle_Leistung!$B$6&lt;13,Zwischentabelle_Leistung!G245)</f>
        <v>243</v>
      </c>
    </row>
    <row r="240" spans="1:7" x14ac:dyDescent="0.2">
      <c r="A240" s="111" t="s">
        <v>639</v>
      </c>
      <c r="B240" s="112" t="s">
        <v>640</v>
      </c>
      <c r="C240" s="89">
        <f>Datenbasis!C229</f>
        <v>1494</v>
      </c>
      <c r="D240" s="85">
        <f>IF(Zwischentabelle_Leistung!$B$6&lt;13,Zwischentabelle_Leistung!D246)</f>
        <v>390</v>
      </c>
      <c r="E240" s="85">
        <f>IF(Zwischentabelle_Leistung!$B$6&lt;13,Zwischentabelle_Leistung!E246)</f>
        <v>38</v>
      </c>
      <c r="F240" s="85">
        <f>IF(Zwischentabelle_Leistung!$B$6&lt;13,Zwischentabelle_Leistung!F246)</f>
        <v>264</v>
      </c>
      <c r="G240" s="85">
        <f>IF(Zwischentabelle_Leistung!$B$6&lt;13,Zwischentabelle_Leistung!G246)</f>
        <v>88</v>
      </c>
    </row>
    <row r="241" spans="1:7" x14ac:dyDescent="0.2">
      <c r="A241" s="111" t="s">
        <v>418</v>
      </c>
      <c r="B241" s="112" t="s">
        <v>417</v>
      </c>
      <c r="C241" s="89">
        <f>Datenbasis!C230</f>
        <v>3349</v>
      </c>
      <c r="D241" s="85">
        <f>IF(Zwischentabelle_Leistung!$B$6&lt;13,Zwischentabelle_Leistung!D247)</f>
        <v>911</v>
      </c>
      <c r="E241" s="85">
        <f>IF(Zwischentabelle_Leistung!$B$6&lt;13,Zwischentabelle_Leistung!E247)</f>
        <v>179</v>
      </c>
      <c r="F241" s="85">
        <f>IF(Zwischentabelle_Leistung!$B$6&lt;13,Zwischentabelle_Leistung!F247)</f>
        <v>557</v>
      </c>
      <c r="G241" s="85">
        <f>IF(Zwischentabelle_Leistung!$B$6&lt;13,Zwischentabelle_Leistung!G247)</f>
        <v>175</v>
      </c>
    </row>
    <row r="242" spans="1:7" x14ac:dyDescent="0.2">
      <c r="A242" s="111" t="s">
        <v>250</v>
      </c>
      <c r="B242" s="112" t="s">
        <v>249</v>
      </c>
      <c r="C242" s="89">
        <f>Datenbasis!C231</f>
        <v>2082</v>
      </c>
      <c r="D242" s="85">
        <f>IF(Zwischentabelle_Leistung!$B$6&lt;13,Zwischentabelle_Leistung!D248)</f>
        <v>150</v>
      </c>
      <c r="E242" s="85">
        <f>IF(Zwischentabelle_Leistung!$B$6&lt;13,Zwischentabelle_Leistung!E248)</f>
        <v>9</v>
      </c>
      <c r="F242" s="85">
        <f>IF(Zwischentabelle_Leistung!$B$6&lt;13,Zwischentabelle_Leistung!F248)</f>
        <v>84</v>
      </c>
      <c r="G242" s="85">
        <f>IF(Zwischentabelle_Leistung!$B$6&lt;13,Zwischentabelle_Leistung!G248)</f>
        <v>57</v>
      </c>
    </row>
    <row r="243" spans="1:7" x14ac:dyDescent="0.2">
      <c r="A243" s="111" t="s">
        <v>641</v>
      </c>
      <c r="B243" s="112" t="s">
        <v>642</v>
      </c>
      <c r="C243" s="89">
        <f>Datenbasis!C232</f>
        <v>5134</v>
      </c>
      <c r="D243" s="85">
        <f>IF(Zwischentabelle_Leistung!$B$6&lt;13,Zwischentabelle_Leistung!D249)</f>
        <v>1230</v>
      </c>
      <c r="E243" s="85">
        <f>IF(Zwischentabelle_Leistung!$B$6&lt;13,Zwischentabelle_Leistung!E249)</f>
        <v>227</v>
      </c>
      <c r="F243" s="85">
        <f>IF(Zwischentabelle_Leistung!$B$6&lt;13,Zwischentabelle_Leistung!F249)</f>
        <v>764</v>
      </c>
      <c r="G243" s="85">
        <f>IF(Zwischentabelle_Leistung!$B$6&lt;13,Zwischentabelle_Leistung!G249)</f>
        <v>239</v>
      </c>
    </row>
    <row r="244" spans="1:7" x14ac:dyDescent="0.2">
      <c r="A244" s="111" t="s">
        <v>643</v>
      </c>
      <c r="B244" s="112" t="s">
        <v>644</v>
      </c>
      <c r="C244" s="89">
        <f>Datenbasis!C233</f>
        <v>3713</v>
      </c>
      <c r="D244" s="85">
        <f>IF(Zwischentabelle_Leistung!$B$6&lt;13,Zwischentabelle_Leistung!D250)</f>
        <v>778</v>
      </c>
      <c r="E244" s="85">
        <f>IF(Zwischentabelle_Leistung!$B$6&lt;13,Zwischentabelle_Leistung!E250)</f>
        <v>147</v>
      </c>
      <c r="F244" s="85">
        <f>IF(Zwischentabelle_Leistung!$B$6&lt;13,Zwischentabelle_Leistung!F250)</f>
        <v>459</v>
      </c>
      <c r="G244" s="85">
        <f>IF(Zwischentabelle_Leistung!$B$6&lt;13,Zwischentabelle_Leistung!G250)</f>
        <v>172</v>
      </c>
    </row>
    <row r="245" spans="1:7" x14ac:dyDescent="0.2">
      <c r="A245" s="111" t="s">
        <v>252</v>
      </c>
      <c r="B245" s="112" t="s">
        <v>251</v>
      </c>
      <c r="C245" s="89">
        <f>Datenbasis!C234</f>
        <v>2410</v>
      </c>
      <c r="D245" s="85">
        <f>IF(Zwischentabelle_Leistung!$B$6&lt;13,Zwischentabelle_Leistung!D251)</f>
        <v>319</v>
      </c>
      <c r="E245" s="85">
        <f>IF(Zwischentabelle_Leistung!$B$6&lt;13,Zwischentabelle_Leistung!E251)</f>
        <v>30</v>
      </c>
      <c r="F245" s="85">
        <f>IF(Zwischentabelle_Leistung!$B$6&lt;13,Zwischentabelle_Leistung!F251)</f>
        <v>148</v>
      </c>
      <c r="G245" s="85">
        <f>IF(Zwischentabelle_Leistung!$B$6&lt;13,Zwischentabelle_Leistung!G251)</f>
        <v>141</v>
      </c>
    </row>
    <row r="246" spans="1:7" x14ac:dyDescent="0.2">
      <c r="A246" s="111" t="s">
        <v>645</v>
      </c>
      <c r="B246" s="112" t="s">
        <v>646</v>
      </c>
      <c r="C246" s="89">
        <f>Datenbasis!C235</f>
        <v>5079</v>
      </c>
      <c r="D246" s="85">
        <f>IF(Zwischentabelle_Leistung!$B$6&lt;13,Zwischentabelle_Leistung!D252)</f>
        <v>483</v>
      </c>
      <c r="E246" s="85">
        <f>IF(Zwischentabelle_Leistung!$B$6&lt;13,Zwischentabelle_Leistung!E252)</f>
        <v>79</v>
      </c>
      <c r="F246" s="85">
        <f>IF(Zwischentabelle_Leistung!$B$6&lt;13,Zwischentabelle_Leistung!F252)</f>
        <v>297</v>
      </c>
      <c r="G246" s="85">
        <f>IF(Zwischentabelle_Leistung!$B$6&lt;13,Zwischentabelle_Leistung!G252)</f>
        <v>107</v>
      </c>
    </row>
    <row r="247" spans="1:7" x14ac:dyDescent="0.2">
      <c r="A247" s="111" t="s">
        <v>254</v>
      </c>
      <c r="B247" s="112" t="s">
        <v>253</v>
      </c>
      <c r="C247" s="89">
        <f>Datenbasis!C236</f>
        <v>3268</v>
      </c>
      <c r="D247" s="85">
        <f>IF(Zwischentabelle_Leistung!$B$6&lt;13,Zwischentabelle_Leistung!D253)</f>
        <v>294</v>
      </c>
      <c r="E247" s="85">
        <f>IF(Zwischentabelle_Leistung!$B$6&lt;13,Zwischentabelle_Leistung!E253)</f>
        <v>19</v>
      </c>
      <c r="F247" s="85">
        <f>IF(Zwischentabelle_Leistung!$B$6&lt;13,Zwischentabelle_Leistung!F253)</f>
        <v>173</v>
      </c>
      <c r="G247" s="85">
        <f>IF(Zwischentabelle_Leistung!$B$6&lt;13,Zwischentabelle_Leistung!G253)</f>
        <v>102</v>
      </c>
    </row>
    <row r="248" spans="1:7" x14ac:dyDescent="0.2">
      <c r="A248" s="111" t="s">
        <v>647</v>
      </c>
      <c r="B248" s="112" t="s">
        <v>648</v>
      </c>
      <c r="C248" s="89">
        <f>Datenbasis!C237</f>
        <v>2178</v>
      </c>
      <c r="D248" s="85">
        <f>IF(Zwischentabelle_Leistung!$B$6&lt;13,Zwischentabelle_Leistung!D254)</f>
        <v>459</v>
      </c>
      <c r="E248" s="85">
        <f>IF(Zwischentabelle_Leistung!$B$6&lt;13,Zwischentabelle_Leistung!E254)</f>
        <v>79</v>
      </c>
      <c r="F248" s="85">
        <f>IF(Zwischentabelle_Leistung!$B$6&lt;13,Zwischentabelle_Leistung!F254)</f>
        <v>284</v>
      </c>
      <c r="G248" s="85">
        <f>IF(Zwischentabelle_Leistung!$B$6&lt;13,Zwischentabelle_Leistung!G254)</f>
        <v>96</v>
      </c>
    </row>
    <row r="249" spans="1:7" x14ac:dyDescent="0.2">
      <c r="A249" s="111" t="s">
        <v>256</v>
      </c>
      <c r="B249" s="112" t="s">
        <v>255</v>
      </c>
      <c r="C249" s="89">
        <f>Datenbasis!C238</f>
        <v>2572</v>
      </c>
      <c r="D249" s="85">
        <f>IF(Zwischentabelle_Leistung!$B$6&lt;13,Zwischentabelle_Leistung!D255)</f>
        <v>300</v>
      </c>
      <c r="E249" s="85" t="str">
        <f>IF(Zwischentabelle_Leistung!$B$6&lt;13,Zwischentabelle_Leistung!E255)</f>
        <v>*</v>
      </c>
      <c r="F249" s="85" t="str">
        <f>IF(Zwischentabelle_Leistung!$B$6&lt;13,Zwischentabelle_Leistung!F255)</f>
        <v>*</v>
      </c>
      <c r="G249" s="85" t="str">
        <f>IF(Zwischentabelle_Leistung!$B$6&lt;13,Zwischentabelle_Leistung!G255)</f>
        <v>*</v>
      </c>
    </row>
    <row r="250" spans="1:7" x14ac:dyDescent="0.2">
      <c r="A250" s="111" t="s">
        <v>649</v>
      </c>
      <c r="B250" s="112" t="s">
        <v>650</v>
      </c>
      <c r="C250" s="89">
        <f>Datenbasis!C239</f>
        <v>2179</v>
      </c>
      <c r="D250" s="85">
        <f>IF(Zwischentabelle_Leistung!$B$6&lt;13,Zwischentabelle_Leistung!D256)</f>
        <v>450</v>
      </c>
      <c r="E250" s="85">
        <f>IF(Zwischentabelle_Leistung!$B$6&lt;13,Zwischentabelle_Leistung!E256)</f>
        <v>67</v>
      </c>
      <c r="F250" s="85">
        <f>IF(Zwischentabelle_Leistung!$B$6&lt;13,Zwischentabelle_Leistung!F256)</f>
        <v>279</v>
      </c>
      <c r="G250" s="85">
        <f>IF(Zwischentabelle_Leistung!$B$6&lt;13,Zwischentabelle_Leistung!G256)</f>
        <v>104</v>
      </c>
    </row>
    <row r="251" spans="1:7" x14ac:dyDescent="0.2">
      <c r="A251" s="111" t="s">
        <v>258</v>
      </c>
      <c r="B251" s="112" t="s">
        <v>257</v>
      </c>
      <c r="C251" s="89">
        <f>Datenbasis!C240</f>
        <v>1817</v>
      </c>
      <c r="D251" s="85">
        <f>IF(Zwischentabelle_Leistung!$B$6&lt;13,Zwischentabelle_Leistung!D257)</f>
        <v>97</v>
      </c>
      <c r="E251" s="85" t="str">
        <f>IF(Zwischentabelle_Leistung!$B$6&lt;13,Zwischentabelle_Leistung!E257)</f>
        <v>*</v>
      </c>
      <c r="F251" s="85" t="str">
        <f>IF(Zwischentabelle_Leistung!$B$6&lt;13,Zwischentabelle_Leistung!F257)</f>
        <v>*</v>
      </c>
      <c r="G251" s="85">
        <f>IF(Zwischentabelle_Leistung!$B$6&lt;13,Zwischentabelle_Leistung!G257)</f>
        <v>27</v>
      </c>
    </row>
    <row r="252" spans="1:7" x14ac:dyDescent="0.2">
      <c r="A252" s="111" t="s">
        <v>260</v>
      </c>
      <c r="B252" s="112" t="s">
        <v>259</v>
      </c>
      <c r="C252" s="89">
        <f>Datenbasis!C241</f>
        <v>2650</v>
      </c>
      <c r="D252" s="85">
        <f>IF(Zwischentabelle_Leistung!$B$6&lt;13,Zwischentabelle_Leistung!D258)</f>
        <v>901</v>
      </c>
      <c r="E252" s="85">
        <f>IF(Zwischentabelle_Leistung!$B$6&lt;13,Zwischentabelle_Leistung!E258)</f>
        <v>117</v>
      </c>
      <c r="F252" s="85">
        <f>IF(Zwischentabelle_Leistung!$B$6&lt;13,Zwischentabelle_Leistung!F258)</f>
        <v>571</v>
      </c>
      <c r="G252" s="85">
        <f>IF(Zwischentabelle_Leistung!$B$6&lt;13,Zwischentabelle_Leistung!G258)</f>
        <v>213</v>
      </c>
    </row>
    <row r="253" spans="1:7" x14ac:dyDescent="0.2">
      <c r="A253" s="111" t="s">
        <v>262</v>
      </c>
      <c r="B253" s="112" t="s">
        <v>261</v>
      </c>
      <c r="C253" s="89">
        <f>Datenbasis!C242</f>
        <v>3495</v>
      </c>
      <c r="D253" s="85">
        <f>IF(Zwischentabelle_Leistung!$B$6&lt;13,Zwischentabelle_Leistung!D259)</f>
        <v>465</v>
      </c>
      <c r="E253" s="85">
        <f>IF(Zwischentabelle_Leistung!$B$6&lt;13,Zwischentabelle_Leistung!E259)</f>
        <v>50</v>
      </c>
      <c r="F253" s="85">
        <f>IF(Zwischentabelle_Leistung!$B$6&lt;13,Zwischentabelle_Leistung!F259)</f>
        <v>280</v>
      </c>
      <c r="G253" s="85">
        <f>IF(Zwischentabelle_Leistung!$B$6&lt;13,Zwischentabelle_Leistung!G259)</f>
        <v>135</v>
      </c>
    </row>
    <row r="254" spans="1:7" x14ac:dyDescent="0.2">
      <c r="A254" s="111" t="s">
        <v>651</v>
      </c>
      <c r="B254" s="112" t="s">
        <v>652</v>
      </c>
      <c r="C254" s="89">
        <f>Datenbasis!C243</f>
        <v>1273</v>
      </c>
      <c r="D254" s="85">
        <f>IF(Zwischentabelle_Leistung!$B$6&lt;13,Zwischentabelle_Leistung!D260)</f>
        <v>282</v>
      </c>
      <c r="E254" s="85">
        <f>IF(Zwischentabelle_Leistung!$B$6&lt;13,Zwischentabelle_Leistung!E260)</f>
        <v>48</v>
      </c>
      <c r="F254" s="85">
        <f>IF(Zwischentabelle_Leistung!$B$6&lt;13,Zwischentabelle_Leistung!F260)</f>
        <v>183</v>
      </c>
      <c r="G254" s="85">
        <f>IF(Zwischentabelle_Leistung!$B$6&lt;13,Zwischentabelle_Leistung!G260)</f>
        <v>51</v>
      </c>
    </row>
    <row r="255" spans="1:7" x14ac:dyDescent="0.2">
      <c r="A255" s="111" t="s">
        <v>264</v>
      </c>
      <c r="B255" s="112" t="s">
        <v>263</v>
      </c>
      <c r="C255" s="89">
        <f>Datenbasis!C244</f>
        <v>2563</v>
      </c>
      <c r="D255" s="85">
        <f>IF(Zwischentabelle_Leistung!$B$6&lt;13,Zwischentabelle_Leistung!D261)</f>
        <v>598</v>
      </c>
      <c r="E255" s="85">
        <f>IF(Zwischentabelle_Leistung!$B$6&lt;13,Zwischentabelle_Leistung!E261)</f>
        <v>119</v>
      </c>
      <c r="F255" s="85">
        <f>IF(Zwischentabelle_Leistung!$B$6&lt;13,Zwischentabelle_Leistung!F261)</f>
        <v>435</v>
      </c>
      <c r="G255" s="85">
        <f>IF(Zwischentabelle_Leistung!$B$6&lt;13,Zwischentabelle_Leistung!G261)</f>
        <v>44</v>
      </c>
    </row>
    <row r="256" spans="1:7" x14ac:dyDescent="0.2">
      <c r="A256" s="111" t="s">
        <v>653</v>
      </c>
      <c r="B256" s="112" t="s">
        <v>654</v>
      </c>
      <c r="C256" s="89">
        <f>Datenbasis!C245</f>
        <v>29507</v>
      </c>
      <c r="D256" s="85">
        <f>IF(Zwischentabelle_Leistung!$B$6&lt;13,Zwischentabelle_Leistung!D262)</f>
        <v>6302</v>
      </c>
      <c r="E256" s="85">
        <f>IF(Zwischentabelle_Leistung!$B$6&lt;13,Zwischentabelle_Leistung!E262)</f>
        <v>1442</v>
      </c>
      <c r="F256" s="85">
        <f>IF(Zwischentabelle_Leistung!$B$6&lt;13,Zwischentabelle_Leistung!F262)</f>
        <v>4168</v>
      </c>
      <c r="G256" s="85">
        <f>IF(Zwischentabelle_Leistung!$B$6&lt;13,Zwischentabelle_Leistung!G262)</f>
        <v>692</v>
      </c>
    </row>
    <row r="257" spans="1:7" x14ac:dyDescent="0.2">
      <c r="A257" s="111" t="s">
        <v>266</v>
      </c>
      <c r="B257" s="112" t="s">
        <v>265</v>
      </c>
      <c r="C257" s="89">
        <f>Datenbasis!C246</f>
        <v>1288</v>
      </c>
      <c r="D257" s="85">
        <f>IF(Zwischentabelle_Leistung!$B$6&lt;13,Zwischentabelle_Leistung!D263)</f>
        <v>302</v>
      </c>
      <c r="E257" s="85">
        <f>IF(Zwischentabelle_Leistung!$B$6&lt;13,Zwischentabelle_Leistung!E263)</f>
        <v>111</v>
      </c>
      <c r="F257" s="85">
        <f>IF(Zwischentabelle_Leistung!$B$6&lt;13,Zwischentabelle_Leistung!F263)</f>
        <v>171</v>
      </c>
      <c r="G257" s="85">
        <f>IF(Zwischentabelle_Leistung!$B$6&lt;13,Zwischentabelle_Leistung!G263)</f>
        <v>20</v>
      </c>
    </row>
    <row r="258" spans="1:7" x14ac:dyDescent="0.2">
      <c r="A258" s="111" t="s">
        <v>268</v>
      </c>
      <c r="B258" s="112" t="s">
        <v>267</v>
      </c>
      <c r="C258" s="89">
        <f>Datenbasis!C247</f>
        <v>1294</v>
      </c>
      <c r="D258" s="85">
        <f>IF(Zwischentabelle_Leistung!$B$6&lt;13,Zwischentabelle_Leistung!D264)</f>
        <v>238</v>
      </c>
      <c r="E258" s="85">
        <f>IF(Zwischentabelle_Leistung!$B$6&lt;13,Zwischentabelle_Leistung!E264)</f>
        <v>72</v>
      </c>
      <c r="F258" s="85">
        <f>IF(Zwischentabelle_Leistung!$B$6&lt;13,Zwischentabelle_Leistung!F264)</f>
        <v>152</v>
      </c>
      <c r="G258" s="85">
        <f>IF(Zwischentabelle_Leistung!$B$6&lt;13,Zwischentabelle_Leistung!G264)</f>
        <v>14</v>
      </c>
    </row>
    <row r="259" spans="1:7" x14ac:dyDescent="0.2">
      <c r="A259" s="111" t="s">
        <v>655</v>
      </c>
      <c r="B259" s="112" t="s">
        <v>656</v>
      </c>
      <c r="C259" s="89">
        <f>Datenbasis!C248</f>
        <v>1259</v>
      </c>
      <c r="D259" s="85">
        <f>IF(Zwischentabelle_Leistung!$B$6&lt;13,Zwischentabelle_Leistung!D265)</f>
        <v>259</v>
      </c>
      <c r="E259" s="85">
        <f>IF(Zwischentabelle_Leistung!$B$6&lt;13,Zwischentabelle_Leistung!E265)</f>
        <v>90</v>
      </c>
      <c r="F259" s="85">
        <f>IF(Zwischentabelle_Leistung!$B$6&lt;13,Zwischentabelle_Leistung!F265)</f>
        <v>158</v>
      </c>
      <c r="G259" s="85">
        <f>IF(Zwischentabelle_Leistung!$B$6&lt;13,Zwischentabelle_Leistung!G265)</f>
        <v>11</v>
      </c>
    </row>
    <row r="260" spans="1:7" x14ac:dyDescent="0.2">
      <c r="A260" s="111" t="s">
        <v>657</v>
      </c>
      <c r="B260" s="112" t="s">
        <v>658</v>
      </c>
      <c r="C260" s="89">
        <f>Datenbasis!C249</f>
        <v>1135</v>
      </c>
      <c r="D260" s="85">
        <f>IF(Zwischentabelle_Leistung!$B$6&lt;13,Zwischentabelle_Leistung!D266)</f>
        <v>235</v>
      </c>
      <c r="E260" s="85">
        <f>IF(Zwischentabelle_Leistung!$B$6&lt;13,Zwischentabelle_Leistung!E266)</f>
        <v>92</v>
      </c>
      <c r="F260" s="85">
        <f>IF(Zwischentabelle_Leistung!$B$6&lt;13,Zwischentabelle_Leistung!F266)</f>
        <v>126</v>
      </c>
      <c r="G260" s="85">
        <f>IF(Zwischentabelle_Leistung!$B$6&lt;13,Zwischentabelle_Leistung!G266)</f>
        <v>17</v>
      </c>
    </row>
    <row r="261" spans="1:7" x14ac:dyDescent="0.2">
      <c r="A261" s="111" t="s">
        <v>659</v>
      </c>
      <c r="B261" s="112" t="s">
        <v>660</v>
      </c>
      <c r="C261" s="89">
        <f>Datenbasis!C250</f>
        <v>998</v>
      </c>
      <c r="D261" s="85">
        <f>IF(Zwischentabelle_Leistung!$B$6&lt;13,Zwischentabelle_Leistung!D267)</f>
        <v>229</v>
      </c>
      <c r="E261" s="85">
        <f>IF(Zwischentabelle_Leistung!$B$6&lt;13,Zwischentabelle_Leistung!E267)</f>
        <v>87</v>
      </c>
      <c r="F261" s="85">
        <f>IF(Zwischentabelle_Leistung!$B$6&lt;13,Zwischentabelle_Leistung!F267)</f>
        <v>128</v>
      </c>
      <c r="G261" s="85">
        <f>IF(Zwischentabelle_Leistung!$B$6&lt;13,Zwischentabelle_Leistung!G267)</f>
        <v>14</v>
      </c>
    </row>
    <row r="262" spans="1:7" x14ac:dyDescent="0.2">
      <c r="A262" s="111" t="s">
        <v>661</v>
      </c>
      <c r="B262" s="112" t="s">
        <v>662</v>
      </c>
      <c r="C262" s="89">
        <f>Datenbasis!C251</f>
        <v>866</v>
      </c>
      <c r="D262" s="85">
        <f>IF(Zwischentabelle_Leistung!$B$6&lt;13,Zwischentabelle_Leistung!D268)</f>
        <v>175</v>
      </c>
      <c r="E262" s="85" t="str">
        <f>IF(Zwischentabelle_Leistung!$B$6&lt;13,Zwischentabelle_Leistung!E268)</f>
        <v>*</v>
      </c>
      <c r="F262" s="85" t="str">
        <f>IF(Zwischentabelle_Leistung!$B$6&lt;13,Zwischentabelle_Leistung!F268)</f>
        <v>*</v>
      </c>
      <c r="G262" s="85">
        <f>IF(Zwischentabelle_Leistung!$B$6&lt;13,Zwischentabelle_Leistung!G268)</f>
        <v>9</v>
      </c>
    </row>
    <row r="263" spans="1:7" x14ac:dyDescent="0.2">
      <c r="A263" s="111" t="s">
        <v>663</v>
      </c>
      <c r="B263" s="112" t="s">
        <v>664</v>
      </c>
      <c r="C263" s="89">
        <f>Datenbasis!C252</f>
        <v>781</v>
      </c>
      <c r="D263" s="85">
        <f>IF(Zwischentabelle_Leistung!$B$6&lt;13,Zwischentabelle_Leistung!D269)</f>
        <v>174</v>
      </c>
      <c r="E263" s="85">
        <f>IF(Zwischentabelle_Leistung!$B$6&lt;13,Zwischentabelle_Leistung!E269)</f>
        <v>63</v>
      </c>
      <c r="F263" s="85">
        <f>IF(Zwischentabelle_Leistung!$B$6&lt;13,Zwischentabelle_Leistung!F269)</f>
        <v>104</v>
      </c>
      <c r="G263" s="85">
        <f>IF(Zwischentabelle_Leistung!$B$6&lt;13,Zwischentabelle_Leistung!G269)</f>
        <v>7</v>
      </c>
    </row>
    <row r="264" spans="1:7" x14ac:dyDescent="0.2">
      <c r="A264" s="111" t="s">
        <v>270</v>
      </c>
      <c r="B264" s="112" t="s">
        <v>269</v>
      </c>
      <c r="C264" s="89">
        <f>Datenbasis!C253</f>
        <v>1025</v>
      </c>
      <c r="D264" s="85">
        <f>IF(Zwischentabelle_Leistung!$B$6&lt;13,Zwischentabelle_Leistung!D270)</f>
        <v>209</v>
      </c>
      <c r="E264" s="85">
        <f>IF(Zwischentabelle_Leistung!$B$6&lt;13,Zwischentabelle_Leistung!E270)</f>
        <v>97</v>
      </c>
      <c r="F264" s="85">
        <f>IF(Zwischentabelle_Leistung!$B$6&lt;13,Zwischentabelle_Leistung!F270)</f>
        <v>105</v>
      </c>
      <c r="G264" s="85">
        <f>IF(Zwischentabelle_Leistung!$B$6&lt;13,Zwischentabelle_Leistung!G270)</f>
        <v>7</v>
      </c>
    </row>
    <row r="265" spans="1:7" x14ac:dyDescent="0.2">
      <c r="A265" s="111" t="s">
        <v>272</v>
      </c>
      <c r="B265" s="112" t="s">
        <v>271</v>
      </c>
      <c r="C265" s="89">
        <f>Datenbasis!C254</f>
        <v>1046</v>
      </c>
      <c r="D265" s="85">
        <f>IF(Zwischentabelle_Leistung!$B$6&lt;13,Zwischentabelle_Leistung!D271)</f>
        <v>146</v>
      </c>
      <c r="E265" s="85">
        <f>IF(Zwischentabelle_Leistung!$B$6&lt;13,Zwischentabelle_Leistung!E271)</f>
        <v>56</v>
      </c>
      <c r="F265" s="85">
        <f>IF(Zwischentabelle_Leistung!$B$6&lt;13,Zwischentabelle_Leistung!F271)</f>
        <v>76</v>
      </c>
      <c r="G265" s="85">
        <f>IF(Zwischentabelle_Leistung!$B$6&lt;13,Zwischentabelle_Leistung!G271)</f>
        <v>14</v>
      </c>
    </row>
    <row r="266" spans="1:7" x14ac:dyDescent="0.2">
      <c r="A266" s="111" t="s">
        <v>274</v>
      </c>
      <c r="B266" s="112" t="s">
        <v>273</v>
      </c>
      <c r="C266" s="89">
        <f>Datenbasis!C255</f>
        <v>2760</v>
      </c>
      <c r="D266" s="85">
        <f>IF(Zwischentabelle_Leistung!$B$6&lt;13,Zwischentabelle_Leistung!D272)</f>
        <v>132</v>
      </c>
      <c r="E266" s="85" t="str">
        <f>IF(Zwischentabelle_Leistung!$B$6&lt;13,Zwischentabelle_Leistung!E272)</f>
        <v>*</v>
      </c>
      <c r="F266" s="85" t="str">
        <f>IF(Zwischentabelle_Leistung!$B$6&lt;13,Zwischentabelle_Leistung!F272)</f>
        <v>*</v>
      </c>
      <c r="G266" s="85">
        <f>IF(Zwischentabelle_Leistung!$B$6&lt;13,Zwischentabelle_Leistung!G272)</f>
        <v>19</v>
      </c>
    </row>
    <row r="267" spans="1:7" x14ac:dyDescent="0.2">
      <c r="A267" s="111" t="s">
        <v>665</v>
      </c>
      <c r="B267" s="112" t="s">
        <v>666</v>
      </c>
      <c r="C267" s="89">
        <f>Datenbasis!C256</f>
        <v>1005</v>
      </c>
      <c r="D267" s="85">
        <f>IF(Zwischentabelle_Leistung!$B$6&lt;13,Zwischentabelle_Leistung!D273)</f>
        <v>249</v>
      </c>
      <c r="E267" s="85" t="str">
        <f>IF(Zwischentabelle_Leistung!$B$6&lt;13,Zwischentabelle_Leistung!E273)</f>
        <v>*</v>
      </c>
      <c r="F267" s="85" t="str">
        <f>IF(Zwischentabelle_Leistung!$B$6&lt;13,Zwischentabelle_Leistung!F273)</f>
        <v>*</v>
      </c>
      <c r="G267" s="85">
        <f>IF(Zwischentabelle_Leistung!$B$6&lt;13,Zwischentabelle_Leistung!G273)</f>
        <v>17</v>
      </c>
    </row>
    <row r="268" spans="1:7" x14ac:dyDescent="0.2">
      <c r="A268" s="111" t="s">
        <v>276</v>
      </c>
      <c r="B268" s="112" t="s">
        <v>275</v>
      </c>
      <c r="C268" s="89">
        <f>Datenbasis!C257</f>
        <v>891</v>
      </c>
      <c r="D268" s="85">
        <f>IF(Zwischentabelle_Leistung!$B$6&lt;13,Zwischentabelle_Leistung!D274)</f>
        <v>77</v>
      </c>
      <c r="E268" s="85" t="str">
        <f>IF(Zwischentabelle_Leistung!$B$6&lt;13,Zwischentabelle_Leistung!E274)</f>
        <v>*</v>
      </c>
      <c r="F268" s="85" t="str">
        <f>IF(Zwischentabelle_Leistung!$B$6&lt;13,Zwischentabelle_Leistung!F274)</f>
        <v>*</v>
      </c>
      <c r="G268" s="85" t="str">
        <f>IF(Zwischentabelle_Leistung!$B$6&lt;13,Zwischentabelle_Leistung!G274)</f>
        <v>*</v>
      </c>
    </row>
    <row r="269" spans="1:7" x14ac:dyDescent="0.2">
      <c r="A269" s="111" t="s">
        <v>278</v>
      </c>
      <c r="B269" s="112" t="s">
        <v>277</v>
      </c>
      <c r="C269" s="89">
        <f>Datenbasis!C258</f>
        <v>587</v>
      </c>
      <c r="D269" s="85">
        <f>IF(Zwischentabelle_Leistung!$B$6&lt;13,Zwischentabelle_Leistung!D275)</f>
        <v>18</v>
      </c>
      <c r="E269" s="85">
        <f>IF(Zwischentabelle_Leistung!$B$6&lt;13,Zwischentabelle_Leistung!E275)</f>
        <v>9</v>
      </c>
      <c r="F269" s="85">
        <f>IF(Zwischentabelle_Leistung!$B$6&lt;13,Zwischentabelle_Leistung!F275)</f>
        <v>6</v>
      </c>
      <c r="G269" s="85">
        <f>IF(Zwischentabelle_Leistung!$B$6&lt;13,Zwischentabelle_Leistung!G275)</f>
        <v>3</v>
      </c>
    </row>
    <row r="270" spans="1:7" x14ac:dyDescent="0.2">
      <c r="A270" s="111" t="s">
        <v>280</v>
      </c>
      <c r="B270" s="112" t="s">
        <v>279</v>
      </c>
      <c r="C270" s="89">
        <f>Datenbasis!C259</f>
        <v>1537</v>
      </c>
      <c r="D270" s="85">
        <f>IF(Zwischentabelle_Leistung!$B$6&lt;13,Zwischentabelle_Leistung!D276)</f>
        <v>384</v>
      </c>
      <c r="E270" s="85">
        <f>IF(Zwischentabelle_Leistung!$B$6&lt;13,Zwischentabelle_Leistung!E276)</f>
        <v>113</v>
      </c>
      <c r="F270" s="85">
        <f>IF(Zwischentabelle_Leistung!$B$6&lt;13,Zwischentabelle_Leistung!F276)</f>
        <v>244</v>
      </c>
      <c r="G270" s="85">
        <f>IF(Zwischentabelle_Leistung!$B$6&lt;13,Zwischentabelle_Leistung!G276)</f>
        <v>27</v>
      </c>
    </row>
    <row r="271" spans="1:7" x14ac:dyDescent="0.2">
      <c r="A271" s="111" t="s">
        <v>282</v>
      </c>
      <c r="B271" s="112" t="s">
        <v>281</v>
      </c>
      <c r="C271" s="89">
        <f>Datenbasis!C260</f>
        <v>3086</v>
      </c>
      <c r="D271" s="85">
        <f>IF(Zwischentabelle_Leistung!$B$6&lt;13,Zwischentabelle_Leistung!D277)</f>
        <v>284</v>
      </c>
      <c r="E271" s="85">
        <f>IF(Zwischentabelle_Leistung!$B$6&lt;13,Zwischentabelle_Leistung!E277)</f>
        <v>15</v>
      </c>
      <c r="F271" s="85">
        <f>IF(Zwischentabelle_Leistung!$B$6&lt;13,Zwischentabelle_Leistung!F277)</f>
        <v>230</v>
      </c>
      <c r="G271" s="85">
        <f>IF(Zwischentabelle_Leistung!$B$6&lt;13,Zwischentabelle_Leistung!G277)</f>
        <v>39</v>
      </c>
    </row>
    <row r="272" spans="1:7" x14ac:dyDescent="0.2">
      <c r="A272" s="111" t="s">
        <v>667</v>
      </c>
      <c r="B272" s="112" t="s">
        <v>668</v>
      </c>
      <c r="C272" s="89">
        <f>Datenbasis!C261</f>
        <v>779</v>
      </c>
      <c r="D272" s="85">
        <f>IF(Zwischentabelle_Leistung!$B$6&lt;13,Zwischentabelle_Leistung!D278)</f>
        <v>64</v>
      </c>
      <c r="E272" s="85" t="str">
        <f>IF(Zwischentabelle_Leistung!$B$6&lt;13,Zwischentabelle_Leistung!E278)</f>
        <v>*</v>
      </c>
      <c r="F272" s="85" t="str">
        <f>IF(Zwischentabelle_Leistung!$B$6&lt;13,Zwischentabelle_Leistung!F278)</f>
        <v>*</v>
      </c>
      <c r="G272" s="85" t="str">
        <f>IF(Zwischentabelle_Leistung!$B$6&lt;13,Zwischentabelle_Leistung!G278)</f>
        <v>*</v>
      </c>
    </row>
    <row r="273" spans="1:7" x14ac:dyDescent="0.2">
      <c r="A273" s="111" t="s">
        <v>284</v>
      </c>
      <c r="B273" s="112" t="s">
        <v>283</v>
      </c>
      <c r="C273" s="89">
        <f>Datenbasis!C262</f>
        <v>520</v>
      </c>
      <c r="D273" s="85">
        <f>IF(Zwischentabelle_Leistung!$B$6&lt;13,Zwischentabelle_Leistung!D279)</f>
        <v>27</v>
      </c>
      <c r="E273" s="85" t="str">
        <f>IF(Zwischentabelle_Leistung!$B$6&lt;13,Zwischentabelle_Leistung!E279)</f>
        <v>*</v>
      </c>
      <c r="F273" s="85" t="str">
        <f>IF(Zwischentabelle_Leistung!$B$6&lt;13,Zwischentabelle_Leistung!F279)</f>
        <v>*</v>
      </c>
      <c r="G273" s="85" t="str">
        <f>IF(Zwischentabelle_Leistung!$B$6&lt;13,Zwischentabelle_Leistung!G279)</f>
        <v>*</v>
      </c>
    </row>
    <row r="274" spans="1:7" x14ac:dyDescent="0.2">
      <c r="A274" s="111" t="s">
        <v>286</v>
      </c>
      <c r="B274" s="112" t="s">
        <v>285</v>
      </c>
      <c r="C274" s="89">
        <f>Datenbasis!C263</f>
        <v>1908</v>
      </c>
      <c r="D274" s="85">
        <f>IF(Zwischentabelle_Leistung!$B$6&lt;13,Zwischentabelle_Leistung!D280)</f>
        <v>396</v>
      </c>
      <c r="E274" s="85">
        <f>IF(Zwischentabelle_Leistung!$B$6&lt;13,Zwischentabelle_Leistung!E280)</f>
        <v>162</v>
      </c>
      <c r="F274" s="85">
        <f>IF(Zwischentabelle_Leistung!$B$6&lt;13,Zwischentabelle_Leistung!F280)</f>
        <v>216</v>
      </c>
      <c r="G274" s="85">
        <f>IF(Zwischentabelle_Leistung!$B$6&lt;13,Zwischentabelle_Leistung!G280)</f>
        <v>18</v>
      </c>
    </row>
    <row r="275" spans="1:7" x14ac:dyDescent="0.2">
      <c r="A275" s="111" t="s">
        <v>669</v>
      </c>
      <c r="B275" s="112" t="s">
        <v>670</v>
      </c>
      <c r="C275" s="89">
        <f>Datenbasis!C264</f>
        <v>1049</v>
      </c>
      <c r="D275" s="85">
        <f>IF(Zwischentabelle_Leistung!$B$6&lt;13,Zwischentabelle_Leistung!D281)</f>
        <v>34</v>
      </c>
      <c r="E275" s="85">
        <f>IF(Zwischentabelle_Leistung!$B$6&lt;13,Zwischentabelle_Leistung!E281)</f>
        <v>6</v>
      </c>
      <c r="F275" s="85">
        <f>IF(Zwischentabelle_Leistung!$B$6&lt;13,Zwischentabelle_Leistung!F281)</f>
        <v>25</v>
      </c>
      <c r="G275" s="85">
        <f>IF(Zwischentabelle_Leistung!$B$6&lt;13,Zwischentabelle_Leistung!G281)</f>
        <v>3</v>
      </c>
    </row>
    <row r="276" spans="1:7" x14ac:dyDescent="0.2">
      <c r="A276" s="111" t="s">
        <v>671</v>
      </c>
      <c r="B276" s="112" t="s">
        <v>672</v>
      </c>
      <c r="C276" s="89">
        <f>Datenbasis!C265</f>
        <v>1403</v>
      </c>
      <c r="D276" s="85">
        <f>IF(Zwischentabelle_Leistung!$B$6&lt;13,Zwischentabelle_Leistung!D282)</f>
        <v>344</v>
      </c>
      <c r="E276" s="85">
        <f>IF(Zwischentabelle_Leistung!$B$6&lt;13,Zwischentabelle_Leistung!E282)</f>
        <v>119</v>
      </c>
      <c r="F276" s="85">
        <f>IF(Zwischentabelle_Leistung!$B$6&lt;13,Zwischentabelle_Leistung!F282)</f>
        <v>203</v>
      </c>
      <c r="G276" s="85">
        <f>IF(Zwischentabelle_Leistung!$B$6&lt;13,Zwischentabelle_Leistung!G282)</f>
        <v>22</v>
      </c>
    </row>
    <row r="277" spans="1:7" x14ac:dyDescent="0.2">
      <c r="A277" s="111" t="s">
        <v>673</v>
      </c>
      <c r="B277" s="112" t="s">
        <v>674</v>
      </c>
      <c r="C277" s="89">
        <f>Datenbasis!C266</f>
        <v>1305</v>
      </c>
      <c r="D277" s="85">
        <f>IF(Zwischentabelle_Leistung!$B$6&lt;13,Zwischentabelle_Leistung!D283)</f>
        <v>71</v>
      </c>
      <c r="E277" s="85">
        <f>IF(Zwischentabelle_Leistung!$B$6&lt;13,Zwischentabelle_Leistung!E283)</f>
        <v>20</v>
      </c>
      <c r="F277" s="85">
        <f>IF(Zwischentabelle_Leistung!$B$6&lt;13,Zwischentabelle_Leistung!F283)</f>
        <v>46</v>
      </c>
      <c r="G277" s="85">
        <f>IF(Zwischentabelle_Leistung!$B$6&lt;13,Zwischentabelle_Leistung!G283)</f>
        <v>5</v>
      </c>
    </row>
    <row r="278" spans="1:7" x14ac:dyDescent="0.2">
      <c r="A278" s="111" t="s">
        <v>675</v>
      </c>
      <c r="B278" s="112" t="s">
        <v>676</v>
      </c>
      <c r="C278" s="89">
        <f>Datenbasis!C267</f>
        <v>1303</v>
      </c>
      <c r="D278" s="85">
        <f>IF(Zwischentabelle_Leistung!$B$6&lt;13,Zwischentabelle_Leistung!D284)</f>
        <v>264</v>
      </c>
      <c r="E278" s="85">
        <f>IF(Zwischentabelle_Leistung!$B$6&lt;13,Zwischentabelle_Leistung!E284)</f>
        <v>95</v>
      </c>
      <c r="F278" s="85">
        <f>IF(Zwischentabelle_Leistung!$B$6&lt;13,Zwischentabelle_Leistung!F284)</f>
        <v>157</v>
      </c>
      <c r="G278" s="85">
        <f>IF(Zwischentabelle_Leistung!$B$6&lt;13,Zwischentabelle_Leistung!G284)</f>
        <v>12</v>
      </c>
    </row>
    <row r="279" spans="1:7" x14ac:dyDescent="0.2">
      <c r="A279" s="111" t="s">
        <v>288</v>
      </c>
      <c r="B279" s="112" t="s">
        <v>287</v>
      </c>
      <c r="C279" s="89">
        <f>Datenbasis!C268</f>
        <v>1188</v>
      </c>
      <c r="D279" s="85">
        <f>IF(Zwischentabelle_Leistung!$B$6&lt;13,Zwischentabelle_Leistung!D285)</f>
        <v>296</v>
      </c>
      <c r="E279" s="85" t="str">
        <f>IF(Zwischentabelle_Leistung!$B$6&lt;13,Zwischentabelle_Leistung!E285)</f>
        <v>*</v>
      </c>
      <c r="F279" s="85" t="str">
        <f>IF(Zwischentabelle_Leistung!$B$6&lt;13,Zwischentabelle_Leistung!F285)</f>
        <v>*</v>
      </c>
      <c r="G279" s="85">
        <f>IF(Zwischentabelle_Leistung!$B$6&lt;13,Zwischentabelle_Leistung!G285)</f>
        <v>17</v>
      </c>
    </row>
    <row r="280" spans="1:7" x14ac:dyDescent="0.2">
      <c r="A280" s="111" t="s">
        <v>290</v>
      </c>
      <c r="B280" s="112" t="s">
        <v>289</v>
      </c>
      <c r="C280" s="89">
        <f>Datenbasis!C269</f>
        <v>918</v>
      </c>
      <c r="D280" s="85">
        <f>IF(Zwischentabelle_Leistung!$B$6&lt;13,Zwischentabelle_Leistung!D286)</f>
        <v>9</v>
      </c>
      <c r="E280" s="85">
        <f>IF(Zwischentabelle_Leistung!$B$6&lt;13,Zwischentabelle_Leistung!E286)</f>
        <v>0</v>
      </c>
      <c r="F280" s="85" t="str">
        <f>IF(Zwischentabelle_Leistung!$B$6&lt;13,Zwischentabelle_Leistung!F286)</f>
        <v>*</v>
      </c>
      <c r="G280" s="85" t="str">
        <f>IF(Zwischentabelle_Leistung!$B$6&lt;13,Zwischentabelle_Leistung!G286)</f>
        <v>*</v>
      </c>
    </row>
    <row r="281" spans="1:7" x14ac:dyDescent="0.2">
      <c r="A281" s="111" t="s">
        <v>677</v>
      </c>
      <c r="B281" s="112" t="s">
        <v>678</v>
      </c>
      <c r="C281" s="89">
        <f>Datenbasis!C270</f>
        <v>1029</v>
      </c>
      <c r="D281" s="85">
        <f>IF(Zwischentabelle_Leistung!$B$6&lt;13,Zwischentabelle_Leistung!D287)</f>
        <v>149</v>
      </c>
      <c r="E281" s="85">
        <f>IF(Zwischentabelle_Leistung!$B$6&lt;13,Zwischentabelle_Leistung!E287)</f>
        <v>17</v>
      </c>
      <c r="F281" s="85">
        <f>IF(Zwischentabelle_Leistung!$B$6&lt;13,Zwischentabelle_Leistung!F287)</f>
        <v>123</v>
      </c>
      <c r="G281" s="85">
        <f>IF(Zwischentabelle_Leistung!$B$6&lt;13,Zwischentabelle_Leistung!G287)</f>
        <v>9</v>
      </c>
    </row>
    <row r="282" spans="1:7" x14ac:dyDescent="0.2">
      <c r="A282" s="111" t="s">
        <v>679</v>
      </c>
      <c r="B282" s="112" t="s">
        <v>680</v>
      </c>
      <c r="C282" s="89">
        <f>Datenbasis!C271</f>
        <v>352</v>
      </c>
      <c r="D282" s="85">
        <f>IF(Zwischentabelle_Leistung!$B$6&lt;13,Zwischentabelle_Leistung!D288)</f>
        <v>49</v>
      </c>
      <c r="E282" s="85" t="str">
        <f>IF(Zwischentabelle_Leistung!$B$6&lt;13,Zwischentabelle_Leistung!E288)</f>
        <v>*</v>
      </c>
      <c r="F282" s="85" t="str">
        <f>IF(Zwischentabelle_Leistung!$B$6&lt;13,Zwischentabelle_Leistung!F288)</f>
        <v>*</v>
      </c>
      <c r="G282" s="85" t="str">
        <f>IF(Zwischentabelle_Leistung!$B$6&lt;13,Zwischentabelle_Leistung!G288)</f>
        <v>*</v>
      </c>
    </row>
    <row r="283" spans="1:7" x14ac:dyDescent="0.2">
      <c r="A283" s="111" t="s">
        <v>681</v>
      </c>
      <c r="B283" s="112" t="s">
        <v>682</v>
      </c>
      <c r="C283" s="89">
        <f>Datenbasis!C272</f>
        <v>794</v>
      </c>
      <c r="D283" s="85">
        <f>IF(Zwischentabelle_Leistung!$B$6&lt;13,Zwischentabelle_Leistung!D289)</f>
        <v>38</v>
      </c>
      <c r="E283" s="85">
        <f>IF(Zwischentabelle_Leistung!$B$6&lt;13,Zwischentabelle_Leistung!E289)</f>
        <v>7</v>
      </c>
      <c r="F283" s="85">
        <f>IF(Zwischentabelle_Leistung!$B$6&lt;13,Zwischentabelle_Leistung!F289)</f>
        <v>26</v>
      </c>
      <c r="G283" s="85">
        <f>IF(Zwischentabelle_Leistung!$B$6&lt;13,Zwischentabelle_Leistung!G289)</f>
        <v>5</v>
      </c>
    </row>
    <row r="284" spans="1:7" x14ac:dyDescent="0.2">
      <c r="A284" s="111" t="s">
        <v>683</v>
      </c>
      <c r="B284" s="112" t="s">
        <v>684</v>
      </c>
      <c r="C284" s="89">
        <f>Datenbasis!C273</f>
        <v>1213</v>
      </c>
      <c r="D284" s="85">
        <f>IF(Zwischentabelle_Leistung!$B$6&lt;13,Zwischentabelle_Leistung!D290)</f>
        <v>199</v>
      </c>
      <c r="E284" s="85">
        <f>IF(Zwischentabelle_Leistung!$B$6&lt;13,Zwischentabelle_Leistung!E290)</f>
        <v>80</v>
      </c>
      <c r="F284" s="85">
        <f>IF(Zwischentabelle_Leistung!$B$6&lt;13,Zwischentabelle_Leistung!F290)</f>
        <v>113</v>
      </c>
      <c r="G284" s="85">
        <f>IF(Zwischentabelle_Leistung!$B$6&lt;13,Zwischentabelle_Leistung!G290)</f>
        <v>6</v>
      </c>
    </row>
    <row r="285" spans="1:7" x14ac:dyDescent="0.2">
      <c r="A285" s="111" t="s">
        <v>420</v>
      </c>
      <c r="B285" s="112" t="s">
        <v>419</v>
      </c>
      <c r="C285" s="89">
        <f>Datenbasis!C274</f>
        <v>2116</v>
      </c>
      <c r="D285" s="85">
        <f>IF(Zwischentabelle_Leistung!$B$6&lt;13,Zwischentabelle_Leistung!D291)</f>
        <v>408</v>
      </c>
      <c r="E285" s="85">
        <f>IF(Zwischentabelle_Leistung!$B$6&lt;13,Zwischentabelle_Leistung!E291)</f>
        <v>81</v>
      </c>
      <c r="F285" s="85">
        <f>IF(Zwischentabelle_Leistung!$B$6&lt;13,Zwischentabelle_Leistung!F291)</f>
        <v>284</v>
      </c>
      <c r="G285" s="85">
        <f>IF(Zwischentabelle_Leistung!$B$6&lt;13,Zwischentabelle_Leistung!G291)</f>
        <v>43</v>
      </c>
    </row>
    <row r="286" spans="1:7" x14ac:dyDescent="0.2">
      <c r="A286" s="111" t="s">
        <v>685</v>
      </c>
      <c r="B286" s="112" t="s">
        <v>686</v>
      </c>
      <c r="C286" s="89">
        <f>Datenbasis!C275</f>
        <v>810</v>
      </c>
      <c r="D286" s="85">
        <f>IF(Zwischentabelle_Leistung!$B$6&lt;13,Zwischentabelle_Leistung!D292)</f>
        <v>192</v>
      </c>
      <c r="E286" s="85" t="str">
        <f>IF(Zwischentabelle_Leistung!$B$6&lt;13,Zwischentabelle_Leistung!E292)</f>
        <v>*</v>
      </c>
      <c r="F286" s="85" t="str">
        <f>IF(Zwischentabelle_Leistung!$B$6&lt;13,Zwischentabelle_Leistung!F292)</f>
        <v>*</v>
      </c>
      <c r="G286" s="85" t="str">
        <f>IF(Zwischentabelle_Leistung!$B$6&lt;13,Zwischentabelle_Leistung!G292)</f>
        <v>*</v>
      </c>
    </row>
    <row r="287" spans="1:7" x14ac:dyDescent="0.2">
      <c r="A287" s="111" t="s">
        <v>292</v>
      </c>
      <c r="B287" s="112" t="s">
        <v>291</v>
      </c>
      <c r="C287" s="89">
        <f>Datenbasis!C276</f>
        <v>1377</v>
      </c>
      <c r="D287" s="85">
        <f>IF(Zwischentabelle_Leistung!$B$6&lt;13,Zwischentabelle_Leistung!D293)</f>
        <v>110</v>
      </c>
      <c r="E287" s="85">
        <f>IF(Zwischentabelle_Leistung!$B$6&lt;13,Zwischentabelle_Leistung!E293)</f>
        <v>53</v>
      </c>
      <c r="F287" s="85">
        <f>IF(Zwischentabelle_Leistung!$B$6&lt;13,Zwischentabelle_Leistung!F293)</f>
        <v>44</v>
      </c>
      <c r="G287" s="85">
        <f>IF(Zwischentabelle_Leistung!$B$6&lt;13,Zwischentabelle_Leistung!G293)</f>
        <v>13</v>
      </c>
    </row>
    <row r="288" spans="1:7" x14ac:dyDescent="0.2">
      <c r="A288" s="111" t="s">
        <v>294</v>
      </c>
      <c r="B288" s="112" t="s">
        <v>293</v>
      </c>
      <c r="C288" s="89">
        <f>Datenbasis!C277</f>
        <v>664</v>
      </c>
      <c r="D288" s="85">
        <f>IF(Zwischentabelle_Leistung!$B$6&lt;13,Zwischentabelle_Leistung!D294)</f>
        <v>108</v>
      </c>
      <c r="E288" s="85" t="str">
        <f>IF(Zwischentabelle_Leistung!$B$6&lt;13,Zwischentabelle_Leistung!E294)</f>
        <v>*</v>
      </c>
      <c r="F288" s="85" t="str">
        <f>IF(Zwischentabelle_Leistung!$B$6&lt;13,Zwischentabelle_Leistung!F294)</f>
        <v>*</v>
      </c>
      <c r="G288" s="85" t="str">
        <f>IF(Zwischentabelle_Leistung!$B$6&lt;13,Zwischentabelle_Leistung!G294)</f>
        <v>*</v>
      </c>
    </row>
    <row r="289" spans="1:7" x14ac:dyDescent="0.2">
      <c r="A289" s="111" t="s">
        <v>687</v>
      </c>
      <c r="B289" s="112" t="s">
        <v>688</v>
      </c>
      <c r="C289" s="89">
        <f>Datenbasis!C278</f>
        <v>709</v>
      </c>
      <c r="D289" s="85">
        <f>IF(Zwischentabelle_Leistung!$B$6&lt;13,Zwischentabelle_Leistung!D295)</f>
        <v>36</v>
      </c>
      <c r="E289" s="85">
        <f>IF(Zwischentabelle_Leistung!$B$6&lt;13,Zwischentabelle_Leistung!E295)</f>
        <v>15</v>
      </c>
      <c r="F289" s="85">
        <f>IF(Zwischentabelle_Leistung!$B$6&lt;13,Zwischentabelle_Leistung!F295)</f>
        <v>21</v>
      </c>
      <c r="G289" s="85">
        <f>IF(Zwischentabelle_Leistung!$B$6&lt;13,Zwischentabelle_Leistung!G295)</f>
        <v>0</v>
      </c>
    </row>
    <row r="290" spans="1:7" x14ac:dyDescent="0.2">
      <c r="A290" s="111" t="s">
        <v>689</v>
      </c>
      <c r="B290" s="112" t="s">
        <v>690</v>
      </c>
      <c r="C290" s="89">
        <f>Datenbasis!C279</f>
        <v>797</v>
      </c>
      <c r="D290" s="85">
        <f>IF(Zwischentabelle_Leistung!$B$6&lt;13,Zwischentabelle_Leistung!D296)</f>
        <v>278</v>
      </c>
      <c r="E290" s="85">
        <f>IF(Zwischentabelle_Leistung!$B$6&lt;13,Zwischentabelle_Leistung!E296)</f>
        <v>74</v>
      </c>
      <c r="F290" s="85">
        <f>IF(Zwischentabelle_Leistung!$B$6&lt;13,Zwischentabelle_Leistung!F296)</f>
        <v>186</v>
      </c>
      <c r="G290" s="85">
        <f>IF(Zwischentabelle_Leistung!$B$6&lt;13,Zwischentabelle_Leistung!G296)</f>
        <v>18</v>
      </c>
    </row>
    <row r="291" spans="1:7" x14ac:dyDescent="0.2">
      <c r="A291" s="111" t="s">
        <v>296</v>
      </c>
      <c r="B291" s="112" t="s">
        <v>295</v>
      </c>
      <c r="C291" s="89">
        <f>Datenbasis!C280</f>
        <v>2422</v>
      </c>
      <c r="D291" s="85">
        <f>IF(Zwischentabelle_Leistung!$B$6&lt;13,Zwischentabelle_Leistung!D297)</f>
        <v>685</v>
      </c>
      <c r="E291" s="85">
        <f>IF(Zwischentabelle_Leistung!$B$6&lt;13,Zwischentabelle_Leistung!E297)</f>
        <v>223</v>
      </c>
      <c r="F291" s="85">
        <f>IF(Zwischentabelle_Leistung!$B$6&lt;13,Zwischentabelle_Leistung!F297)</f>
        <v>419</v>
      </c>
      <c r="G291" s="85">
        <f>IF(Zwischentabelle_Leistung!$B$6&lt;13,Zwischentabelle_Leistung!G297)</f>
        <v>43</v>
      </c>
    </row>
    <row r="292" spans="1:7" x14ac:dyDescent="0.2">
      <c r="A292" s="111" t="s">
        <v>691</v>
      </c>
      <c r="B292" s="112" t="s">
        <v>692</v>
      </c>
      <c r="C292" s="89">
        <f>Datenbasis!C281</f>
        <v>1200</v>
      </c>
      <c r="D292" s="85">
        <f>IF(Zwischentabelle_Leistung!$B$6&lt;13,Zwischentabelle_Leistung!D298)</f>
        <v>246</v>
      </c>
      <c r="E292" s="85">
        <f>IF(Zwischentabelle_Leistung!$B$6&lt;13,Zwischentabelle_Leistung!E298)</f>
        <v>114</v>
      </c>
      <c r="F292" s="85">
        <f>IF(Zwischentabelle_Leistung!$B$6&lt;13,Zwischentabelle_Leistung!F298)</f>
        <v>118</v>
      </c>
      <c r="G292" s="85">
        <f>IF(Zwischentabelle_Leistung!$B$6&lt;13,Zwischentabelle_Leistung!G298)</f>
        <v>14</v>
      </c>
    </row>
    <row r="293" spans="1:7" x14ac:dyDescent="0.2">
      <c r="A293" s="111" t="s">
        <v>693</v>
      </c>
      <c r="B293" s="112" t="s">
        <v>694</v>
      </c>
      <c r="C293" s="89">
        <f>Datenbasis!C282</f>
        <v>756</v>
      </c>
      <c r="D293" s="85">
        <f>IF(Zwischentabelle_Leistung!$B$6&lt;13,Zwischentabelle_Leistung!D299)</f>
        <v>185</v>
      </c>
      <c r="E293" s="85">
        <f>IF(Zwischentabelle_Leistung!$B$6&lt;13,Zwischentabelle_Leistung!E299)</f>
        <v>43</v>
      </c>
      <c r="F293" s="85">
        <f>IF(Zwischentabelle_Leistung!$B$6&lt;13,Zwischentabelle_Leistung!F299)</f>
        <v>124</v>
      </c>
      <c r="G293" s="85">
        <f>IF(Zwischentabelle_Leistung!$B$6&lt;13,Zwischentabelle_Leistung!G299)</f>
        <v>18</v>
      </c>
    </row>
    <row r="294" spans="1:7" x14ac:dyDescent="0.2">
      <c r="A294" s="111" t="s">
        <v>298</v>
      </c>
      <c r="B294" s="112" t="s">
        <v>297</v>
      </c>
      <c r="C294" s="89">
        <f>Datenbasis!C283</f>
        <v>985</v>
      </c>
      <c r="D294" s="85" t="str">
        <f>IF(Zwischentabelle_Leistung!$B$6&lt;13,Zwischentabelle_Leistung!D300)</f>
        <v>.</v>
      </c>
      <c r="E294" s="85" t="str">
        <f>IF(Zwischentabelle_Leistung!$B$6&lt;13,Zwischentabelle_Leistung!E300)</f>
        <v>.</v>
      </c>
      <c r="F294" s="85" t="str">
        <f>IF(Zwischentabelle_Leistung!$B$6&lt;13,Zwischentabelle_Leistung!F300)</f>
        <v>.</v>
      </c>
      <c r="G294" s="85" t="str">
        <f>IF(Zwischentabelle_Leistung!$B$6&lt;13,Zwischentabelle_Leistung!G300)</f>
        <v>.</v>
      </c>
    </row>
    <row r="295" spans="1:7" x14ac:dyDescent="0.2">
      <c r="A295" s="111" t="s">
        <v>695</v>
      </c>
      <c r="B295" s="112" t="s">
        <v>696</v>
      </c>
      <c r="C295" s="89">
        <f>Datenbasis!C284</f>
        <v>747</v>
      </c>
      <c r="D295" s="85">
        <f>IF(Zwischentabelle_Leistung!$B$6&lt;13,Zwischentabelle_Leistung!D301)</f>
        <v>95</v>
      </c>
      <c r="E295" s="85">
        <f>IF(Zwischentabelle_Leistung!$B$6&lt;13,Zwischentabelle_Leistung!E301)</f>
        <v>32</v>
      </c>
      <c r="F295" s="85">
        <f>IF(Zwischentabelle_Leistung!$B$6&lt;13,Zwischentabelle_Leistung!F301)</f>
        <v>57</v>
      </c>
      <c r="G295" s="85">
        <f>IF(Zwischentabelle_Leistung!$B$6&lt;13,Zwischentabelle_Leistung!G301)</f>
        <v>6</v>
      </c>
    </row>
    <row r="296" spans="1:7" x14ac:dyDescent="0.2">
      <c r="A296" s="111" t="s">
        <v>697</v>
      </c>
      <c r="B296" s="112" t="s">
        <v>698</v>
      </c>
      <c r="C296" s="89">
        <f>Datenbasis!C285</f>
        <v>765</v>
      </c>
      <c r="D296" s="85">
        <f>IF(Zwischentabelle_Leistung!$B$6&lt;13,Zwischentabelle_Leistung!D302)</f>
        <v>112</v>
      </c>
      <c r="E296" s="85">
        <f>IF(Zwischentabelle_Leistung!$B$6&lt;13,Zwischentabelle_Leistung!E302)</f>
        <v>51</v>
      </c>
      <c r="F296" s="85">
        <f>IF(Zwischentabelle_Leistung!$B$6&lt;13,Zwischentabelle_Leistung!F302)</f>
        <v>53</v>
      </c>
      <c r="G296" s="85">
        <f>IF(Zwischentabelle_Leistung!$B$6&lt;13,Zwischentabelle_Leistung!G302)</f>
        <v>8</v>
      </c>
    </row>
    <row r="297" spans="1:7" x14ac:dyDescent="0.2">
      <c r="A297" s="111" t="s">
        <v>300</v>
      </c>
      <c r="B297" s="112" t="s">
        <v>299</v>
      </c>
      <c r="C297" s="89">
        <f>Datenbasis!C286</f>
        <v>1436</v>
      </c>
      <c r="D297" s="85">
        <f>IF(Zwischentabelle_Leistung!$B$6&lt;13,Zwischentabelle_Leistung!D303)</f>
        <v>182</v>
      </c>
      <c r="E297" s="85">
        <f>IF(Zwischentabelle_Leistung!$B$6&lt;13,Zwischentabelle_Leistung!E303)</f>
        <v>53</v>
      </c>
      <c r="F297" s="85">
        <f>IF(Zwischentabelle_Leistung!$B$6&lt;13,Zwischentabelle_Leistung!F303)</f>
        <v>119</v>
      </c>
      <c r="G297" s="85">
        <f>IF(Zwischentabelle_Leistung!$B$6&lt;13,Zwischentabelle_Leistung!G303)</f>
        <v>10</v>
      </c>
    </row>
    <row r="298" spans="1:7" x14ac:dyDescent="0.2">
      <c r="A298" s="111" t="s">
        <v>699</v>
      </c>
      <c r="B298" s="112" t="s">
        <v>700</v>
      </c>
      <c r="C298" s="89">
        <f>Datenbasis!C287</f>
        <v>1306</v>
      </c>
      <c r="D298" s="85">
        <f>IF(Zwischentabelle_Leistung!$B$6&lt;13,Zwischentabelle_Leistung!D304)</f>
        <v>218</v>
      </c>
      <c r="E298" s="85">
        <f>IF(Zwischentabelle_Leistung!$B$6&lt;13,Zwischentabelle_Leistung!E304)</f>
        <v>50</v>
      </c>
      <c r="F298" s="85">
        <f>IF(Zwischentabelle_Leistung!$B$6&lt;13,Zwischentabelle_Leistung!F304)</f>
        <v>141</v>
      </c>
      <c r="G298" s="85">
        <f>IF(Zwischentabelle_Leistung!$B$6&lt;13,Zwischentabelle_Leistung!G304)</f>
        <v>27</v>
      </c>
    </row>
    <row r="299" spans="1:7" x14ac:dyDescent="0.2">
      <c r="A299" s="111" t="s">
        <v>701</v>
      </c>
      <c r="B299" s="112" t="s">
        <v>702</v>
      </c>
      <c r="C299" s="89">
        <f>Datenbasis!C288</f>
        <v>544</v>
      </c>
      <c r="D299" s="85">
        <f>IF(Zwischentabelle_Leistung!$B$6&lt;13,Zwischentabelle_Leistung!D305)</f>
        <v>90</v>
      </c>
      <c r="E299" s="85" t="str">
        <f>IF(Zwischentabelle_Leistung!$B$6&lt;13,Zwischentabelle_Leistung!E305)</f>
        <v>*</v>
      </c>
      <c r="F299" s="85" t="str">
        <f>IF(Zwischentabelle_Leistung!$B$6&lt;13,Zwischentabelle_Leistung!F305)</f>
        <v>*</v>
      </c>
      <c r="G299" s="85">
        <f>IF(Zwischentabelle_Leistung!$B$6&lt;13,Zwischentabelle_Leistung!G305)</f>
        <v>9</v>
      </c>
    </row>
    <row r="300" spans="1:7" x14ac:dyDescent="0.2">
      <c r="A300" s="111" t="s">
        <v>703</v>
      </c>
      <c r="B300" s="112" t="s">
        <v>704</v>
      </c>
      <c r="C300" s="89">
        <f>Datenbasis!C289</f>
        <v>1307</v>
      </c>
      <c r="D300" s="85">
        <f>IF(Zwischentabelle_Leistung!$B$6&lt;13,Zwischentabelle_Leistung!D306)</f>
        <v>163</v>
      </c>
      <c r="E300" s="85">
        <f>IF(Zwischentabelle_Leistung!$B$6&lt;13,Zwischentabelle_Leistung!E306)</f>
        <v>20</v>
      </c>
      <c r="F300" s="85">
        <f>IF(Zwischentabelle_Leistung!$B$6&lt;13,Zwischentabelle_Leistung!F306)</f>
        <v>127</v>
      </c>
      <c r="G300" s="85">
        <f>IF(Zwischentabelle_Leistung!$B$6&lt;13,Zwischentabelle_Leistung!G306)</f>
        <v>16</v>
      </c>
    </row>
    <row r="301" spans="1:7" x14ac:dyDescent="0.2">
      <c r="A301" s="111" t="s">
        <v>302</v>
      </c>
      <c r="B301" s="112" t="s">
        <v>301</v>
      </c>
      <c r="C301" s="89">
        <f>Datenbasis!C290</f>
        <v>1465</v>
      </c>
      <c r="D301" s="85">
        <f>IF(Zwischentabelle_Leistung!$B$6&lt;13,Zwischentabelle_Leistung!D307)</f>
        <v>429</v>
      </c>
      <c r="E301" s="85">
        <f>IF(Zwischentabelle_Leistung!$B$6&lt;13,Zwischentabelle_Leistung!E307)</f>
        <v>135</v>
      </c>
      <c r="F301" s="85">
        <f>IF(Zwischentabelle_Leistung!$B$6&lt;13,Zwischentabelle_Leistung!F307)</f>
        <v>269</v>
      </c>
      <c r="G301" s="85">
        <f>IF(Zwischentabelle_Leistung!$B$6&lt;13,Zwischentabelle_Leistung!G307)</f>
        <v>25</v>
      </c>
    </row>
    <row r="302" spans="1:7" x14ac:dyDescent="0.2">
      <c r="A302" s="111" t="s">
        <v>304</v>
      </c>
      <c r="B302" s="112" t="s">
        <v>303</v>
      </c>
      <c r="C302" s="89">
        <f>Datenbasis!C291</f>
        <v>1014</v>
      </c>
      <c r="D302" s="85">
        <f>IF(Zwischentabelle_Leistung!$B$6&lt;13,Zwischentabelle_Leistung!D308)</f>
        <v>144</v>
      </c>
      <c r="E302" s="85">
        <f>IF(Zwischentabelle_Leistung!$B$6&lt;13,Zwischentabelle_Leistung!E308)</f>
        <v>29</v>
      </c>
      <c r="F302" s="85">
        <f>IF(Zwischentabelle_Leistung!$B$6&lt;13,Zwischentabelle_Leistung!F308)</f>
        <v>95</v>
      </c>
      <c r="G302" s="85">
        <f>IF(Zwischentabelle_Leistung!$B$6&lt;13,Zwischentabelle_Leistung!G308)</f>
        <v>20</v>
      </c>
    </row>
    <row r="303" spans="1:7" x14ac:dyDescent="0.2">
      <c r="A303" s="111" t="s">
        <v>705</v>
      </c>
      <c r="B303" s="112" t="s">
        <v>706</v>
      </c>
      <c r="C303" s="89">
        <f>Datenbasis!C292</f>
        <v>2070</v>
      </c>
      <c r="D303" s="85" t="str">
        <f>IF(Zwischentabelle_Leistung!$B$6&lt;13,Zwischentabelle_Leistung!D309)</f>
        <v>.</v>
      </c>
      <c r="E303" s="85" t="str">
        <f>IF(Zwischentabelle_Leistung!$B$6&lt;13,Zwischentabelle_Leistung!E309)</f>
        <v>.</v>
      </c>
      <c r="F303" s="85" t="str">
        <f>IF(Zwischentabelle_Leistung!$B$6&lt;13,Zwischentabelle_Leistung!F309)</f>
        <v>.</v>
      </c>
      <c r="G303" s="85" t="str">
        <f>IF(Zwischentabelle_Leistung!$B$6&lt;13,Zwischentabelle_Leistung!G309)</f>
        <v>.</v>
      </c>
    </row>
    <row r="304" spans="1:7" x14ac:dyDescent="0.2">
      <c r="A304" s="111" t="s">
        <v>422</v>
      </c>
      <c r="B304" s="112" t="s">
        <v>421</v>
      </c>
      <c r="C304" s="89">
        <f>Datenbasis!C293</f>
        <v>984</v>
      </c>
      <c r="D304" s="85">
        <f>IF(Zwischentabelle_Leistung!$B$6&lt;13,Zwischentabelle_Leistung!D310)</f>
        <v>64</v>
      </c>
      <c r="E304" s="85">
        <f>IF(Zwischentabelle_Leistung!$B$6&lt;13,Zwischentabelle_Leistung!E310)</f>
        <v>17</v>
      </c>
      <c r="F304" s="85">
        <f>IF(Zwischentabelle_Leistung!$B$6&lt;13,Zwischentabelle_Leistung!F310)</f>
        <v>42</v>
      </c>
      <c r="G304" s="85">
        <f>IF(Zwischentabelle_Leistung!$B$6&lt;13,Zwischentabelle_Leistung!G310)</f>
        <v>5</v>
      </c>
    </row>
    <row r="305" spans="1:7" x14ac:dyDescent="0.2">
      <c r="A305" s="111" t="s">
        <v>707</v>
      </c>
      <c r="B305" s="112" t="s">
        <v>708</v>
      </c>
      <c r="C305" s="89">
        <f>Datenbasis!C294</f>
        <v>605</v>
      </c>
      <c r="D305" s="85">
        <f>IF(Zwischentabelle_Leistung!$B$6&lt;13,Zwischentabelle_Leistung!D311)</f>
        <v>37</v>
      </c>
      <c r="E305" s="85" t="str">
        <f>IF(Zwischentabelle_Leistung!$B$6&lt;13,Zwischentabelle_Leistung!E311)</f>
        <v>*</v>
      </c>
      <c r="F305" s="85" t="str">
        <f>IF(Zwischentabelle_Leistung!$B$6&lt;13,Zwischentabelle_Leistung!F311)</f>
        <v>*</v>
      </c>
      <c r="G305" s="85" t="str">
        <f>IF(Zwischentabelle_Leistung!$B$6&lt;13,Zwischentabelle_Leistung!G311)</f>
        <v>*</v>
      </c>
    </row>
    <row r="306" spans="1:7" x14ac:dyDescent="0.2">
      <c r="A306" s="111" t="s">
        <v>709</v>
      </c>
      <c r="B306" s="112" t="s">
        <v>710</v>
      </c>
      <c r="C306" s="89">
        <f>Datenbasis!C295</f>
        <v>1023</v>
      </c>
      <c r="D306" s="85">
        <f>IF(Zwischentabelle_Leistung!$B$6&lt;13,Zwischentabelle_Leistung!D312)</f>
        <v>23</v>
      </c>
      <c r="E306" s="85">
        <f>IF(Zwischentabelle_Leistung!$B$6&lt;13,Zwischentabelle_Leistung!E312)</f>
        <v>0</v>
      </c>
      <c r="F306" s="85" t="str">
        <f>IF(Zwischentabelle_Leistung!$B$6&lt;13,Zwischentabelle_Leistung!F312)</f>
        <v>*</v>
      </c>
      <c r="G306" s="85" t="str">
        <f>IF(Zwischentabelle_Leistung!$B$6&lt;13,Zwischentabelle_Leistung!G312)</f>
        <v>*</v>
      </c>
    </row>
    <row r="307" spans="1:7" x14ac:dyDescent="0.2">
      <c r="A307" s="111" t="s">
        <v>306</v>
      </c>
      <c r="B307" s="112" t="s">
        <v>305</v>
      </c>
      <c r="C307" s="89">
        <f>Datenbasis!C296</f>
        <v>1104</v>
      </c>
      <c r="D307" s="85">
        <f>IF(Zwischentabelle_Leistung!$B$6&lt;13,Zwischentabelle_Leistung!D313)</f>
        <v>316</v>
      </c>
      <c r="E307" s="85">
        <f>IF(Zwischentabelle_Leistung!$B$6&lt;13,Zwischentabelle_Leistung!E313)</f>
        <v>75</v>
      </c>
      <c r="F307" s="85">
        <f>IF(Zwischentabelle_Leistung!$B$6&lt;13,Zwischentabelle_Leistung!F313)</f>
        <v>216</v>
      </c>
      <c r="G307" s="85">
        <f>IF(Zwischentabelle_Leistung!$B$6&lt;13,Zwischentabelle_Leistung!G313)</f>
        <v>25</v>
      </c>
    </row>
    <row r="308" spans="1:7" x14ac:dyDescent="0.2">
      <c r="A308" s="111" t="s">
        <v>711</v>
      </c>
      <c r="B308" s="112" t="s">
        <v>712</v>
      </c>
      <c r="C308" s="89">
        <f>Datenbasis!C297</f>
        <v>1022</v>
      </c>
      <c r="D308" s="85">
        <f>IF(Zwischentabelle_Leistung!$B$6&lt;13,Zwischentabelle_Leistung!D314)</f>
        <v>10</v>
      </c>
      <c r="E308" s="85" t="str">
        <f>IF(Zwischentabelle_Leistung!$B$6&lt;13,Zwischentabelle_Leistung!E314)</f>
        <v>*</v>
      </c>
      <c r="F308" s="85" t="str">
        <f>IF(Zwischentabelle_Leistung!$B$6&lt;13,Zwischentabelle_Leistung!F314)</f>
        <v>*</v>
      </c>
      <c r="G308" s="85">
        <f>IF(Zwischentabelle_Leistung!$B$6&lt;13,Zwischentabelle_Leistung!G314)</f>
        <v>0</v>
      </c>
    </row>
    <row r="309" spans="1:7" x14ac:dyDescent="0.2">
      <c r="A309" s="111" t="s">
        <v>713</v>
      </c>
      <c r="B309" s="112" t="s">
        <v>714</v>
      </c>
      <c r="C309" s="89">
        <f>Datenbasis!C298</f>
        <v>456</v>
      </c>
      <c r="D309" s="85">
        <f>IF(Zwischentabelle_Leistung!$B$6&lt;13,Zwischentabelle_Leistung!D315)</f>
        <v>11</v>
      </c>
      <c r="E309" s="85">
        <f>IF(Zwischentabelle_Leistung!$B$6&lt;13,Zwischentabelle_Leistung!E315)</f>
        <v>4</v>
      </c>
      <c r="F309" s="85">
        <f>IF(Zwischentabelle_Leistung!$B$6&lt;13,Zwischentabelle_Leistung!F315)</f>
        <v>7</v>
      </c>
      <c r="G309" s="85">
        <f>IF(Zwischentabelle_Leistung!$B$6&lt;13,Zwischentabelle_Leistung!G315)</f>
        <v>0</v>
      </c>
    </row>
    <row r="310" spans="1:7" x14ac:dyDescent="0.2">
      <c r="A310" s="111" t="s">
        <v>715</v>
      </c>
      <c r="B310" s="112" t="s">
        <v>716</v>
      </c>
      <c r="C310" s="89">
        <f>Datenbasis!C299</f>
        <v>756</v>
      </c>
      <c r="D310" s="85">
        <f>IF(Zwischentabelle_Leistung!$B$6&lt;13,Zwischentabelle_Leistung!D316)</f>
        <v>30</v>
      </c>
      <c r="E310" s="85" t="str">
        <f>IF(Zwischentabelle_Leistung!$B$6&lt;13,Zwischentabelle_Leistung!E316)</f>
        <v>*</v>
      </c>
      <c r="F310" s="85" t="str">
        <f>IF(Zwischentabelle_Leistung!$B$6&lt;13,Zwischentabelle_Leistung!F316)</f>
        <v>*</v>
      </c>
      <c r="G310" s="85">
        <f>IF(Zwischentabelle_Leistung!$B$6&lt;13,Zwischentabelle_Leistung!G316)</f>
        <v>10</v>
      </c>
    </row>
    <row r="311" spans="1:7" x14ac:dyDescent="0.2">
      <c r="A311" s="111" t="s">
        <v>717</v>
      </c>
      <c r="B311" s="112" t="s">
        <v>718</v>
      </c>
      <c r="C311" s="89">
        <f>Datenbasis!C300</f>
        <v>583</v>
      </c>
      <c r="D311" s="85" t="str">
        <f>IF(Zwischentabelle_Leistung!$B$6&lt;13,Zwischentabelle_Leistung!D317)</f>
        <v>.</v>
      </c>
      <c r="E311" s="85" t="str">
        <f>IF(Zwischentabelle_Leistung!$B$6&lt;13,Zwischentabelle_Leistung!E317)</f>
        <v>.</v>
      </c>
      <c r="F311" s="85" t="str">
        <f>IF(Zwischentabelle_Leistung!$B$6&lt;13,Zwischentabelle_Leistung!F317)</f>
        <v>.</v>
      </c>
      <c r="G311" s="85" t="str">
        <f>IF(Zwischentabelle_Leistung!$B$6&lt;13,Zwischentabelle_Leistung!G317)</f>
        <v>.</v>
      </c>
    </row>
    <row r="312" spans="1:7" x14ac:dyDescent="0.2">
      <c r="A312" s="111" t="s">
        <v>308</v>
      </c>
      <c r="B312" s="112" t="s">
        <v>307</v>
      </c>
      <c r="C312" s="89">
        <f>Datenbasis!C301</f>
        <v>1518</v>
      </c>
      <c r="D312" s="85">
        <f>IF(Zwischentabelle_Leistung!$B$6&lt;13,Zwischentabelle_Leistung!D318)</f>
        <v>18</v>
      </c>
      <c r="E312" s="85">
        <f>IF(Zwischentabelle_Leistung!$B$6&lt;13,Zwischentabelle_Leistung!E318)</f>
        <v>0</v>
      </c>
      <c r="F312" s="85" t="str">
        <f>IF(Zwischentabelle_Leistung!$B$6&lt;13,Zwischentabelle_Leistung!F318)</f>
        <v>*</v>
      </c>
      <c r="G312" s="85" t="str">
        <f>IF(Zwischentabelle_Leistung!$B$6&lt;13,Zwischentabelle_Leistung!G318)</f>
        <v>*</v>
      </c>
    </row>
    <row r="313" spans="1:7" x14ac:dyDescent="0.2">
      <c r="A313" s="111" t="s">
        <v>719</v>
      </c>
      <c r="B313" s="112" t="s">
        <v>720</v>
      </c>
      <c r="C313" s="89">
        <f>Datenbasis!C302</f>
        <v>1087</v>
      </c>
      <c r="D313" s="85">
        <f>IF(Zwischentabelle_Leistung!$B$6&lt;13,Zwischentabelle_Leistung!D319)</f>
        <v>219</v>
      </c>
      <c r="E313" s="85" t="str">
        <f>IF(Zwischentabelle_Leistung!$B$6&lt;13,Zwischentabelle_Leistung!E319)</f>
        <v>*</v>
      </c>
      <c r="F313" s="85" t="str">
        <f>IF(Zwischentabelle_Leistung!$B$6&lt;13,Zwischentabelle_Leistung!F319)</f>
        <v>*</v>
      </c>
      <c r="G313" s="85">
        <f>IF(Zwischentabelle_Leistung!$B$6&lt;13,Zwischentabelle_Leistung!G319)</f>
        <v>11</v>
      </c>
    </row>
    <row r="314" spans="1:7" x14ac:dyDescent="0.2">
      <c r="A314" s="111" t="s">
        <v>310</v>
      </c>
      <c r="B314" s="112" t="s">
        <v>309</v>
      </c>
      <c r="C314" s="89">
        <f>Datenbasis!C303</f>
        <v>1808</v>
      </c>
      <c r="D314" s="85">
        <f>IF(Zwischentabelle_Leistung!$B$6&lt;13,Zwischentabelle_Leistung!D320)</f>
        <v>841</v>
      </c>
      <c r="E314" s="85">
        <f>IF(Zwischentabelle_Leistung!$B$6&lt;13,Zwischentabelle_Leistung!E320)</f>
        <v>179</v>
      </c>
      <c r="F314" s="85">
        <f>IF(Zwischentabelle_Leistung!$B$6&lt;13,Zwischentabelle_Leistung!F320)</f>
        <v>540</v>
      </c>
      <c r="G314" s="85">
        <f>IF(Zwischentabelle_Leistung!$B$6&lt;13,Zwischentabelle_Leistung!G320)</f>
        <v>122</v>
      </c>
    </row>
    <row r="315" spans="1:7" x14ac:dyDescent="0.2">
      <c r="A315" s="111" t="s">
        <v>721</v>
      </c>
      <c r="B315" s="112" t="s">
        <v>722</v>
      </c>
      <c r="C315" s="89">
        <f>Datenbasis!C304</f>
        <v>3309</v>
      </c>
      <c r="D315" s="85">
        <f>IF(Zwischentabelle_Leistung!$B$6&lt;13,Zwischentabelle_Leistung!D321)</f>
        <v>1193</v>
      </c>
      <c r="E315" s="85">
        <f>IF(Zwischentabelle_Leistung!$B$6&lt;13,Zwischentabelle_Leistung!E321)</f>
        <v>274</v>
      </c>
      <c r="F315" s="85">
        <f>IF(Zwischentabelle_Leistung!$B$6&lt;13,Zwischentabelle_Leistung!F321)</f>
        <v>788</v>
      </c>
      <c r="G315" s="85">
        <f>IF(Zwischentabelle_Leistung!$B$6&lt;13,Zwischentabelle_Leistung!G321)</f>
        <v>131</v>
      </c>
    </row>
    <row r="316" spans="1:7" x14ac:dyDescent="0.2">
      <c r="A316" s="111" t="s">
        <v>312</v>
      </c>
      <c r="B316" s="112" t="s">
        <v>311</v>
      </c>
      <c r="C316" s="89">
        <f>Datenbasis!C305</f>
        <v>16043</v>
      </c>
      <c r="D316" s="85">
        <f>IF(Zwischentabelle_Leistung!$B$6&lt;13,Zwischentabelle_Leistung!D322)</f>
        <v>7231</v>
      </c>
      <c r="E316" s="85">
        <f>IF(Zwischentabelle_Leistung!$B$6&lt;13,Zwischentabelle_Leistung!E322)</f>
        <v>1888</v>
      </c>
      <c r="F316" s="85">
        <f>IF(Zwischentabelle_Leistung!$B$6&lt;13,Zwischentabelle_Leistung!F322)</f>
        <v>4233</v>
      </c>
      <c r="G316" s="85">
        <f>IF(Zwischentabelle_Leistung!$B$6&lt;13,Zwischentabelle_Leistung!G322)</f>
        <v>1110</v>
      </c>
    </row>
    <row r="317" spans="1:7" x14ac:dyDescent="0.2">
      <c r="A317" s="111" t="s">
        <v>314</v>
      </c>
      <c r="B317" s="112" t="s">
        <v>313</v>
      </c>
      <c r="C317" s="89">
        <f>Datenbasis!C306</f>
        <v>660</v>
      </c>
      <c r="D317" s="85">
        <f>IF(Zwischentabelle_Leistung!$B$6&lt;13,Zwischentabelle_Leistung!D323)</f>
        <v>103</v>
      </c>
      <c r="E317" s="85" t="str">
        <f>IF(Zwischentabelle_Leistung!$B$6&lt;13,Zwischentabelle_Leistung!E323)</f>
        <v>*</v>
      </c>
      <c r="F317" s="85" t="str">
        <f>IF(Zwischentabelle_Leistung!$B$6&lt;13,Zwischentabelle_Leistung!F323)</f>
        <v>*</v>
      </c>
      <c r="G317" s="85" t="str">
        <f>IF(Zwischentabelle_Leistung!$B$6&lt;13,Zwischentabelle_Leistung!G323)</f>
        <v>*</v>
      </c>
    </row>
    <row r="318" spans="1:7" x14ac:dyDescent="0.2">
      <c r="A318" s="111" t="s">
        <v>316</v>
      </c>
      <c r="B318" s="112" t="s">
        <v>315</v>
      </c>
      <c r="C318" s="89">
        <f>Datenbasis!C307</f>
        <v>813</v>
      </c>
      <c r="D318" s="85">
        <f>IF(Zwischentabelle_Leistung!$B$6&lt;13,Zwischentabelle_Leistung!D324)</f>
        <v>55</v>
      </c>
      <c r="E318" s="85" t="str">
        <f>IF(Zwischentabelle_Leistung!$B$6&lt;13,Zwischentabelle_Leistung!E324)</f>
        <v>*</v>
      </c>
      <c r="F318" s="85" t="str">
        <f>IF(Zwischentabelle_Leistung!$B$6&lt;13,Zwischentabelle_Leistung!F324)</f>
        <v>*</v>
      </c>
      <c r="G318" s="85" t="str">
        <f>IF(Zwischentabelle_Leistung!$B$6&lt;13,Zwischentabelle_Leistung!G324)</f>
        <v>*</v>
      </c>
    </row>
    <row r="319" spans="1:7" x14ac:dyDescent="0.2">
      <c r="A319" s="111" t="s">
        <v>723</v>
      </c>
      <c r="B319" s="112" t="s">
        <v>724</v>
      </c>
      <c r="C319" s="89">
        <f>Datenbasis!C308</f>
        <v>1004</v>
      </c>
      <c r="D319" s="85">
        <f>IF(Zwischentabelle_Leistung!$B$6&lt;13,Zwischentabelle_Leistung!D325)</f>
        <v>78</v>
      </c>
      <c r="E319" s="85">
        <f>IF(Zwischentabelle_Leistung!$B$6&lt;13,Zwischentabelle_Leistung!E325)</f>
        <v>5</v>
      </c>
      <c r="F319" s="85">
        <f>IF(Zwischentabelle_Leistung!$B$6&lt;13,Zwischentabelle_Leistung!F325)</f>
        <v>62</v>
      </c>
      <c r="G319" s="85">
        <f>IF(Zwischentabelle_Leistung!$B$6&lt;13,Zwischentabelle_Leistung!G325)</f>
        <v>11</v>
      </c>
    </row>
    <row r="320" spans="1:7" x14ac:dyDescent="0.2">
      <c r="A320" s="111" t="s">
        <v>725</v>
      </c>
      <c r="B320" s="112" t="s">
        <v>726</v>
      </c>
      <c r="C320" s="89">
        <f>Datenbasis!C309</f>
        <v>917</v>
      </c>
      <c r="D320" s="85">
        <f>IF(Zwischentabelle_Leistung!$B$6&lt;13,Zwischentabelle_Leistung!D326)</f>
        <v>46</v>
      </c>
      <c r="E320" s="85">
        <f>IF(Zwischentabelle_Leistung!$B$6&lt;13,Zwischentabelle_Leistung!E326)</f>
        <v>15</v>
      </c>
      <c r="F320" s="85">
        <f>IF(Zwischentabelle_Leistung!$B$6&lt;13,Zwischentabelle_Leistung!F326)</f>
        <v>28</v>
      </c>
      <c r="G320" s="85">
        <f>IF(Zwischentabelle_Leistung!$B$6&lt;13,Zwischentabelle_Leistung!G326)</f>
        <v>3</v>
      </c>
    </row>
    <row r="321" spans="1:7" x14ac:dyDescent="0.2">
      <c r="A321" s="111" t="s">
        <v>318</v>
      </c>
      <c r="B321" s="112" t="s">
        <v>317</v>
      </c>
      <c r="C321" s="89">
        <f>Datenbasis!C310</f>
        <v>1637</v>
      </c>
      <c r="D321" s="85">
        <f>IF(Zwischentabelle_Leistung!$B$6&lt;13,Zwischentabelle_Leistung!D327)</f>
        <v>39</v>
      </c>
      <c r="E321" s="85" t="str">
        <f>IF(Zwischentabelle_Leistung!$B$6&lt;13,Zwischentabelle_Leistung!E327)</f>
        <v>*</v>
      </c>
      <c r="F321" s="85" t="str">
        <f>IF(Zwischentabelle_Leistung!$B$6&lt;13,Zwischentabelle_Leistung!F327)</f>
        <v>*</v>
      </c>
      <c r="G321" s="85" t="str">
        <f>IF(Zwischentabelle_Leistung!$B$6&lt;13,Zwischentabelle_Leistung!G327)</f>
        <v>*</v>
      </c>
    </row>
    <row r="322" spans="1:7" x14ac:dyDescent="0.2">
      <c r="A322" s="111" t="s">
        <v>727</v>
      </c>
      <c r="B322" s="112" t="s">
        <v>728</v>
      </c>
      <c r="C322" s="89">
        <f>Datenbasis!C311</f>
        <v>1087</v>
      </c>
      <c r="D322" s="85">
        <f>IF(Zwischentabelle_Leistung!$B$6&lt;13,Zwischentabelle_Leistung!D328)</f>
        <v>186</v>
      </c>
      <c r="E322" s="85">
        <f>IF(Zwischentabelle_Leistung!$B$6&lt;13,Zwischentabelle_Leistung!E328)</f>
        <v>39</v>
      </c>
      <c r="F322" s="85">
        <f>IF(Zwischentabelle_Leistung!$B$6&lt;13,Zwischentabelle_Leistung!F328)</f>
        <v>130</v>
      </c>
      <c r="G322" s="85">
        <f>IF(Zwischentabelle_Leistung!$B$6&lt;13,Zwischentabelle_Leistung!G328)</f>
        <v>17</v>
      </c>
    </row>
    <row r="323" spans="1:7" x14ac:dyDescent="0.2">
      <c r="A323" s="111" t="s">
        <v>729</v>
      </c>
      <c r="B323" s="112" t="s">
        <v>730</v>
      </c>
      <c r="C323" s="89">
        <f>Datenbasis!C312</f>
        <v>717</v>
      </c>
      <c r="D323" s="85">
        <f>IF(Zwischentabelle_Leistung!$B$6&lt;13,Zwischentabelle_Leistung!D329)</f>
        <v>160</v>
      </c>
      <c r="E323" s="85">
        <f>IF(Zwischentabelle_Leistung!$B$6&lt;13,Zwischentabelle_Leistung!E329)</f>
        <v>55</v>
      </c>
      <c r="F323" s="85">
        <f>IF(Zwischentabelle_Leistung!$B$6&lt;13,Zwischentabelle_Leistung!F329)</f>
        <v>92</v>
      </c>
      <c r="G323" s="85">
        <f>IF(Zwischentabelle_Leistung!$B$6&lt;13,Zwischentabelle_Leistung!G329)</f>
        <v>13</v>
      </c>
    </row>
    <row r="324" spans="1:7" x14ac:dyDescent="0.2">
      <c r="A324" s="111" t="s">
        <v>731</v>
      </c>
      <c r="B324" s="112" t="s">
        <v>732</v>
      </c>
      <c r="C324" s="89">
        <f>Datenbasis!C313</f>
        <v>984</v>
      </c>
      <c r="D324" s="85">
        <f>IF(Zwischentabelle_Leistung!$B$6&lt;13,Zwischentabelle_Leistung!D330)</f>
        <v>229</v>
      </c>
      <c r="E324" s="85">
        <f>IF(Zwischentabelle_Leistung!$B$6&lt;13,Zwischentabelle_Leistung!E330)</f>
        <v>73</v>
      </c>
      <c r="F324" s="85">
        <f>IF(Zwischentabelle_Leistung!$B$6&lt;13,Zwischentabelle_Leistung!F330)</f>
        <v>139</v>
      </c>
      <c r="G324" s="85">
        <f>IF(Zwischentabelle_Leistung!$B$6&lt;13,Zwischentabelle_Leistung!G330)</f>
        <v>17</v>
      </c>
    </row>
    <row r="325" spans="1:7" x14ac:dyDescent="0.2">
      <c r="A325" s="111" t="s">
        <v>733</v>
      </c>
      <c r="B325" s="112" t="s">
        <v>734</v>
      </c>
      <c r="C325" s="89">
        <f>Datenbasis!C314</f>
        <v>2099</v>
      </c>
      <c r="D325" s="85">
        <f>IF(Zwischentabelle_Leistung!$B$6&lt;13,Zwischentabelle_Leistung!D331)</f>
        <v>767</v>
      </c>
      <c r="E325" s="85">
        <f>IF(Zwischentabelle_Leistung!$B$6&lt;13,Zwischentabelle_Leistung!E331)</f>
        <v>241</v>
      </c>
      <c r="F325" s="85">
        <f>IF(Zwischentabelle_Leistung!$B$6&lt;13,Zwischentabelle_Leistung!F331)</f>
        <v>465</v>
      </c>
      <c r="G325" s="85">
        <f>IF(Zwischentabelle_Leistung!$B$6&lt;13,Zwischentabelle_Leistung!G331)</f>
        <v>61</v>
      </c>
    </row>
    <row r="326" spans="1:7" x14ac:dyDescent="0.2">
      <c r="A326" s="111" t="s">
        <v>320</v>
      </c>
      <c r="B326" s="112" t="s">
        <v>319</v>
      </c>
      <c r="C326" s="89">
        <f>Datenbasis!C315</f>
        <v>1841</v>
      </c>
      <c r="D326" s="85">
        <f>IF(Zwischentabelle_Leistung!$B$6&lt;13,Zwischentabelle_Leistung!D332)</f>
        <v>338</v>
      </c>
      <c r="E326" s="85">
        <f>IF(Zwischentabelle_Leistung!$B$6&lt;13,Zwischentabelle_Leistung!E332)</f>
        <v>37</v>
      </c>
      <c r="F326" s="85">
        <f>IF(Zwischentabelle_Leistung!$B$6&lt;13,Zwischentabelle_Leistung!F332)</f>
        <v>263</v>
      </c>
      <c r="G326" s="85">
        <f>IF(Zwischentabelle_Leistung!$B$6&lt;13,Zwischentabelle_Leistung!G332)</f>
        <v>38</v>
      </c>
    </row>
    <row r="327" spans="1:7" x14ac:dyDescent="0.2">
      <c r="A327" s="111" t="s">
        <v>735</v>
      </c>
      <c r="B327" s="112" t="s">
        <v>736</v>
      </c>
      <c r="C327" s="89">
        <f>Datenbasis!C316</f>
        <v>2518</v>
      </c>
      <c r="D327" s="85">
        <f>IF(Zwischentabelle_Leistung!$B$6&lt;13,Zwischentabelle_Leistung!D333)</f>
        <v>703</v>
      </c>
      <c r="E327" s="85">
        <f>IF(Zwischentabelle_Leistung!$B$6&lt;13,Zwischentabelle_Leistung!E333)</f>
        <v>206</v>
      </c>
      <c r="F327" s="85">
        <f>IF(Zwischentabelle_Leistung!$B$6&lt;13,Zwischentabelle_Leistung!F333)</f>
        <v>434</v>
      </c>
      <c r="G327" s="85">
        <f>IF(Zwischentabelle_Leistung!$B$6&lt;13,Zwischentabelle_Leistung!G333)</f>
        <v>63</v>
      </c>
    </row>
    <row r="328" spans="1:7" x14ac:dyDescent="0.2">
      <c r="A328" s="111" t="s">
        <v>737</v>
      </c>
      <c r="B328" s="112" t="s">
        <v>738</v>
      </c>
      <c r="C328" s="89">
        <f>Datenbasis!C317</f>
        <v>2242</v>
      </c>
      <c r="D328" s="85">
        <f>IF(Zwischentabelle_Leistung!$B$6&lt;13,Zwischentabelle_Leistung!D334)</f>
        <v>253</v>
      </c>
      <c r="E328" s="85">
        <f>IF(Zwischentabelle_Leistung!$B$6&lt;13,Zwischentabelle_Leistung!E334)</f>
        <v>70</v>
      </c>
      <c r="F328" s="85">
        <f>IF(Zwischentabelle_Leistung!$B$6&lt;13,Zwischentabelle_Leistung!F334)</f>
        <v>175</v>
      </c>
      <c r="G328" s="85">
        <f>IF(Zwischentabelle_Leistung!$B$6&lt;13,Zwischentabelle_Leistung!G334)</f>
        <v>8</v>
      </c>
    </row>
    <row r="329" spans="1:7" x14ac:dyDescent="0.2">
      <c r="A329" s="111" t="s">
        <v>322</v>
      </c>
      <c r="B329" s="112" t="s">
        <v>321</v>
      </c>
      <c r="C329" s="89">
        <f>Datenbasis!C318</f>
        <v>962</v>
      </c>
      <c r="D329" s="85">
        <f>IF(Zwischentabelle_Leistung!$B$6&lt;13,Zwischentabelle_Leistung!D335)</f>
        <v>25</v>
      </c>
      <c r="E329" s="85" t="str">
        <f>IF(Zwischentabelle_Leistung!$B$6&lt;13,Zwischentabelle_Leistung!E335)</f>
        <v>*</v>
      </c>
      <c r="F329" s="85" t="str">
        <f>IF(Zwischentabelle_Leistung!$B$6&lt;13,Zwischentabelle_Leistung!F335)</f>
        <v>*</v>
      </c>
      <c r="G329" s="85">
        <f>IF(Zwischentabelle_Leistung!$B$6&lt;13,Zwischentabelle_Leistung!G335)</f>
        <v>6</v>
      </c>
    </row>
    <row r="330" spans="1:7" x14ac:dyDescent="0.2">
      <c r="A330" s="111" t="s">
        <v>739</v>
      </c>
      <c r="B330" s="112" t="s">
        <v>740</v>
      </c>
      <c r="C330" s="89">
        <f>Datenbasis!C319</f>
        <v>564</v>
      </c>
      <c r="D330" s="85">
        <f>IF(Zwischentabelle_Leistung!$B$6&lt;13,Zwischentabelle_Leistung!D336)</f>
        <v>69</v>
      </c>
      <c r="E330" s="85" t="str">
        <f>IF(Zwischentabelle_Leistung!$B$6&lt;13,Zwischentabelle_Leistung!E336)</f>
        <v>*</v>
      </c>
      <c r="F330" s="85" t="str">
        <f>IF(Zwischentabelle_Leistung!$B$6&lt;13,Zwischentabelle_Leistung!F336)</f>
        <v>*</v>
      </c>
      <c r="G330" s="85" t="str">
        <f>IF(Zwischentabelle_Leistung!$B$6&lt;13,Zwischentabelle_Leistung!G336)</f>
        <v>*</v>
      </c>
    </row>
    <row r="331" spans="1:7" x14ac:dyDescent="0.2">
      <c r="A331" s="111" t="s">
        <v>324</v>
      </c>
      <c r="B331" s="112" t="s">
        <v>323</v>
      </c>
      <c r="C331" s="89">
        <f>Datenbasis!C320</f>
        <v>654</v>
      </c>
      <c r="D331" s="85">
        <f>IF(Zwischentabelle_Leistung!$B$6&lt;13,Zwischentabelle_Leistung!D337)</f>
        <v>24</v>
      </c>
      <c r="E331" s="85" t="str">
        <f>IF(Zwischentabelle_Leistung!$B$6&lt;13,Zwischentabelle_Leistung!E337)</f>
        <v>*</v>
      </c>
      <c r="F331" s="85" t="str">
        <f>IF(Zwischentabelle_Leistung!$B$6&lt;13,Zwischentabelle_Leistung!F337)</f>
        <v>*</v>
      </c>
      <c r="G331" s="85" t="str">
        <f>IF(Zwischentabelle_Leistung!$B$6&lt;13,Zwischentabelle_Leistung!G337)</f>
        <v>*</v>
      </c>
    </row>
    <row r="332" spans="1:7" x14ac:dyDescent="0.2">
      <c r="A332" s="111" t="s">
        <v>741</v>
      </c>
      <c r="B332" s="112" t="s">
        <v>742</v>
      </c>
      <c r="C332" s="89">
        <f>Datenbasis!C321</f>
        <v>713</v>
      </c>
      <c r="D332" s="85">
        <f>IF(Zwischentabelle_Leistung!$B$6&lt;13,Zwischentabelle_Leistung!D338)</f>
        <v>120</v>
      </c>
      <c r="E332" s="85" t="str">
        <f>IF(Zwischentabelle_Leistung!$B$6&lt;13,Zwischentabelle_Leistung!E338)</f>
        <v>*</v>
      </c>
      <c r="F332" s="85" t="str">
        <f>IF(Zwischentabelle_Leistung!$B$6&lt;13,Zwischentabelle_Leistung!F338)</f>
        <v>*</v>
      </c>
      <c r="G332" s="85" t="str">
        <f>IF(Zwischentabelle_Leistung!$B$6&lt;13,Zwischentabelle_Leistung!G338)</f>
        <v>*</v>
      </c>
    </row>
    <row r="333" spans="1:7" x14ac:dyDescent="0.2">
      <c r="A333" s="111" t="s">
        <v>743</v>
      </c>
      <c r="B333" s="112" t="s">
        <v>744</v>
      </c>
      <c r="C333" s="89">
        <f>Datenbasis!C322</f>
        <v>1427</v>
      </c>
      <c r="D333" s="85">
        <f>IF(Zwischentabelle_Leistung!$B$6&lt;13,Zwischentabelle_Leistung!D339)</f>
        <v>105</v>
      </c>
      <c r="E333" s="85">
        <f>IF(Zwischentabelle_Leistung!$B$6&lt;13,Zwischentabelle_Leistung!E339)</f>
        <v>11</v>
      </c>
      <c r="F333" s="85">
        <f>IF(Zwischentabelle_Leistung!$B$6&lt;13,Zwischentabelle_Leistung!F339)</f>
        <v>77</v>
      </c>
      <c r="G333" s="85">
        <f>IF(Zwischentabelle_Leistung!$B$6&lt;13,Zwischentabelle_Leistung!G339)</f>
        <v>17</v>
      </c>
    </row>
    <row r="334" spans="1:7" x14ac:dyDescent="0.2">
      <c r="A334" s="111" t="s">
        <v>326</v>
      </c>
      <c r="B334" s="112" t="s">
        <v>325</v>
      </c>
      <c r="C334" s="89">
        <f>Datenbasis!C323</f>
        <v>1019</v>
      </c>
      <c r="D334" s="85">
        <f>IF(Zwischentabelle_Leistung!$B$6&lt;13,Zwischentabelle_Leistung!D340)</f>
        <v>115</v>
      </c>
      <c r="E334" s="85">
        <f>IF(Zwischentabelle_Leistung!$B$6&lt;13,Zwischentabelle_Leistung!E340)</f>
        <v>20</v>
      </c>
      <c r="F334" s="85">
        <f>IF(Zwischentabelle_Leistung!$B$6&lt;13,Zwischentabelle_Leistung!F340)</f>
        <v>89</v>
      </c>
      <c r="G334" s="85">
        <f>IF(Zwischentabelle_Leistung!$B$6&lt;13,Zwischentabelle_Leistung!G340)</f>
        <v>6</v>
      </c>
    </row>
    <row r="335" spans="1:7" x14ac:dyDescent="0.2">
      <c r="A335" s="111" t="s">
        <v>328</v>
      </c>
      <c r="B335" s="112" t="s">
        <v>327</v>
      </c>
      <c r="C335" s="89">
        <f>Datenbasis!C324</f>
        <v>977</v>
      </c>
      <c r="D335" s="85">
        <f>IF(Zwischentabelle_Leistung!$B$6&lt;13,Zwischentabelle_Leistung!D341)</f>
        <v>130</v>
      </c>
      <c r="E335" s="85" t="str">
        <f>IF(Zwischentabelle_Leistung!$B$6&lt;13,Zwischentabelle_Leistung!E341)</f>
        <v>*</v>
      </c>
      <c r="F335" s="85" t="str">
        <f>IF(Zwischentabelle_Leistung!$B$6&lt;13,Zwischentabelle_Leistung!F341)</f>
        <v>*</v>
      </c>
      <c r="G335" s="85">
        <f>IF(Zwischentabelle_Leistung!$B$6&lt;13,Zwischentabelle_Leistung!G341)</f>
        <v>13</v>
      </c>
    </row>
    <row r="336" spans="1:7" x14ac:dyDescent="0.2">
      <c r="A336" s="111" t="s">
        <v>330</v>
      </c>
      <c r="B336" s="112" t="s">
        <v>329</v>
      </c>
      <c r="C336" s="89">
        <f>Datenbasis!C325</f>
        <v>1321</v>
      </c>
      <c r="D336" s="85">
        <f>IF(Zwischentabelle_Leistung!$B$6&lt;13,Zwischentabelle_Leistung!D342)</f>
        <v>179</v>
      </c>
      <c r="E336" s="85">
        <f>IF(Zwischentabelle_Leistung!$B$6&lt;13,Zwischentabelle_Leistung!E342)</f>
        <v>41</v>
      </c>
      <c r="F336" s="85">
        <f>IF(Zwischentabelle_Leistung!$B$6&lt;13,Zwischentabelle_Leistung!F342)</f>
        <v>122</v>
      </c>
      <c r="G336" s="85">
        <f>IF(Zwischentabelle_Leistung!$B$6&lt;13,Zwischentabelle_Leistung!G342)</f>
        <v>16</v>
      </c>
    </row>
    <row r="337" spans="1:7" x14ac:dyDescent="0.2">
      <c r="A337" s="111" t="s">
        <v>332</v>
      </c>
      <c r="B337" s="112" t="s">
        <v>331</v>
      </c>
      <c r="C337" s="89">
        <f>Datenbasis!C326</f>
        <v>6585</v>
      </c>
      <c r="D337" s="85">
        <f>IF(Zwischentabelle_Leistung!$B$6&lt;13,Zwischentabelle_Leistung!D343)</f>
        <v>772</v>
      </c>
      <c r="E337" s="85">
        <f>IF(Zwischentabelle_Leistung!$B$6&lt;13,Zwischentabelle_Leistung!E343)</f>
        <v>349</v>
      </c>
      <c r="F337" s="85">
        <f>IF(Zwischentabelle_Leistung!$B$6&lt;13,Zwischentabelle_Leistung!F343)</f>
        <v>410</v>
      </c>
      <c r="G337" s="85">
        <f>IF(Zwischentabelle_Leistung!$B$6&lt;13,Zwischentabelle_Leistung!G343)</f>
        <v>13</v>
      </c>
    </row>
    <row r="338" spans="1:7" x14ac:dyDescent="0.2">
      <c r="A338" s="111" t="s">
        <v>334</v>
      </c>
      <c r="B338" s="112" t="s">
        <v>333</v>
      </c>
      <c r="C338" s="89">
        <f>Datenbasis!C327</f>
        <v>715</v>
      </c>
      <c r="D338" s="85">
        <f>IF(Zwischentabelle_Leistung!$B$6&lt;13,Zwischentabelle_Leistung!D344)</f>
        <v>173</v>
      </c>
      <c r="E338" s="85" t="str">
        <f>IF(Zwischentabelle_Leistung!$B$6&lt;13,Zwischentabelle_Leistung!E344)</f>
        <v>*</v>
      </c>
      <c r="F338" s="85" t="str">
        <f>IF(Zwischentabelle_Leistung!$B$6&lt;13,Zwischentabelle_Leistung!F344)</f>
        <v>*</v>
      </c>
      <c r="G338" s="85">
        <f>IF(Zwischentabelle_Leistung!$B$6&lt;13,Zwischentabelle_Leistung!G344)</f>
        <v>12</v>
      </c>
    </row>
    <row r="339" spans="1:7" x14ac:dyDescent="0.2">
      <c r="A339" s="111" t="s">
        <v>336</v>
      </c>
      <c r="B339" s="112" t="s">
        <v>335</v>
      </c>
      <c r="C339" s="89">
        <f>Datenbasis!C328</f>
        <v>1032</v>
      </c>
      <c r="D339" s="85">
        <f>IF(Zwischentabelle_Leistung!$B$6&lt;13,Zwischentabelle_Leistung!D345)</f>
        <v>341</v>
      </c>
      <c r="E339" s="85">
        <f>IF(Zwischentabelle_Leistung!$B$6&lt;13,Zwischentabelle_Leistung!E345)</f>
        <v>128</v>
      </c>
      <c r="F339" s="85">
        <f>IF(Zwischentabelle_Leistung!$B$6&lt;13,Zwischentabelle_Leistung!F345)</f>
        <v>189</v>
      </c>
      <c r="G339" s="85">
        <f>IF(Zwischentabelle_Leistung!$B$6&lt;13,Zwischentabelle_Leistung!G345)</f>
        <v>24</v>
      </c>
    </row>
    <row r="340" spans="1:7" x14ac:dyDescent="0.2">
      <c r="A340" s="111" t="s">
        <v>745</v>
      </c>
      <c r="B340" s="112" t="s">
        <v>746</v>
      </c>
      <c r="C340" s="89">
        <f>Datenbasis!C329</f>
        <v>485</v>
      </c>
      <c r="D340" s="85" t="str">
        <f>IF(Zwischentabelle_Leistung!$B$6&lt;13,Zwischentabelle_Leistung!D346)</f>
        <v>*</v>
      </c>
      <c r="E340" s="85">
        <f>IF(Zwischentabelle_Leistung!$B$6&lt;13,Zwischentabelle_Leistung!E346)</f>
        <v>5</v>
      </c>
      <c r="F340" s="85" t="str">
        <f>IF(Zwischentabelle_Leistung!$B$6&lt;13,Zwischentabelle_Leistung!F346)</f>
        <v>*</v>
      </c>
      <c r="G340" s="85">
        <f>IF(Zwischentabelle_Leistung!$B$6&lt;13,Zwischentabelle_Leistung!G346)</f>
        <v>3</v>
      </c>
    </row>
    <row r="341" spans="1:7" x14ac:dyDescent="0.2">
      <c r="A341" s="111" t="s">
        <v>338</v>
      </c>
      <c r="B341" s="112" t="s">
        <v>337</v>
      </c>
      <c r="C341" s="89">
        <f>Datenbasis!C330</f>
        <v>969</v>
      </c>
      <c r="D341" s="85">
        <f>IF(Zwischentabelle_Leistung!$B$6&lt;13,Zwischentabelle_Leistung!D347)</f>
        <v>71</v>
      </c>
      <c r="E341" s="85">
        <f>IF(Zwischentabelle_Leistung!$B$6&lt;13,Zwischentabelle_Leistung!E347)</f>
        <v>6</v>
      </c>
      <c r="F341" s="85">
        <f>IF(Zwischentabelle_Leistung!$B$6&lt;13,Zwischentabelle_Leistung!F347)</f>
        <v>45</v>
      </c>
      <c r="G341" s="85">
        <f>IF(Zwischentabelle_Leistung!$B$6&lt;13,Zwischentabelle_Leistung!G347)</f>
        <v>20</v>
      </c>
    </row>
    <row r="342" spans="1:7" x14ac:dyDescent="0.2">
      <c r="A342" s="111" t="s">
        <v>747</v>
      </c>
      <c r="B342" s="112" t="s">
        <v>748</v>
      </c>
      <c r="C342" s="89">
        <f>Datenbasis!C331</f>
        <v>2611</v>
      </c>
      <c r="D342" s="85">
        <f>IF(Zwischentabelle_Leistung!$B$6&lt;13,Zwischentabelle_Leistung!D348)</f>
        <v>605</v>
      </c>
      <c r="E342" s="85">
        <f>IF(Zwischentabelle_Leistung!$B$6&lt;13,Zwischentabelle_Leistung!E348)</f>
        <v>218</v>
      </c>
      <c r="F342" s="85">
        <f>IF(Zwischentabelle_Leistung!$B$6&lt;13,Zwischentabelle_Leistung!F348)</f>
        <v>351</v>
      </c>
      <c r="G342" s="85">
        <f>IF(Zwischentabelle_Leistung!$B$6&lt;13,Zwischentabelle_Leistung!G348)</f>
        <v>36</v>
      </c>
    </row>
    <row r="343" spans="1:7" x14ac:dyDescent="0.2">
      <c r="A343" s="111" t="s">
        <v>749</v>
      </c>
      <c r="B343" s="112" t="s">
        <v>750</v>
      </c>
      <c r="C343" s="89">
        <f>Datenbasis!C332</f>
        <v>1072</v>
      </c>
      <c r="D343" s="85">
        <f>IF(Zwischentabelle_Leistung!$B$6&lt;13,Zwischentabelle_Leistung!D349)</f>
        <v>101</v>
      </c>
      <c r="E343" s="85">
        <f>IF(Zwischentabelle_Leistung!$B$6&lt;13,Zwischentabelle_Leistung!E349)</f>
        <v>31</v>
      </c>
      <c r="F343" s="85">
        <f>IF(Zwischentabelle_Leistung!$B$6&lt;13,Zwischentabelle_Leistung!F349)</f>
        <v>63</v>
      </c>
      <c r="G343" s="85">
        <f>IF(Zwischentabelle_Leistung!$B$6&lt;13,Zwischentabelle_Leistung!G349)</f>
        <v>7</v>
      </c>
    </row>
    <row r="344" spans="1:7" x14ac:dyDescent="0.2">
      <c r="A344" s="111" t="s">
        <v>340</v>
      </c>
      <c r="B344" s="112" t="s">
        <v>339</v>
      </c>
      <c r="C344" s="89">
        <f>Datenbasis!C333</f>
        <v>813</v>
      </c>
      <c r="D344" s="85">
        <f>IF(Zwischentabelle_Leistung!$B$6&lt;13,Zwischentabelle_Leistung!D350)</f>
        <v>38</v>
      </c>
      <c r="E344" s="85" t="str">
        <f>IF(Zwischentabelle_Leistung!$B$6&lt;13,Zwischentabelle_Leistung!E350)</f>
        <v>*</v>
      </c>
      <c r="F344" s="85" t="str">
        <f>IF(Zwischentabelle_Leistung!$B$6&lt;13,Zwischentabelle_Leistung!F350)</f>
        <v>*</v>
      </c>
      <c r="G344" s="85" t="str">
        <f>IF(Zwischentabelle_Leistung!$B$6&lt;13,Zwischentabelle_Leistung!G350)</f>
        <v>*</v>
      </c>
    </row>
    <row r="345" spans="1:7" x14ac:dyDescent="0.2">
      <c r="A345" s="111" t="s">
        <v>424</v>
      </c>
      <c r="B345" s="112" t="s">
        <v>423</v>
      </c>
      <c r="C345" s="89">
        <f>Datenbasis!C334</f>
        <v>1728</v>
      </c>
      <c r="D345" s="85">
        <f>IF(Zwischentabelle_Leistung!$B$6&lt;13,Zwischentabelle_Leistung!D351)</f>
        <v>118</v>
      </c>
      <c r="E345" s="85">
        <f>IF(Zwischentabelle_Leistung!$B$6&lt;13,Zwischentabelle_Leistung!E351)</f>
        <v>14</v>
      </c>
      <c r="F345" s="85">
        <f>IF(Zwischentabelle_Leistung!$B$6&lt;13,Zwischentabelle_Leistung!F351)</f>
        <v>83</v>
      </c>
      <c r="G345" s="85">
        <f>IF(Zwischentabelle_Leistung!$B$6&lt;13,Zwischentabelle_Leistung!G351)</f>
        <v>21</v>
      </c>
    </row>
    <row r="346" spans="1:7" x14ac:dyDescent="0.2">
      <c r="A346" s="111" t="s">
        <v>342</v>
      </c>
      <c r="B346" s="112" t="s">
        <v>341</v>
      </c>
      <c r="C346" s="89">
        <f>Datenbasis!C335</f>
        <v>719</v>
      </c>
      <c r="D346" s="85">
        <f>IF(Zwischentabelle_Leistung!$B$6&lt;13,Zwischentabelle_Leistung!D352)</f>
        <v>49</v>
      </c>
      <c r="E346" s="85" t="str">
        <f>IF(Zwischentabelle_Leistung!$B$6&lt;13,Zwischentabelle_Leistung!E352)</f>
        <v>*</v>
      </c>
      <c r="F346" s="85" t="str">
        <f>IF(Zwischentabelle_Leistung!$B$6&lt;13,Zwischentabelle_Leistung!F352)</f>
        <v>*</v>
      </c>
      <c r="G346" s="85">
        <f>IF(Zwischentabelle_Leistung!$B$6&lt;13,Zwischentabelle_Leistung!G352)</f>
        <v>3</v>
      </c>
    </row>
    <row r="347" spans="1:7" x14ac:dyDescent="0.2">
      <c r="A347" s="111" t="s">
        <v>344</v>
      </c>
      <c r="B347" s="112" t="s">
        <v>343</v>
      </c>
      <c r="C347" s="89">
        <f>Datenbasis!C336</f>
        <v>987</v>
      </c>
      <c r="D347" s="85">
        <f>IF(Zwischentabelle_Leistung!$B$6&lt;13,Zwischentabelle_Leistung!D353)</f>
        <v>19</v>
      </c>
      <c r="E347" s="85">
        <f>IF(Zwischentabelle_Leistung!$B$6&lt;13,Zwischentabelle_Leistung!E353)</f>
        <v>0</v>
      </c>
      <c r="F347" s="85" t="str">
        <f>IF(Zwischentabelle_Leistung!$B$6&lt;13,Zwischentabelle_Leistung!F353)</f>
        <v>*</v>
      </c>
      <c r="G347" s="85" t="str">
        <f>IF(Zwischentabelle_Leistung!$B$6&lt;13,Zwischentabelle_Leistung!G353)</f>
        <v>*</v>
      </c>
    </row>
    <row r="348" spans="1:7" x14ac:dyDescent="0.2">
      <c r="A348" s="111" t="s">
        <v>751</v>
      </c>
      <c r="B348" s="112" t="s">
        <v>752</v>
      </c>
      <c r="C348" s="89">
        <f>Datenbasis!C337</f>
        <v>643</v>
      </c>
      <c r="D348" s="85">
        <f>IF(Zwischentabelle_Leistung!$B$6&lt;13,Zwischentabelle_Leistung!D354)</f>
        <v>71</v>
      </c>
      <c r="E348" s="85" t="str">
        <f>IF(Zwischentabelle_Leistung!$B$6&lt;13,Zwischentabelle_Leistung!E354)</f>
        <v>*</v>
      </c>
      <c r="F348" s="85" t="str">
        <f>IF(Zwischentabelle_Leistung!$B$6&lt;13,Zwischentabelle_Leistung!F354)</f>
        <v>*</v>
      </c>
      <c r="G348" s="85" t="str">
        <f>IF(Zwischentabelle_Leistung!$B$6&lt;13,Zwischentabelle_Leistung!G354)</f>
        <v>*</v>
      </c>
    </row>
    <row r="349" spans="1:7" x14ac:dyDescent="0.2">
      <c r="A349" s="111" t="s">
        <v>346</v>
      </c>
      <c r="B349" s="112" t="s">
        <v>345</v>
      </c>
      <c r="C349" s="89">
        <f>Datenbasis!C338</f>
        <v>680</v>
      </c>
      <c r="D349" s="85">
        <f>IF(Zwischentabelle_Leistung!$B$6&lt;13,Zwischentabelle_Leistung!D355)</f>
        <v>34</v>
      </c>
      <c r="E349" s="85" t="str">
        <f>IF(Zwischentabelle_Leistung!$B$6&lt;13,Zwischentabelle_Leistung!E355)</f>
        <v>*</v>
      </c>
      <c r="F349" s="85" t="str">
        <f>IF(Zwischentabelle_Leistung!$B$6&lt;13,Zwischentabelle_Leistung!F355)</f>
        <v>*</v>
      </c>
      <c r="G349" s="85" t="str">
        <f>IF(Zwischentabelle_Leistung!$B$6&lt;13,Zwischentabelle_Leistung!G355)</f>
        <v>*</v>
      </c>
    </row>
    <row r="350" spans="1:7" x14ac:dyDescent="0.2">
      <c r="A350" s="111" t="s">
        <v>348</v>
      </c>
      <c r="B350" s="112" t="s">
        <v>347</v>
      </c>
      <c r="C350" s="89">
        <f>Datenbasis!C339</f>
        <v>1009</v>
      </c>
      <c r="D350" s="85">
        <f>IF(Zwischentabelle_Leistung!$B$6&lt;13,Zwischentabelle_Leistung!D356)</f>
        <v>99</v>
      </c>
      <c r="E350" s="85" t="str">
        <f>IF(Zwischentabelle_Leistung!$B$6&lt;13,Zwischentabelle_Leistung!E356)</f>
        <v>*</v>
      </c>
      <c r="F350" s="85" t="str">
        <f>IF(Zwischentabelle_Leistung!$B$6&lt;13,Zwischentabelle_Leistung!F356)</f>
        <v>*</v>
      </c>
      <c r="G350" s="85" t="str">
        <f>IF(Zwischentabelle_Leistung!$B$6&lt;13,Zwischentabelle_Leistung!G356)</f>
        <v>*</v>
      </c>
    </row>
    <row r="351" spans="1:7" x14ac:dyDescent="0.2">
      <c r="A351" s="111" t="s">
        <v>753</v>
      </c>
      <c r="B351" s="112" t="s">
        <v>754</v>
      </c>
      <c r="C351" s="89">
        <f>Datenbasis!C340</f>
        <v>17517</v>
      </c>
      <c r="D351" s="85" t="str">
        <f>IF(Zwischentabelle_Leistung!$B$6&lt;13,Zwischentabelle_Leistung!D357)</f>
        <v>.</v>
      </c>
      <c r="E351" s="85" t="str">
        <f>IF(Zwischentabelle_Leistung!$B$6&lt;13,Zwischentabelle_Leistung!E357)</f>
        <v>.</v>
      </c>
      <c r="F351" s="85" t="str">
        <f>IF(Zwischentabelle_Leistung!$B$6&lt;13,Zwischentabelle_Leistung!F357)</f>
        <v>.</v>
      </c>
      <c r="G351" s="85" t="str">
        <f>IF(Zwischentabelle_Leistung!$B$6&lt;13,Zwischentabelle_Leistung!G357)</f>
        <v>.</v>
      </c>
    </row>
    <row r="352" spans="1:7" x14ac:dyDescent="0.2">
      <c r="A352" s="111" t="s">
        <v>350</v>
      </c>
      <c r="B352" s="112" t="s">
        <v>349</v>
      </c>
      <c r="C352" s="89">
        <f>Datenbasis!C341</f>
        <v>2036</v>
      </c>
      <c r="D352" s="85">
        <f>IF(Zwischentabelle_Leistung!$B$6&lt;13,Zwischentabelle_Leistung!D358)</f>
        <v>643</v>
      </c>
      <c r="E352" s="85">
        <f>IF(Zwischentabelle_Leistung!$B$6&lt;13,Zwischentabelle_Leistung!E358)</f>
        <v>195</v>
      </c>
      <c r="F352" s="85">
        <f>IF(Zwischentabelle_Leistung!$B$6&lt;13,Zwischentabelle_Leistung!F358)</f>
        <v>333</v>
      </c>
      <c r="G352" s="85">
        <f>IF(Zwischentabelle_Leistung!$B$6&lt;13,Zwischentabelle_Leistung!G358)</f>
        <v>115</v>
      </c>
    </row>
    <row r="353" spans="1:7" x14ac:dyDescent="0.2">
      <c r="A353" s="111" t="s">
        <v>352</v>
      </c>
      <c r="B353" s="112" t="s">
        <v>351</v>
      </c>
      <c r="C353" s="89">
        <f>Datenbasis!C342</f>
        <v>5192</v>
      </c>
      <c r="D353" s="85">
        <f>IF(Zwischentabelle_Leistung!$B$6&lt;13,Zwischentabelle_Leistung!D359)</f>
        <v>674</v>
      </c>
      <c r="E353" s="85">
        <f>IF(Zwischentabelle_Leistung!$B$6&lt;13,Zwischentabelle_Leistung!E359)</f>
        <v>130</v>
      </c>
      <c r="F353" s="85">
        <f>IF(Zwischentabelle_Leistung!$B$6&lt;13,Zwischentabelle_Leistung!F359)</f>
        <v>434</v>
      </c>
      <c r="G353" s="85">
        <f>IF(Zwischentabelle_Leistung!$B$6&lt;13,Zwischentabelle_Leistung!G359)</f>
        <v>110</v>
      </c>
    </row>
    <row r="354" spans="1:7" x14ac:dyDescent="0.2">
      <c r="A354" s="111" t="s">
        <v>354</v>
      </c>
      <c r="B354" s="112" t="s">
        <v>353</v>
      </c>
      <c r="C354" s="89">
        <f>Datenbasis!C343</f>
        <v>4910</v>
      </c>
      <c r="D354" s="85">
        <f>IF(Zwischentabelle_Leistung!$B$6&lt;13,Zwischentabelle_Leistung!D360)</f>
        <v>1037</v>
      </c>
      <c r="E354" s="85">
        <f>IF(Zwischentabelle_Leistung!$B$6&lt;13,Zwischentabelle_Leistung!E360)</f>
        <v>216</v>
      </c>
      <c r="F354" s="85">
        <f>IF(Zwischentabelle_Leistung!$B$6&lt;13,Zwischentabelle_Leistung!F360)</f>
        <v>619</v>
      </c>
      <c r="G354" s="85">
        <f>IF(Zwischentabelle_Leistung!$B$6&lt;13,Zwischentabelle_Leistung!G360)</f>
        <v>202</v>
      </c>
    </row>
    <row r="355" spans="1:7" x14ac:dyDescent="0.2">
      <c r="A355" s="111" t="s">
        <v>356</v>
      </c>
      <c r="B355" s="112" t="s">
        <v>355</v>
      </c>
      <c r="C355" s="89">
        <f>Datenbasis!C344</f>
        <v>3327</v>
      </c>
      <c r="D355" s="85">
        <f>IF(Zwischentabelle_Leistung!$B$6&lt;13,Zwischentabelle_Leistung!D361)</f>
        <v>921</v>
      </c>
      <c r="E355" s="85">
        <f>IF(Zwischentabelle_Leistung!$B$6&lt;13,Zwischentabelle_Leistung!E361)</f>
        <v>129</v>
      </c>
      <c r="F355" s="85">
        <f>IF(Zwischentabelle_Leistung!$B$6&lt;13,Zwischentabelle_Leistung!F361)</f>
        <v>623</v>
      </c>
      <c r="G355" s="85">
        <f>IF(Zwischentabelle_Leistung!$B$6&lt;13,Zwischentabelle_Leistung!G361)</f>
        <v>169</v>
      </c>
    </row>
    <row r="356" spans="1:7" x14ac:dyDescent="0.2">
      <c r="A356" s="111" t="s">
        <v>358</v>
      </c>
      <c r="B356" s="112" t="s">
        <v>357</v>
      </c>
      <c r="C356" s="89">
        <f>Datenbasis!C345</f>
        <v>1508</v>
      </c>
      <c r="D356" s="85">
        <f>IF(Zwischentabelle_Leistung!$B$6&lt;13,Zwischentabelle_Leistung!D362)</f>
        <v>508</v>
      </c>
      <c r="E356" s="85">
        <f>IF(Zwischentabelle_Leistung!$B$6&lt;13,Zwischentabelle_Leistung!E362)</f>
        <v>77</v>
      </c>
      <c r="F356" s="85">
        <f>IF(Zwischentabelle_Leistung!$B$6&lt;13,Zwischentabelle_Leistung!F362)</f>
        <v>283</v>
      </c>
      <c r="G356" s="85">
        <f>IF(Zwischentabelle_Leistung!$B$6&lt;13,Zwischentabelle_Leistung!G362)</f>
        <v>148</v>
      </c>
    </row>
    <row r="357" spans="1:7" x14ac:dyDescent="0.2">
      <c r="A357" s="111" t="s">
        <v>360</v>
      </c>
      <c r="B357" s="112" t="s">
        <v>359</v>
      </c>
      <c r="C357" s="89">
        <f>Datenbasis!C346</f>
        <v>201770</v>
      </c>
      <c r="D357" s="85">
        <f>IF(Zwischentabelle_Leistung!$B$6&lt;13,Zwischentabelle_Leistung!D363)</f>
        <v>89998</v>
      </c>
      <c r="E357" s="85">
        <f>IF(Zwischentabelle_Leistung!$B$6&lt;13,Zwischentabelle_Leistung!E363)</f>
        <v>13885</v>
      </c>
      <c r="F357" s="85">
        <f>IF(Zwischentabelle_Leistung!$B$6&lt;13,Zwischentabelle_Leistung!F363)</f>
        <v>56876</v>
      </c>
      <c r="G357" s="85">
        <f>IF(Zwischentabelle_Leistung!$B$6&lt;13,Zwischentabelle_Leistung!G363)</f>
        <v>19237</v>
      </c>
    </row>
    <row r="358" spans="1:7" x14ac:dyDescent="0.2">
      <c r="A358" s="111" t="s">
        <v>1</v>
      </c>
      <c r="B358" s="112" t="s">
        <v>0</v>
      </c>
      <c r="C358" s="89">
        <f>Datenbasis!C347</f>
        <v>2947</v>
      </c>
      <c r="D358" s="85">
        <f>IF(Zwischentabelle_Leistung!$B$6&lt;13,Zwischentabelle_Leistung!D364)</f>
        <v>745</v>
      </c>
      <c r="E358" s="85">
        <f>IF(Zwischentabelle_Leistung!$B$6&lt;13,Zwischentabelle_Leistung!E364)</f>
        <v>371</v>
      </c>
      <c r="F358" s="85">
        <f>IF(Zwischentabelle_Leistung!$B$6&lt;13,Zwischentabelle_Leistung!F364)</f>
        <v>353</v>
      </c>
      <c r="G358" s="85">
        <f>IF(Zwischentabelle_Leistung!$B$6&lt;13,Zwischentabelle_Leistung!G364)</f>
        <v>21</v>
      </c>
    </row>
    <row r="359" spans="1:7" x14ac:dyDescent="0.2">
      <c r="A359" s="111" t="s">
        <v>3</v>
      </c>
      <c r="B359" s="112" t="s">
        <v>2</v>
      </c>
      <c r="C359" s="89">
        <f>Datenbasis!C348</f>
        <v>4237</v>
      </c>
      <c r="D359" s="85">
        <f>IF(Zwischentabelle_Leistung!$B$6&lt;13,Zwischentabelle_Leistung!D365)</f>
        <v>269</v>
      </c>
      <c r="E359" s="85">
        <f>IF(Zwischentabelle_Leistung!$B$6&lt;13,Zwischentabelle_Leistung!E365)</f>
        <v>49</v>
      </c>
      <c r="F359" s="85">
        <f>IF(Zwischentabelle_Leistung!$B$6&lt;13,Zwischentabelle_Leistung!F365)</f>
        <v>182</v>
      </c>
      <c r="G359" s="85">
        <f>IF(Zwischentabelle_Leistung!$B$6&lt;13,Zwischentabelle_Leistung!G365)</f>
        <v>38</v>
      </c>
    </row>
    <row r="360" spans="1:7" x14ac:dyDescent="0.2">
      <c r="A360" s="111" t="s">
        <v>755</v>
      </c>
      <c r="B360" s="112" t="s">
        <v>756</v>
      </c>
      <c r="C360" s="89">
        <f>Datenbasis!C349</f>
        <v>2459</v>
      </c>
      <c r="D360" s="85">
        <f>IF(Zwischentabelle_Leistung!$B$6&lt;13,Zwischentabelle_Leistung!D366)</f>
        <v>720</v>
      </c>
      <c r="E360" s="85">
        <f>IF(Zwischentabelle_Leistung!$B$6&lt;13,Zwischentabelle_Leistung!E366)</f>
        <v>235</v>
      </c>
      <c r="F360" s="85">
        <f>IF(Zwischentabelle_Leistung!$B$6&lt;13,Zwischentabelle_Leistung!F366)</f>
        <v>429</v>
      </c>
      <c r="G360" s="85">
        <f>IF(Zwischentabelle_Leistung!$B$6&lt;13,Zwischentabelle_Leistung!G366)</f>
        <v>56</v>
      </c>
    </row>
    <row r="361" spans="1:7" x14ac:dyDescent="0.2">
      <c r="A361" s="111" t="s">
        <v>5</v>
      </c>
      <c r="B361" s="112" t="s">
        <v>4</v>
      </c>
      <c r="C361" s="89">
        <f>Datenbasis!C350</f>
        <v>5153</v>
      </c>
      <c r="D361" s="85">
        <f>IF(Zwischentabelle_Leistung!$B$6&lt;13,Zwischentabelle_Leistung!D367)</f>
        <v>1138</v>
      </c>
      <c r="E361" s="85">
        <f>IF(Zwischentabelle_Leistung!$B$6&lt;13,Zwischentabelle_Leistung!E367)</f>
        <v>483</v>
      </c>
      <c r="F361" s="85">
        <f>IF(Zwischentabelle_Leistung!$B$6&lt;13,Zwischentabelle_Leistung!F367)</f>
        <v>560</v>
      </c>
      <c r="G361" s="85">
        <f>IF(Zwischentabelle_Leistung!$B$6&lt;13,Zwischentabelle_Leistung!G367)</f>
        <v>95</v>
      </c>
    </row>
    <row r="362" spans="1:7" x14ac:dyDescent="0.2">
      <c r="A362" s="111" t="s">
        <v>757</v>
      </c>
      <c r="B362" s="112" t="s">
        <v>758</v>
      </c>
      <c r="C362" s="89">
        <f>Datenbasis!C351</f>
        <v>3854</v>
      </c>
      <c r="D362" s="85">
        <f>IF(Zwischentabelle_Leistung!$B$6&lt;13,Zwischentabelle_Leistung!D368)</f>
        <v>788</v>
      </c>
      <c r="E362" s="85">
        <f>IF(Zwischentabelle_Leistung!$B$6&lt;13,Zwischentabelle_Leistung!E368)</f>
        <v>258</v>
      </c>
      <c r="F362" s="85">
        <f>IF(Zwischentabelle_Leistung!$B$6&lt;13,Zwischentabelle_Leistung!F368)</f>
        <v>482</v>
      </c>
      <c r="G362" s="85">
        <f>IF(Zwischentabelle_Leistung!$B$6&lt;13,Zwischentabelle_Leistung!G368)</f>
        <v>48</v>
      </c>
    </row>
    <row r="363" spans="1:7" x14ac:dyDescent="0.2">
      <c r="A363" s="111" t="s">
        <v>362</v>
      </c>
      <c r="B363" s="112" t="s">
        <v>361</v>
      </c>
      <c r="C363" s="89">
        <f>Datenbasis!C352</f>
        <v>2878</v>
      </c>
      <c r="D363" s="85">
        <f>IF(Zwischentabelle_Leistung!$B$6&lt;13,Zwischentabelle_Leistung!D369)</f>
        <v>617</v>
      </c>
      <c r="E363" s="85">
        <f>IF(Zwischentabelle_Leistung!$B$6&lt;13,Zwischentabelle_Leistung!E369)</f>
        <v>208</v>
      </c>
      <c r="F363" s="85">
        <f>IF(Zwischentabelle_Leistung!$B$6&lt;13,Zwischentabelle_Leistung!F369)</f>
        <v>369</v>
      </c>
      <c r="G363" s="85">
        <f>IF(Zwischentabelle_Leistung!$B$6&lt;13,Zwischentabelle_Leistung!G369)</f>
        <v>40</v>
      </c>
    </row>
    <row r="364" spans="1:7" x14ac:dyDescent="0.2">
      <c r="A364" s="111" t="s">
        <v>759</v>
      </c>
      <c r="B364" s="112" t="s">
        <v>760</v>
      </c>
      <c r="C364" s="89">
        <f>Datenbasis!C353</f>
        <v>2246</v>
      </c>
      <c r="D364" s="85">
        <f>IF(Zwischentabelle_Leistung!$B$6&lt;13,Zwischentabelle_Leistung!D370)</f>
        <v>718</v>
      </c>
      <c r="E364" s="85">
        <f>IF(Zwischentabelle_Leistung!$B$6&lt;13,Zwischentabelle_Leistung!E370)</f>
        <v>292</v>
      </c>
      <c r="F364" s="85">
        <f>IF(Zwischentabelle_Leistung!$B$6&lt;13,Zwischentabelle_Leistung!F370)</f>
        <v>394</v>
      </c>
      <c r="G364" s="85">
        <f>IF(Zwischentabelle_Leistung!$B$6&lt;13,Zwischentabelle_Leistung!G370)</f>
        <v>32</v>
      </c>
    </row>
    <row r="365" spans="1:7" x14ac:dyDescent="0.2">
      <c r="A365" s="111" t="s">
        <v>7</v>
      </c>
      <c r="B365" s="112" t="s">
        <v>6</v>
      </c>
      <c r="C365" s="89">
        <f>Datenbasis!C354</f>
        <v>3007</v>
      </c>
      <c r="D365" s="85">
        <f>IF(Zwischentabelle_Leistung!$B$6&lt;13,Zwischentabelle_Leistung!D371)</f>
        <v>355</v>
      </c>
      <c r="E365" s="85">
        <f>IF(Zwischentabelle_Leistung!$B$6&lt;13,Zwischentabelle_Leistung!E371)</f>
        <v>190</v>
      </c>
      <c r="F365" s="85">
        <f>IF(Zwischentabelle_Leistung!$B$6&lt;13,Zwischentabelle_Leistung!F371)</f>
        <v>144</v>
      </c>
      <c r="G365" s="85">
        <f>IF(Zwischentabelle_Leistung!$B$6&lt;13,Zwischentabelle_Leistung!G371)</f>
        <v>21</v>
      </c>
    </row>
    <row r="366" spans="1:7" x14ac:dyDescent="0.2">
      <c r="A366" s="111" t="s">
        <v>364</v>
      </c>
      <c r="B366" s="112" t="s">
        <v>363</v>
      </c>
      <c r="C366" s="89">
        <f>Datenbasis!C355</f>
        <v>3552</v>
      </c>
      <c r="D366" s="85" t="str">
        <f>IF(Zwischentabelle_Leistung!$B$6&lt;13,Zwischentabelle_Leistung!D372)</f>
        <v>.</v>
      </c>
      <c r="E366" s="85" t="str">
        <f>IF(Zwischentabelle_Leistung!$B$6&lt;13,Zwischentabelle_Leistung!E372)</f>
        <v>.</v>
      </c>
      <c r="F366" s="85" t="str">
        <f>IF(Zwischentabelle_Leistung!$B$6&lt;13,Zwischentabelle_Leistung!F372)</f>
        <v>.</v>
      </c>
      <c r="G366" s="85" t="str">
        <f>IF(Zwischentabelle_Leistung!$B$6&lt;13,Zwischentabelle_Leistung!G372)</f>
        <v>.</v>
      </c>
    </row>
    <row r="367" spans="1:7" x14ac:dyDescent="0.2">
      <c r="A367" s="111" t="s">
        <v>9</v>
      </c>
      <c r="B367" s="112" t="s">
        <v>8</v>
      </c>
      <c r="C367" s="89">
        <f>Datenbasis!C356</f>
        <v>3604</v>
      </c>
      <c r="D367" s="85">
        <f>IF(Zwischentabelle_Leistung!$B$6&lt;13,Zwischentabelle_Leistung!D373)</f>
        <v>1469</v>
      </c>
      <c r="E367" s="85">
        <f>IF(Zwischentabelle_Leistung!$B$6&lt;13,Zwischentabelle_Leistung!E373)</f>
        <v>364</v>
      </c>
      <c r="F367" s="85">
        <f>IF(Zwischentabelle_Leistung!$B$6&lt;13,Zwischentabelle_Leistung!F373)</f>
        <v>889</v>
      </c>
      <c r="G367" s="85">
        <f>IF(Zwischentabelle_Leistung!$B$6&lt;13,Zwischentabelle_Leistung!G373)</f>
        <v>216</v>
      </c>
    </row>
    <row r="368" spans="1:7" x14ac:dyDescent="0.2">
      <c r="A368" s="111" t="s">
        <v>761</v>
      </c>
      <c r="B368" s="112" t="s">
        <v>762</v>
      </c>
      <c r="C368" s="89">
        <f>Datenbasis!C357</f>
        <v>2698</v>
      </c>
      <c r="D368" s="85">
        <f>IF(Zwischentabelle_Leistung!$B$6&lt;13,Zwischentabelle_Leistung!D374)</f>
        <v>960</v>
      </c>
      <c r="E368" s="85">
        <f>IF(Zwischentabelle_Leistung!$B$6&lt;13,Zwischentabelle_Leistung!E374)</f>
        <v>325</v>
      </c>
      <c r="F368" s="85">
        <f>IF(Zwischentabelle_Leistung!$B$6&lt;13,Zwischentabelle_Leistung!F374)</f>
        <v>562</v>
      </c>
      <c r="G368" s="85">
        <f>IF(Zwischentabelle_Leistung!$B$6&lt;13,Zwischentabelle_Leistung!G374)</f>
        <v>73</v>
      </c>
    </row>
    <row r="369" spans="1:7" x14ac:dyDescent="0.2">
      <c r="A369" s="111" t="s">
        <v>11</v>
      </c>
      <c r="B369" s="112" t="s">
        <v>10</v>
      </c>
      <c r="C369" s="89">
        <f>Datenbasis!C358</f>
        <v>3766</v>
      </c>
      <c r="D369" s="85">
        <f>IF(Zwischentabelle_Leistung!$B$6&lt;13,Zwischentabelle_Leistung!D375)</f>
        <v>398</v>
      </c>
      <c r="E369" s="85">
        <f>IF(Zwischentabelle_Leistung!$B$6&lt;13,Zwischentabelle_Leistung!E375)</f>
        <v>125</v>
      </c>
      <c r="F369" s="85">
        <f>IF(Zwischentabelle_Leistung!$B$6&lt;13,Zwischentabelle_Leistung!F375)</f>
        <v>230</v>
      </c>
      <c r="G369" s="85">
        <f>IF(Zwischentabelle_Leistung!$B$6&lt;13,Zwischentabelle_Leistung!G375)</f>
        <v>43</v>
      </c>
    </row>
    <row r="370" spans="1:7" x14ac:dyDescent="0.2">
      <c r="A370" s="111" t="s">
        <v>13</v>
      </c>
      <c r="B370" s="112" t="s">
        <v>12</v>
      </c>
      <c r="C370" s="89">
        <f>Datenbasis!C359</f>
        <v>2068</v>
      </c>
      <c r="D370" s="85">
        <f>IF(Zwischentabelle_Leistung!$B$6&lt;13,Zwischentabelle_Leistung!D376)</f>
        <v>89</v>
      </c>
      <c r="E370" s="85">
        <f>IF(Zwischentabelle_Leistung!$B$6&lt;13,Zwischentabelle_Leistung!E376)</f>
        <v>8</v>
      </c>
      <c r="F370" s="85">
        <f>IF(Zwischentabelle_Leistung!$B$6&lt;13,Zwischentabelle_Leistung!F376)</f>
        <v>64</v>
      </c>
      <c r="G370" s="85">
        <f>IF(Zwischentabelle_Leistung!$B$6&lt;13,Zwischentabelle_Leistung!G376)</f>
        <v>17</v>
      </c>
    </row>
    <row r="371" spans="1:7" x14ac:dyDescent="0.2">
      <c r="A371" s="111" t="s">
        <v>15</v>
      </c>
      <c r="B371" s="112" t="s">
        <v>14</v>
      </c>
      <c r="C371" s="89">
        <f>Datenbasis!C360</f>
        <v>2198</v>
      </c>
      <c r="D371" s="85">
        <f>IF(Zwischentabelle_Leistung!$B$6&lt;13,Zwischentabelle_Leistung!D377)</f>
        <v>351</v>
      </c>
      <c r="E371" s="85">
        <f>IF(Zwischentabelle_Leistung!$B$6&lt;13,Zwischentabelle_Leistung!E377)</f>
        <v>78</v>
      </c>
      <c r="F371" s="85">
        <f>IF(Zwischentabelle_Leistung!$B$6&lt;13,Zwischentabelle_Leistung!F377)</f>
        <v>253</v>
      </c>
      <c r="G371" s="85">
        <f>IF(Zwischentabelle_Leistung!$B$6&lt;13,Zwischentabelle_Leistung!G377)</f>
        <v>20</v>
      </c>
    </row>
    <row r="372" spans="1:7" x14ac:dyDescent="0.2">
      <c r="A372" s="111" t="s">
        <v>763</v>
      </c>
      <c r="B372" s="112" t="s">
        <v>764</v>
      </c>
      <c r="C372" s="89">
        <f>Datenbasis!C361</f>
        <v>2374</v>
      </c>
      <c r="D372" s="85">
        <f>IF(Zwischentabelle_Leistung!$B$6&lt;13,Zwischentabelle_Leistung!D378)</f>
        <v>1000</v>
      </c>
      <c r="E372" s="85">
        <f>IF(Zwischentabelle_Leistung!$B$6&lt;13,Zwischentabelle_Leistung!E378)</f>
        <v>340</v>
      </c>
      <c r="F372" s="85">
        <f>IF(Zwischentabelle_Leistung!$B$6&lt;13,Zwischentabelle_Leistung!F378)</f>
        <v>593</v>
      </c>
      <c r="G372" s="85">
        <f>IF(Zwischentabelle_Leistung!$B$6&lt;13,Zwischentabelle_Leistung!G378)</f>
        <v>67</v>
      </c>
    </row>
    <row r="373" spans="1:7" x14ac:dyDescent="0.2">
      <c r="A373" s="111" t="s">
        <v>765</v>
      </c>
      <c r="B373" s="112" t="s">
        <v>766</v>
      </c>
      <c r="C373" s="89">
        <f>Datenbasis!C362</f>
        <v>2080</v>
      </c>
      <c r="D373" s="85">
        <f>IF(Zwischentabelle_Leistung!$B$6&lt;13,Zwischentabelle_Leistung!D379)</f>
        <v>973</v>
      </c>
      <c r="E373" s="85">
        <f>IF(Zwischentabelle_Leistung!$B$6&lt;13,Zwischentabelle_Leistung!E379)</f>
        <v>288</v>
      </c>
      <c r="F373" s="85">
        <f>IF(Zwischentabelle_Leistung!$B$6&lt;13,Zwischentabelle_Leistung!F379)</f>
        <v>628</v>
      </c>
      <c r="G373" s="85">
        <f>IF(Zwischentabelle_Leistung!$B$6&lt;13,Zwischentabelle_Leistung!G379)</f>
        <v>57</v>
      </c>
    </row>
    <row r="374" spans="1:7" x14ac:dyDescent="0.2">
      <c r="A374" s="111" t="s">
        <v>767</v>
      </c>
      <c r="B374" s="112" t="s">
        <v>768</v>
      </c>
      <c r="C374" s="89">
        <f>Datenbasis!C363</f>
        <v>2868</v>
      </c>
      <c r="D374" s="85">
        <f>IF(Zwischentabelle_Leistung!$B$6&lt;13,Zwischentabelle_Leistung!D380)</f>
        <v>533</v>
      </c>
      <c r="E374" s="85">
        <f>IF(Zwischentabelle_Leistung!$B$6&lt;13,Zwischentabelle_Leistung!E380)</f>
        <v>156</v>
      </c>
      <c r="F374" s="85">
        <f>IF(Zwischentabelle_Leistung!$B$6&lt;13,Zwischentabelle_Leistung!F380)</f>
        <v>340</v>
      </c>
      <c r="G374" s="85">
        <f>IF(Zwischentabelle_Leistung!$B$6&lt;13,Zwischentabelle_Leistung!G380)</f>
        <v>37</v>
      </c>
    </row>
    <row r="375" spans="1:7" x14ac:dyDescent="0.2">
      <c r="A375" s="111" t="s">
        <v>17</v>
      </c>
      <c r="B375" s="112" t="s">
        <v>16</v>
      </c>
      <c r="C375" s="89">
        <f>Datenbasis!C364</f>
        <v>4109</v>
      </c>
      <c r="D375" s="85">
        <f>IF(Zwischentabelle_Leistung!$B$6&lt;13,Zwischentabelle_Leistung!D381)</f>
        <v>1136</v>
      </c>
      <c r="E375" s="85">
        <f>IF(Zwischentabelle_Leistung!$B$6&lt;13,Zwischentabelle_Leistung!E381)</f>
        <v>458</v>
      </c>
      <c r="F375" s="85">
        <f>IF(Zwischentabelle_Leistung!$B$6&lt;13,Zwischentabelle_Leistung!F381)</f>
        <v>597</v>
      </c>
      <c r="G375" s="85">
        <f>IF(Zwischentabelle_Leistung!$B$6&lt;13,Zwischentabelle_Leistung!G381)</f>
        <v>81</v>
      </c>
    </row>
    <row r="376" spans="1:7" x14ac:dyDescent="0.2">
      <c r="A376" s="111" t="s">
        <v>769</v>
      </c>
      <c r="B376" s="112" t="s">
        <v>770</v>
      </c>
      <c r="C376" s="89">
        <f>Datenbasis!C365</f>
        <v>6626</v>
      </c>
      <c r="D376" s="85">
        <f>IF(Zwischentabelle_Leistung!$B$6&lt;13,Zwischentabelle_Leistung!D382)</f>
        <v>2624</v>
      </c>
      <c r="E376" s="85">
        <f>IF(Zwischentabelle_Leistung!$B$6&lt;13,Zwischentabelle_Leistung!E382)</f>
        <v>1081</v>
      </c>
      <c r="F376" s="85">
        <f>IF(Zwischentabelle_Leistung!$B$6&lt;13,Zwischentabelle_Leistung!F382)</f>
        <v>1363</v>
      </c>
      <c r="G376" s="85">
        <f>IF(Zwischentabelle_Leistung!$B$6&lt;13,Zwischentabelle_Leistung!G382)</f>
        <v>180</v>
      </c>
    </row>
    <row r="377" spans="1:7" x14ac:dyDescent="0.2">
      <c r="A377" s="111" t="s">
        <v>19</v>
      </c>
      <c r="B377" s="112" t="s">
        <v>18</v>
      </c>
      <c r="C377" s="89">
        <f>Datenbasis!C366</f>
        <v>4641</v>
      </c>
      <c r="D377" s="85">
        <f>IF(Zwischentabelle_Leistung!$B$6&lt;13,Zwischentabelle_Leistung!D383)</f>
        <v>1683</v>
      </c>
      <c r="E377" s="85">
        <f>IF(Zwischentabelle_Leistung!$B$6&lt;13,Zwischentabelle_Leistung!E383)</f>
        <v>477</v>
      </c>
      <c r="F377" s="85">
        <f>IF(Zwischentabelle_Leistung!$B$6&lt;13,Zwischentabelle_Leistung!F383)</f>
        <v>975</v>
      </c>
      <c r="G377" s="85">
        <f>IF(Zwischentabelle_Leistung!$B$6&lt;13,Zwischentabelle_Leistung!G383)</f>
        <v>231</v>
      </c>
    </row>
    <row r="378" spans="1:7" x14ac:dyDescent="0.2">
      <c r="A378" s="111" t="s">
        <v>771</v>
      </c>
      <c r="B378" s="112" t="s">
        <v>772</v>
      </c>
      <c r="C378" s="89">
        <f>Datenbasis!C367</f>
        <v>7476</v>
      </c>
      <c r="D378" s="85">
        <f>IF(Zwischentabelle_Leistung!$B$6&lt;13,Zwischentabelle_Leistung!D384)</f>
        <v>3327</v>
      </c>
      <c r="E378" s="85">
        <f>IF(Zwischentabelle_Leistung!$B$6&lt;13,Zwischentabelle_Leistung!E384)</f>
        <v>1011</v>
      </c>
      <c r="F378" s="85">
        <f>IF(Zwischentabelle_Leistung!$B$6&lt;13,Zwischentabelle_Leistung!F384)</f>
        <v>1931</v>
      </c>
      <c r="G378" s="85">
        <f>IF(Zwischentabelle_Leistung!$B$6&lt;13,Zwischentabelle_Leistung!G384)</f>
        <v>385</v>
      </c>
    </row>
    <row r="379" spans="1:7" x14ac:dyDescent="0.2">
      <c r="A379" s="111" t="s">
        <v>366</v>
      </c>
      <c r="B379" s="112" t="s">
        <v>365</v>
      </c>
      <c r="C379" s="89">
        <f>Datenbasis!C368</f>
        <v>3948</v>
      </c>
      <c r="D379" s="85">
        <f>IF(Zwischentabelle_Leistung!$B$6&lt;13,Zwischentabelle_Leistung!D385)</f>
        <v>1055</v>
      </c>
      <c r="E379" s="85">
        <f>IF(Zwischentabelle_Leistung!$B$6&lt;13,Zwischentabelle_Leistung!E385)</f>
        <v>351</v>
      </c>
      <c r="F379" s="85">
        <f>IF(Zwischentabelle_Leistung!$B$6&lt;13,Zwischentabelle_Leistung!F385)</f>
        <v>642</v>
      </c>
      <c r="G379" s="85">
        <f>IF(Zwischentabelle_Leistung!$B$6&lt;13,Zwischentabelle_Leistung!G385)</f>
        <v>62</v>
      </c>
    </row>
    <row r="380" spans="1:7" x14ac:dyDescent="0.2">
      <c r="A380" s="111" t="s">
        <v>368</v>
      </c>
      <c r="B380" s="112" t="s">
        <v>367</v>
      </c>
      <c r="C380" s="89">
        <f>Datenbasis!C369</f>
        <v>5733</v>
      </c>
      <c r="D380" s="85" t="str">
        <f>IF(Zwischentabelle_Leistung!$B$6&lt;13,Zwischentabelle_Leistung!D386)</f>
        <v>.</v>
      </c>
      <c r="E380" s="85" t="str">
        <f>IF(Zwischentabelle_Leistung!$B$6&lt;13,Zwischentabelle_Leistung!E386)</f>
        <v>.</v>
      </c>
      <c r="F380" s="85" t="str">
        <f>IF(Zwischentabelle_Leistung!$B$6&lt;13,Zwischentabelle_Leistung!F386)</f>
        <v>.</v>
      </c>
      <c r="G380" s="85" t="str">
        <f>IF(Zwischentabelle_Leistung!$B$6&lt;13,Zwischentabelle_Leistung!G386)</f>
        <v>.</v>
      </c>
    </row>
    <row r="381" spans="1:7" x14ac:dyDescent="0.2">
      <c r="A381" s="111" t="s">
        <v>773</v>
      </c>
      <c r="B381" s="112" t="s">
        <v>774</v>
      </c>
      <c r="C381" s="89">
        <f>Datenbasis!C370</f>
        <v>3285</v>
      </c>
      <c r="D381" s="85">
        <f>IF(Zwischentabelle_Leistung!$B$6&lt;13,Zwischentabelle_Leistung!D387)</f>
        <v>1585</v>
      </c>
      <c r="E381" s="85">
        <f>IF(Zwischentabelle_Leistung!$B$6&lt;13,Zwischentabelle_Leistung!E387)</f>
        <v>545</v>
      </c>
      <c r="F381" s="85">
        <f>IF(Zwischentabelle_Leistung!$B$6&lt;13,Zwischentabelle_Leistung!F387)</f>
        <v>881</v>
      </c>
      <c r="G381" s="85">
        <f>IF(Zwischentabelle_Leistung!$B$6&lt;13,Zwischentabelle_Leistung!G387)</f>
        <v>159</v>
      </c>
    </row>
    <row r="382" spans="1:7" x14ac:dyDescent="0.2">
      <c r="A382" s="111" t="s">
        <v>21</v>
      </c>
      <c r="B382" s="112" t="s">
        <v>20</v>
      </c>
      <c r="C382" s="89">
        <f>Datenbasis!C371</f>
        <v>6410</v>
      </c>
      <c r="D382" s="85">
        <f>IF(Zwischentabelle_Leistung!$B$6&lt;13,Zwischentabelle_Leistung!D388)</f>
        <v>1492</v>
      </c>
      <c r="E382" s="85">
        <f>IF(Zwischentabelle_Leistung!$B$6&lt;13,Zwischentabelle_Leistung!E388)</f>
        <v>547</v>
      </c>
      <c r="F382" s="85">
        <f>IF(Zwischentabelle_Leistung!$B$6&lt;13,Zwischentabelle_Leistung!F388)</f>
        <v>824</v>
      </c>
      <c r="G382" s="85">
        <f>IF(Zwischentabelle_Leistung!$B$6&lt;13,Zwischentabelle_Leistung!G388)</f>
        <v>121</v>
      </c>
    </row>
    <row r="383" spans="1:7" x14ac:dyDescent="0.2">
      <c r="A383" s="111" t="s">
        <v>775</v>
      </c>
      <c r="B383" s="112" t="s">
        <v>776</v>
      </c>
      <c r="C383" s="89">
        <f>Datenbasis!C372</f>
        <v>4251</v>
      </c>
      <c r="D383" s="85">
        <f>IF(Zwischentabelle_Leistung!$B$6&lt;13,Zwischentabelle_Leistung!D389)</f>
        <v>1501</v>
      </c>
      <c r="E383" s="85">
        <f>IF(Zwischentabelle_Leistung!$B$6&lt;13,Zwischentabelle_Leistung!E389)</f>
        <v>557</v>
      </c>
      <c r="F383" s="85">
        <f>IF(Zwischentabelle_Leistung!$B$6&lt;13,Zwischentabelle_Leistung!F389)</f>
        <v>827</v>
      </c>
      <c r="G383" s="85">
        <f>IF(Zwischentabelle_Leistung!$B$6&lt;13,Zwischentabelle_Leistung!G389)</f>
        <v>117</v>
      </c>
    </row>
    <row r="384" spans="1:7" x14ac:dyDescent="0.2">
      <c r="A384" s="111" t="s">
        <v>370</v>
      </c>
      <c r="B384" s="112" t="s">
        <v>369</v>
      </c>
      <c r="C384" s="89">
        <f>Datenbasis!C373</f>
        <v>7868</v>
      </c>
      <c r="D384" s="85">
        <f>IF(Zwischentabelle_Leistung!$B$6&lt;13,Zwischentabelle_Leistung!D390)</f>
        <v>2720</v>
      </c>
      <c r="E384" s="85">
        <f>IF(Zwischentabelle_Leistung!$B$6&lt;13,Zwischentabelle_Leistung!E390)</f>
        <v>1025</v>
      </c>
      <c r="F384" s="85">
        <f>IF(Zwischentabelle_Leistung!$B$6&lt;13,Zwischentabelle_Leistung!F390)</f>
        <v>1508</v>
      </c>
      <c r="G384" s="85">
        <f>IF(Zwischentabelle_Leistung!$B$6&lt;13,Zwischentabelle_Leistung!G390)</f>
        <v>187</v>
      </c>
    </row>
    <row r="385" spans="1:7" x14ac:dyDescent="0.2">
      <c r="A385" s="111" t="s">
        <v>23</v>
      </c>
      <c r="B385" s="112" t="s">
        <v>22</v>
      </c>
      <c r="C385" s="89">
        <f>Datenbasis!C374</f>
        <v>3874</v>
      </c>
      <c r="D385" s="85">
        <f>IF(Zwischentabelle_Leistung!$B$6&lt;13,Zwischentabelle_Leistung!D391)</f>
        <v>203</v>
      </c>
      <c r="E385" s="85">
        <f>IF(Zwischentabelle_Leistung!$B$6&lt;13,Zwischentabelle_Leistung!E391)</f>
        <v>65</v>
      </c>
      <c r="F385" s="85">
        <f>IF(Zwischentabelle_Leistung!$B$6&lt;13,Zwischentabelle_Leistung!F391)</f>
        <v>114</v>
      </c>
      <c r="G385" s="85">
        <f>IF(Zwischentabelle_Leistung!$B$6&lt;13,Zwischentabelle_Leistung!G391)</f>
        <v>24</v>
      </c>
    </row>
    <row r="386" spans="1:7" x14ac:dyDescent="0.2">
      <c r="A386" s="111" t="s">
        <v>777</v>
      </c>
      <c r="B386" s="112" t="s">
        <v>778</v>
      </c>
      <c r="C386" s="89">
        <f>Datenbasis!C375</f>
        <v>4669</v>
      </c>
      <c r="D386" s="85">
        <f>IF(Zwischentabelle_Leistung!$B$6&lt;13,Zwischentabelle_Leistung!D392)</f>
        <v>1787</v>
      </c>
      <c r="E386" s="85">
        <f>IF(Zwischentabelle_Leistung!$B$6&lt;13,Zwischentabelle_Leistung!E392)</f>
        <v>650</v>
      </c>
      <c r="F386" s="85">
        <f>IF(Zwischentabelle_Leistung!$B$6&lt;13,Zwischentabelle_Leistung!F392)</f>
        <v>1047</v>
      </c>
      <c r="G386" s="85">
        <f>IF(Zwischentabelle_Leistung!$B$6&lt;13,Zwischentabelle_Leistung!G392)</f>
        <v>90</v>
      </c>
    </row>
    <row r="387" spans="1:7" x14ac:dyDescent="0.2">
      <c r="A387" s="111" t="s">
        <v>779</v>
      </c>
      <c r="B387" s="112" t="s">
        <v>780</v>
      </c>
      <c r="C387" s="89">
        <f>Datenbasis!C376</f>
        <v>3652</v>
      </c>
      <c r="D387" s="85">
        <f>IF(Zwischentabelle_Leistung!$B$6&lt;13,Zwischentabelle_Leistung!D393)</f>
        <v>1119</v>
      </c>
      <c r="E387" s="85">
        <f>IF(Zwischentabelle_Leistung!$B$6&lt;13,Zwischentabelle_Leistung!E393)</f>
        <v>411</v>
      </c>
      <c r="F387" s="85">
        <f>IF(Zwischentabelle_Leistung!$B$6&lt;13,Zwischentabelle_Leistung!F393)</f>
        <v>636</v>
      </c>
      <c r="G387" s="85">
        <f>IF(Zwischentabelle_Leistung!$B$6&lt;13,Zwischentabelle_Leistung!G393)</f>
        <v>72</v>
      </c>
    </row>
    <row r="388" spans="1:7" x14ac:dyDescent="0.2">
      <c r="A388" s="111" t="s">
        <v>372</v>
      </c>
      <c r="B388" s="112" t="s">
        <v>371</v>
      </c>
      <c r="C388" s="89">
        <f>Datenbasis!C377</f>
        <v>5494</v>
      </c>
      <c r="D388" s="85">
        <f>IF(Zwischentabelle_Leistung!$B$6&lt;13,Zwischentabelle_Leistung!D394)</f>
        <v>275</v>
      </c>
      <c r="E388" s="85">
        <f>IF(Zwischentabelle_Leistung!$B$6&lt;13,Zwischentabelle_Leistung!E394)</f>
        <v>28</v>
      </c>
      <c r="F388" s="85">
        <f>IF(Zwischentabelle_Leistung!$B$6&lt;13,Zwischentabelle_Leistung!F394)</f>
        <v>200</v>
      </c>
      <c r="G388" s="85">
        <f>IF(Zwischentabelle_Leistung!$B$6&lt;13,Zwischentabelle_Leistung!G394)</f>
        <v>47</v>
      </c>
    </row>
    <row r="389" spans="1:7" x14ac:dyDescent="0.2">
      <c r="A389" s="111" t="s">
        <v>25</v>
      </c>
      <c r="B389" s="112" t="s">
        <v>24</v>
      </c>
      <c r="C389" s="89">
        <f>Datenbasis!C378</f>
        <v>14832</v>
      </c>
      <c r="D389" s="85">
        <f>IF(Zwischentabelle_Leistung!$B$6&lt;13,Zwischentabelle_Leistung!D395)</f>
        <v>3037</v>
      </c>
      <c r="E389" s="85">
        <f>IF(Zwischentabelle_Leistung!$B$6&lt;13,Zwischentabelle_Leistung!E395)</f>
        <v>1048</v>
      </c>
      <c r="F389" s="85">
        <f>IF(Zwischentabelle_Leistung!$B$6&lt;13,Zwischentabelle_Leistung!F395)</f>
        <v>1780</v>
      </c>
      <c r="G389" s="85">
        <f>IF(Zwischentabelle_Leistung!$B$6&lt;13,Zwischentabelle_Leistung!G395)</f>
        <v>209</v>
      </c>
    </row>
    <row r="390" spans="1:7" x14ac:dyDescent="0.2">
      <c r="A390" s="111" t="s">
        <v>27</v>
      </c>
      <c r="B390" s="112" t="s">
        <v>26</v>
      </c>
      <c r="C390" s="89">
        <f>Datenbasis!C379</f>
        <v>4276</v>
      </c>
      <c r="D390" s="85">
        <f>IF(Zwischentabelle_Leistung!$B$6&lt;13,Zwischentabelle_Leistung!D396)</f>
        <v>1383</v>
      </c>
      <c r="E390" s="85">
        <f>IF(Zwischentabelle_Leistung!$B$6&lt;13,Zwischentabelle_Leistung!E396)</f>
        <v>504</v>
      </c>
      <c r="F390" s="85">
        <f>IF(Zwischentabelle_Leistung!$B$6&lt;13,Zwischentabelle_Leistung!F396)</f>
        <v>784</v>
      </c>
      <c r="G390" s="85">
        <f>IF(Zwischentabelle_Leistung!$B$6&lt;13,Zwischentabelle_Leistung!G396)</f>
        <v>95</v>
      </c>
    </row>
    <row r="391" spans="1:7" x14ac:dyDescent="0.2">
      <c r="A391" s="111" t="s">
        <v>29</v>
      </c>
      <c r="B391" s="112" t="s">
        <v>28</v>
      </c>
      <c r="C391" s="89">
        <f>Datenbasis!C380</f>
        <v>6008</v>
      </c>
      <c r="D391" s="85">
        <f>IF(Zwischentabelle_Leistung!$B$6&lt;13,Zwischentabelle_Leistung!D397)</f>
        <v>2178</v>
      </c>
      <c r="E391" s="85">
        <f>IF(Zwischentabelle_Leistung!$B$6&lt;13,Zwischentabelle_Leistung!E397)</f>
        <v>761</v>
      </c>
      <c r="F391" s="85">
        <f>IF(Zwischentabelle_Leistung!$B$6&lt;13,Zwischentabelle_Leistung!F397)</f>
        <v>1267</v>
      </c>
      <c r="G391" s="85">
        <f>IF(Zwischentabelle_Leistung!$B$6&lt;13,Zwischentabelle_Leistung!G397)</f>
        <v>150</v>
      </c>
    </row>
    <row r="392" spans="1:7" x14ac:dyDescent="0.2">
      <c r="A392" s="111" t="s">
        <v>31</v>
      </c>
      <c r="B392" s="112" t="s">
        <v>30</v>
      </c>
      <c r="C392" s="89">
        <f>Datenbasis!C381</f>
        <v>3866</v>
      </c>
      <c r="D392" s="85">
        <f>IF(Zwischentabelle_Leistung!$B$6&lt;13,Zwischentabelle_Leistung!D398)</f>
        <v>1774</v>
      </c>
      <c r="E392" s="85">
        <f>IF(Zwischentabelle_Leistung!$B$6&lt;13,Zwischentabelle_Leistung!E398)</f>
        <v>621</v>
      </c>
      <c r="F392" s="85">
        <f>IF(Zwischentabelle_Leistung!$B$6&lt;13,Zwischentabelle_Leistung!F398)</f>
        <v>1013</v>
      </c>
      <c r="G392" s="85">
        <f>IF(Zwischentabelle_Leistung!$B$6&lt;13,Zwischentabelle_Leistung!G398)</f>
        <v>140</v>
      </c>
    </row>
    <row r="393" spans="1:7" x14ac:dyDescent="0.2">
      <c r="A393" s="111" t="s">
        <v>781</v>
      </c>
      <c r="B393" s="112" t="s">
        <v>782</v>
      </c>
      <c r="C393" s="89">
        <f>Datenbasis!C382</f>
        <v>3973</v>
      </c>
      <c r="D393" s="85">
        <f>IF(Zwischentabelle_Leistung!$B$6&lt;13,Zwischentabelle_Leistung!D399)</f>
        <v>1693</v>
      </c>
      <c r="E393" s="85">
        <f>IF(Zwischentabelle_Leistung!$B$6&lt;13,Zwischentabelle_Leistung!E399)</f>
        <v>540</v>
      </c>
      <c r="F393" s="85">
        <f>IF(Zwischentabelle_Leistung!$B$6&lt;13,Zwischentabelle_Leistung!F399)</f>
        <v>1022</v>
      </c>
      <c r="G393" s="85">
        <f>IF(Zwischentabelle_Leistung!$B$6&lt;13,Zwischentabelle_Leistung!G399)</f>
        <v>131</v>
      </c>
    </row>
    <row r="394" spans="1:7" x14ac:dyDescent="0.2">
      <c r="A394" s="111" t="s">
        <v>783</v>
      </c>
      <c r="B394" s="112" t="s">
        <v>784</v>
      </c>
      <c r="C394" s="89">
        <f>Datenbasis!C383</f>
        <v>22088</v>
      </c>
      <c r="D394" s="85">
        <f>IF(Zwischentabelle_Leistung!$B$6&lt;13,Zwischentabelle_Leistung!D400)</f>
        <v>7792</v>
      </c>
      <c r="E394" s="85">
        <f>IF(Zwischentabelle_Leistung!$B$6&lt;13,Zwischentabelle_Leistung!E400)</f>
        <v>2867</v>
      </c>
      <c r="F394" s="85">
        <f>IF(Zwischentabelle_Leistung!$B$6&lt;13,Zwischentabelle_Leistung!F400)</f>
        <v>4223</v>
      </c>
      <c r="G394" s="85">
        <f>IF(Zwischentabelle_Leistung!$B$6&lt;13,Zwischentabelle_Leistung!G400)</f>
        <v>702</v>
      </c>
    </row>
    <row r="395" spans="1:7" x14ac:dyDescent="0.2">
      <c r="A395" s="111" t="s">
        <v>33</v>
      </c>
      <c r="B395" s="112" t="s">
        <v>32</v>
      </c>
      <c r="C395" s="89">
        <f>Datenbasis!C384</f>
        <v>4416</v>
      </c>
      <c r="D395" s="85">
        <f>IF(Zwischentabelle_Leistung!$B$6&lt;13,Zwischentabelle_Leistung!D401)</f>
        <v>426</v>
      </c>
      <c r="E395" s="85">
        <f>IF(Zwischentabelle_Leistung!$B$6&lt;13,Zwischentabelle_Leistung!E401)</f>
        <v>100</v>
      </c>
      <c r="F395" s="85">
        <f>IF(Zwischentabelle_Leistung!$B$6&lt;13,Zwischentabelle_Leistung!F401)</f>
        <v>279</v>
      </c>
      <c r="G395" s="85">
        <f>IF(Zwischentabelle_Leistung!$B$6&lt;13,Zwischentabelle_Leistung!G401)</f>
        <v>47</v>
      </c>
    </row>
    <row r="396" spans="1:7" x14ac:dyDescent="0.2">
      <c r="A396" s="111" t="s">
        <v>785</v>
      </c>
      <c r="B396" s="112" t="s">
        <v>786</v>
      </c>
      <c r="C396" s="89">
        <f>Datenbasis!C385</f>
        <v>4547</v>
      </c>
      <c r="D396" s="85">
        <f>IF(Zwischentabelle_Leistung!$B$6&lt;13,Zwischentabelle_Leistung!D402)</f>
        <v>2934</v>
      </c>
      <c r="E396" s="85">
        <f>IF(Zwischentabelle_Leistung!$B$6&lt;13,Zwischentabelle_Leistung!E402)</f>
        <v>1022</v>
      </c>
      <c r="F396" s="85">
        <f>IF(Zwischentabelle_Leistung!$B$6&lt;13,Zwischentabelle_Leistung!F402)</f>
        <v>1520</v>
      </c>
      <c r="G396" s="85">
        <f>IF(Zwischentabelle_Leistung!$B$6&lt;13,Zwischentabelle_Leistung!G402)</f>
        <v>392</v>
      </c>
    </row>
    <row r="397" spans="1:7" x14ac:dyDescent="0.2">
      <c r="A397" s="111" t="s">
        <v>787</v>
      </c>
      <c r="B397" s="112" t="s">
        <v>788</v>
      </c>
      <c r="C397" s="89">
        <f>Datenbasis!C386</f>
        <v>2650</v>
      </c>
      <c r="D397" s="85">
        <f>IF(Zwischentabelle_Leistung!$B$6&lt;13,Zwischentabelle_Leistung!D403)</f>
        <v>892</v>
      </c>
      <c r="E397" s="85">
        <f>IF(Zwischentabelle_Leistung!$B$6&lt;13,Zwischentabelle_Leistung!E403)</f>
        <v>410</v>
      </c>
      <c r="F397" s="85">
        <f>IF(Zwischentabelle_Leistung!$B$6&lt;13,Zwischentabelle_Leistung!F403)</f>
        <v>447</v>
      </c>
      <c r="G397" s="85">
        <f>IF(Zwischentabelle_Leistung!$B$6&lt;13,Zwischentabelle_Leistung!G403)</f>
        <v>35</v>
      </c>
    </row>
    <row r="398" spans="1:7" x14ac:dyDescent="0.2">
      <c r="A398" s="111" t="s">
        <v>374</v>
      </c>
      <c r="B398" s="112" t="s">
        <v>373</v>
      </c>
      <c r="C398" s="89">
        <f>Datenbasis!C387</f>
        <v>13251</v>
      </c>
      <c r="D398" s="85">
        <f>IF(Zwischentabelle_Leistung!$B$6&lt;13,Zwischentabelle_Leistung!D404)</f>
        <v>5137</v>
      </c>
      <c r="E398" s="85">
        <f>IF(Zwischentabelle_Leistung!$B$6&lt;13,Zwischentabelle_Leistung!E404)</f>
        <v>1909</v>
      </c>
      <c r="F398" s="85">
        <f>IF(Zwischentabelle_Leistung!$B$6&lt;13,Zwischentabelle_Leistung!F404)</f>
        <v>2869</v>
      </c>
      <c r="G398" s="85">
        <f>IF(Zwischentabelle_Leistung!$B$6&lt;13,Zwischentabelle_Leistung!G404)</f>
        <v>359</v>
      </c>
    </row>
    <row r="399" spans="1:7" x14ac:dyDescent="0.2">
      <c r="A399" s="111" t="s">
        <v>789</v>
      </c>
      <c r="B399" s="112" t="s">
        <v>790</v>
      </c>
      <c r="C399" s="89">
        <f>Datenbasis!C388</f>
        <v>10292</v>
      </c>
      <c r="D399" s="85">
        <f>IF(Zwischentabelle_Leistung!$B$6&lt;13,Zwischentabelle_Leistung!D405)</f>
        <v>2745</v>
      </c>
      <c r="E399" s="85">
        <f>IF(Zwischentabelle_Leistung!$B$6&lt;13,Zwischentabelle_Leistung!E405)</f>
        <v>1148</v>
      </c>
      <c r="F399" s="85">
        <f>IF(Zwischentabelle_Leistung!$B$6&lt;13,Zwischentabelle_Leistung!F405)</f>
        <v>1470</v>
      </c>
      <c r="G399" s="85">
        <f>IF(Zwischentabelle_Leistung!$B$6&lt;13,Zwischentabelle_Leistung!G405)</f>
        <v>127</v>
      </c>
    </row>
    <row r="400" spans="1:7" x14ac:dyDescent="0.2">
      <c r="A400" s="111" t="s">
        <v>35</v>
      </c>
      <c r="B400" s="112" t="s">
        <v>34</v>
      </c>
      <c r="C400" s="89">
        <f>Datenbasis!C389</f>
        <v>1793</v>
      </c>
      <c r="D400" s="85">
        <f>IF(Zwischentabelle_Leistung!$B$6&lt;13,Zwischentabelle_Leistung!D406)</f>
        <v>472</v>
      </c>
      <c r="E400" s="85">
        <f>IF(Zwischentabelle_Leistung!$B$6&lt;13,Zwischentabelle_Leistung!E406)</f>
        <v>143</v>
      </c>
      <c r="F400" s="85">
        <f>IF(Zwischentabelle_Leistung!$B$6&lt;13,Zwischentabelle_Leistung!F406)</f>
        <v>281</v>
      </c>
      <c r="G400" s="85">
        <f>IF(Zwischentabelle_Leistung!$B$6&lt;13,Zwischentabelle_Leistung!G406)</f>
        <v>48</v>
      </c>
    </row>
    <row r="401" spans="1:7" x14ac:dyDescent="0.2">
      <c r="A401" s="111" t="s">
        <v>37</v>
      </c>
      <c r="B401" s="112" t="s">
        <v>36</v>
      </c>
      <c r="C401" s="89">
        <f>Datenbasis!C390</f>
        <v>3981</v>
      </c>
      <c r="D401" s="85">
        <f>IF(Zwischentabelle_Leistung!$B$6&lt;13,Zwischentabelle_Leistung!D407)</f>
        <v>210</v>
      </c>
      <c r="E401" s="85">
        <f>IF(Zwischentabelle_Leistung!$B$6&lt;13,Zwischentabelle_Leistung!E407)</f>
        <v>63</v>
      </c>
      <c r="F401" s="85">
        <f>IF(Zwischentabelle_Leistung!$B$6&lt;13,Zwischentabelle_Leistung!F407)</f>
        <v>122</v>
      </c>
      <c r="G401" s="85">
        <f>IF(Zwischentabelle_Leistung!$B$6&lt;13,Zwischentabelle_Leistung!G407)</f>
        <v>25</v>
      </c>
    </row>
    <row r="402" spans="1:7" x14ac:dyDescent="0.2">
      <c r="A402" s="111" t="s">
        <v>791</v>
      </c>
      <c r="B402" s="112" t="s">
        <v>792</v>
      </c>
      <c r="C402" s="89">
        <f>Datenbasis!C391</f>
        <v>2937</v>
      </c>
      <c r="D402" s="85">
        <f>IF(Zwischentabelle_Leistung!$B$6&lt;13,Zwischentabelle_Leistung!D408)</f>
        <v>875</v>
      </c>
      <c r="E402" s="85">
        <f>IF(Zwischentabelle_Leistung!$B$6&lt;13,Zwischentabelle_Leistung!E408)</f>
        <v>350</v>
      </c>
      <c r="F402" s="85">
        <f>IF(Zwischentabelle_Leistung!$B$6&lt;13,Zwischentabelle_Leistung!F408)</f>
        <v>485</v>
      </c>
      <c r="G402" s="85">
        <f>IF(Zwischentabelle_Leistung!$B$6&lt;13,Zwischentabelle_Leistung!G408)</f>
        <v>40</v>
      </c>
    </row>
    <row r="403" spans="1:7" x14ac:dyDescent="0.2">
      <c r="A403" s="111" t="s">
        <v>39</v>
      </c>
      <c r="B403" s="112" t="s">
        <v>38</v>
      </c>
      <c r="C403" s="89">
        <f>Datenbasis!C392</f>
        <v>4418</v>
      </c>
      <c r="D403" s="85">
        <f>IF(Zwischentabelle_Leistung!$B$6&lt;13,Zwischentabelle_Leistung!D409)</f>
        <v>332</v>
      </c>
      <c r="E403" s="85">
        <f>IF(Zwischentabelle_Leistung!$B$6&lt;13,Zwischentabelle_Leistung!E409)</f>
        <v>108</v>
      </c>
      <c r="F403" s="85">
        <f>IF(Zwischentabelle_Leistung!$B$6&lt;13,Zwischentabelle_Leistung!F409)</f>
        <v>202</v>
      </c>
      <c r="G403" s="85">
        <f>IF(Zwischentabelle_Leistung!$B$6&lt;13,Zwischentabelle_Leistung!G409)</f>
        <v>22</v>
      </c>
    </row>
    <row r="404" spans="1:7" x14ac:dyDescent="0.2">
      <c r="A404" s="111" t="s">
        <v>41</v>
      </c>
      <c r="B404" s="112" t="s">
        <v>40</v>
      </c>
      <c r="C404" s="89">
        <f>Datenbasis!C393</f>
        <v>4165</v>
      </c>
      <c r="D404" s="85">
        <f>IF(Zwischentabelle_Leistung!$B$6&lt;13,Zwischentabelle_Leistung!D410)</f>
        <v>1449</v>
      </c>
      <c r="E404" s="85">
        <f>IF(Zwischentabelle_Leistung!$B$6&lt;13,Zwischentabelle_Leistung!E410)</f>
        <v>583</v>
      </c>
      <c r="F404" s="85">
        <f>IF(Zwischentabelle_Leistung!$B$6&lt;13,Zwischentabelle_Leistung!F410)</f>
        <v>798</v>
      </c>
      <c r="G404" s="85">
        <f>IF(Zwischentabelle_Leistung!$B$6&lt;13,Zwischentabelle_Leistung!G410)</f>
        <v>68</v>
      </c>
    </row>
    <row r="405" spans="1:7" x14ac:dyDescent="0.2">
      <c r="A405" s="111" t="s">
        <v>793</v>
      </c>
      <c r="B405" s="112" t="s">
        <v>794</v>
      </c>
      <c r="C405" s="89">
        <f>Datenbasis!C394</f>
        <v>2110</v>
      </c>
      <c r="D405" s="85">
        <f>IF(Zwischentabelle_Leistung!$B$6&lt;13,Zwischentabelle_Leistung!D411)</f>
        <v>673</v>
      </c>
      <c r="E405" s="85">
        <f>IF(Zwischentabelle_Leistung!$B$6&lt;13,Zwischentabelle_Leistung!E411)</f>
        <v>262</v>
      </c>
      <c r="F405" s="85">
        <f>IF(Zwischentabelle_Leistung!$B$6&lt;13,Zwischentabelle_Leistung!F411)</f>
        <v>374</v>
      </c>
      <c r="G405" s="85">
        <f>IF(Zwischentabelle_Leistung!$B$6&lt;13,Zwischentabelle_Leistung!G411)</f>
        <v>37</v>
      </c>
    </row>
    <row r="406" spans="1:7" x14ac:dyDescent="0.2">
      <c r="A406" s="111" t="s">
        <v>795</v>
      </c>
      <c r="B406" s="112" t="s">
        <v>796</v>
      </c>
      <c r="C406" s="89">
        <f>Datenbasis!C395</f>
        <v>4480</v>
      </c>
      <c r="D406" s="85">
        <f>IF(Zwischentabelle_Leistung!$B$6&lt;13,Zwischentabelle_Leistung!D412)</f>
        <v>1459</v>
      </c>
      <c r="E406" s="85">
        <f>IF(Zwischentabelle_Leistung!$B$6&lt;13,Zwischentabelle_Leistung!E412)</f>
        <v>581</v>
      </c>
      <c r="F406" s="85">
        <f>IF(Zwischentabelle_Leistung!$B$6&lt;13,Zwischentabelle_Leistung!F412)</f>
        <v>786</v>
      </c>
      <c r="G406" s="85">
        <f>IF(Zwischentabelle_Leistung!$B$6&lt;13,Zwischentabelle_Leistung!G412)</f>
        <v>92</v>
      </c>
    </row>
    <row r="407" spans="1:7" x14ac:dyDescent="0.2">
      <c r="A407" s="111" t="s">
        <v>43</v>
      </c>
      <c r="B407" s="112" t="s">
        <v>42</v>
      </c>
      <c r="C407" s="89">
        <f>Datenbasis!C396</f>
        <v>4429</v>
      </c>
      <c r="D407" s="85">
        <f>IF(Zwischentabelle_Leistung!$B$6&lt;13,Zwischentabelle_Leistung!D413)</f>
        <v>360</v>
      </c>
      <c r="E407" s="85">
        <f>IF(Zwischentabelle_Leistung!$B$6&lt;13,Zwischentabelle_Leistung!E413)</f>
        <v>68</v>
      </c>
      <c r="F407" s="85">
        <f>IF(Zwischentabelle_Leistung!$B$6&lt;13,Zwischentabelle_Leistung!F413)</f>
        <v>259</v>
      </c>
      <c r="G407" s="85">
        <f>IF(Zwischentabelle_Leistung!$B$6&lt;13,Zwischentabelle_Leistung!G413)</f>
        <v>33</v>
      </c>
    </row>
    <row r="408" spans="1:7" x14ac:dyDescent="0.2">
      <c r="A408" s="111" t="s">
        <v>45</v>
      </c>
      <c r="B408" s="112" t="s">
        <v>44</v>
      </c>
      <c r="C408" s="89">
        <f>Datenbasis!C397</f>
        <v>5207</v>
      </c>
      <c r="D408" s="85">
        <f>IF(Zwischentabelle_Leistung!$B$6&lt;13,Zwischentabelle_Leistung!D414)</f>
        <v>376</v>
      </c>
      <c r="E408" s="85">
        <f>IF(Zwischentabelle_Leistung!$B$6&lt;13,Zwischentabelle_Leistung!E414)</f>
        <v>79</v>
      </c>
      <c r="F408" s="85">
        <f>IF(Zwischentabelle_Leistung!$B$6&lt;13,Zwischentabelle_Leistung!F414)</f>
        <v>240</v>
      </c>
      <c r="G408" s="85">
        <f>IF(Zwischentabelle_Leistung!$B$6&lt;13,Zwischentabelle_Leistung!G414)</f>
        <v>57</v>
      </c>
    </row>
    <row r="409" spans="1:7" x14ac:dyDescent="0.2">
      <c r="A409" s="111" t="s">
        <v>797</v>
      </c>
      <c r="B409" s="112" t="s">
        <v>798</v>
      </c>
      <c r="C409" s="89">
        <f>Datenbasis!C398</f>
        <v>3620</v>
      </c>
      <c r="D409" s="85">
        <f>IF(Zwischentabelle_Leistung!$B$6&lt;13,Zwischentabelle_Leistung!D415)</f>
        <v>276</v>
      </c>
      <c r="E409" s="85">
        <f>IF(Zwischentabelle_Leistung!$B$6&lt;13,Zwischentabelle_Leistung!E415)</f>
        <v>29</v>
      </c>
      <c r="F409" s="85">
        <f>IF(Zwischentabelle_Leistung!$B$6&lt;13,Zwischentabelle_Leistung!F415)</f>
        <v>200</v>
      </c>
      <c r="G409" s="85">
        <f>IF(Zwischentabelle_Leistung!$B$6&lt;13,Zwischentabelle_Leistung!G415)</f>
        <v>47</v>
      </c>
    </row>
    <row r="410" spans="1:7" x14ac:dyDescent="0.2">
      <c r="A410" s="111" t="s">
        <v>799</v>
      </c>
      <c r="B410" s="112" t="s">
        <v>800</v>
      </c>
      <c r="C410" s="89">
        <f>Datenbasis!C399</f>
        <v>3266</v>
      </c>
      <c r="D410" s="85">
        <f>IF(Zwischentabelle_Leistung!$B$6&lt;13,Zwischentabelle_Leistung!D416)</f>
        <v>1181</v>
      </c>
      <c r="E410" s="85">
        <f>IF(Zwischentabelle_Leistung!$B$6&lt;13,Zwischentabelle_Leistung!E416)</f>
        <v>492</v>
      </c>
      <c r="F410" s="85">
        <f>IF(Zwischentabelle_Leistung!$B$6&lt;13,Zwischentabelle_Leistung!F416)</f>
        <v>637</v>
      </c>
      <c r="G410" s="85">
        <f>IF(Zwischentabelle_Leistung!$B$6&lt;13,Zwischentabelle_Leistung!G416)</f>
        <v>52</v>
      </c>
    </row>
    <row r="411" spans="1:7" x14ac:dyDescent="0.2">
      <c r="A411" s="111" t="s">
        <v>47</v>
      </c>
      <c r="B411" s="112" t="s">
        <v>46</v>
      </c>
      <c r="C411" s="89">
        <f>Datenbasis!C400</f>
        <v>7398</v>
      </c>
      <c r="D411" s="85">
        <f>IF(Zwischentabelle_Leistung!$B$6&lt;13,Zwischentabelle_Leistung!D417)</f>
        <v>1985</v>
      </c>
      <c r="E411" s="85">
        <f>IF(Zwischentabelle_Leistung!$B$6&lt;13,Zwischentabelle_Leistung!E417)</f>
        <v>192</v>
      </c>
      <c r="F411" s="85">
        <f>IF(Zwischentabelle_Leistung!$B$6&lt;13,Zwischentabelle_Leistung!F417)</f>
        <v>1589</v>
      </c>
      <c r="G411" s="85">
        <f>IF(Zwischentabelle_Leistung!$B$6&lt;13,Zwischentabelle_Leistung!G417)</f>
        <v>204</v>
      </c>
    </row>
    <row r="412" spans="1:7" x14ac:dyDescent="0.2">
      <c r="A412" s="111" t="s">
        <v>49</v>
      </c>
      <c r="B412" s="112" t="s">
        <v>48</v>
      </c>
      <c r="C412" s="89">
        <f>Datenbasis!C401</f>
        <v>3917</v>
      </c>
      <c r="D412" s="85">
        <f>IF(Zwischentabelle_Leistung!$B$6&lt;13,Zwischentabelle_Leistung!D418)</f>
        <v>263</v>
      </c>
      <c r="E412" s="85">
        <f>IF(Zwischentabelle_Leistung!$B$6&lt;13,Zwischentabelle_Leistung!E418)</f>
        <v>46</v>
      </c>
      <c r="F412" s="85">
        <f>IF(Zwischentabelle_Leistung!$B$6&lt;13,Zwischentabelle_Leistung!F418)</f>
        <v>196</v>
      </c>
      <c r="G412" s="85">
        <f>IF(Zwischentabelle_Leistung!$B$6&lt;13,Zwischentabelle_Leistung!G418)</f>
        <v>21</v>
      </c>
    </row>
    <row r="413" spans="1:7" x14ac:dyDescent="0.2">
      <c r="A413" s="111" t="s">
        <v>51</v>
      </c>
      <c r="B413" s="112" t="s">
        <v>50</v>
      </c>
      <c r="C413" s="89">
        <f>Datenbasis!C402</f>
        <v>2434</v>
      </c>
      <c r="D413" s="85">
        <f>IF(Zwischentabelle_Leistung!$B$6&lt;13,Zwischentabelle_Leistung!D419)</f>
        <v>145</v>
      </c>
      <c r="E413" s="85">
        <f>IF(Zwischentabelle_Leistung!$B$6&lt;13,Zwischentabelle_Leistung!E419)</f>
        <v>20</v>
      </c>
      <c r="F413" s="85">
        <f>IF(Zwischentabelle_Leistung!$B$6&lt;13,Zwischentabelle_Leistung!F419)</f>
        <v>101</v>
      </c>
      <c r="G413" s="85">
        <f>IF(Zwischentabelle_Leistung!$B$6&lt;13,Zwischentabelle_Leistung!G419)</f>
        <v>24</v>
      </c>
    </row>
    <row r="414" spans="1:7" x14ac:dyDescent="0.2">
      <c r="A414" s="111" t="s">
        <v>53</v>
      </c>
      <c r="B414" s="112" t="s">
        <v>52</v>
      </c>
      <c r="C414" s="89">
        <f>Datenbasis!C403</f>
        <v>530</v>
      </c>
      <c r="D414" s="85" t="str">
        <f>IF(Zwischentabelle_Leistung!$B$6&lt;13,Zwischentabelle_Leistung!D420)</f>
        <v>.</v>
      </c>
      <c r="E414" s="85" t="str">
        <f>IF(Zwischentabelle_Leistung!$B$6&lt;13,Zwischentabelle_Leistung!E420)</f>
        <v>.</v>
      </c>
      <c r="F414" s="85" t="str">
        <f>IF(Zwischentabelle_Leistung!$B$6&lt;13,Zwischentabelle_Leistung!F420)</f>
        <v>.</v>
      </c>
      <c r="G414" s="85" t="str">
        <f>IF(Zwischentabelle_Leistung!$B$6&lt;13,Zwischentabelle_Leistung!G420)</f>
        <v>.</v>
      </c>
    </row>
    <row r="415" spans="1:7" x14ac:dyDescent="0.2">
      <c r="A415" s="111" t="s">
        <v>55</v>
      </c>
      <c r="B415" s="112" t="s">
        <v>54</v>
      </c>
      <c r="C415" s="89">
        <f>Datenbasis!C404</f>
        <v>1896</v>
      </c>
      <c r="D415" s="85">
        <f>IF(Zwischentabelle_Leistung!$B$6&lt;13,Zwischentabelle_Leistung!D421)</f>
        <v>450</v>
      </c>
      <c r="E415" s="85">
        <f>IF(Zwischentabelle_Leistung!$B$6&lt;13,Zwischentabelle_Leistung!E421)</f>
        <v>173</v>
      </c>
      <c r="F415" s="85">
        <f>IF(Zwischentabelle_Leistung!$B$6&lt;13,Zwischentabelle_Leistung!F421)</f>
        <v>250</v>
      </c>
      <c r="G415" s="85">
        <f>IF(Zwischentabelle_Leistung!$B$6&lt;13,Zwischentabelle_Leistung!G421)</f>
        <v>27</v>
      </c>
    </row>
    <row r="416" spans="1:7" x14ac:dyDescent="0.2">
      <c r="A416" s="111" t="s">
        <v>57</v>
      </c>
      <c r="B416" s="112" t="s">
        <v>56</v>
      </c>
      <c r="C416" s="89">
        <f>Datenbasis!C405</f>
        <v>1607</v>
      </c>
      <c r="D416" s="85">
        <f>IF(Zwischentabelle_Leistung!$B$6&lt;13,Zwischentabelle_Leistung!D422)</f>
        <v>664</v>
      </c>
      <c r="E416" s="85">
        <f>IF(Zwischentabelle_Leistung!$B$6&lt;13,Zwischentabelle_Leistung!E422)</f>
        <v>202</v>
      </c>
      <c r="F416" s="85">
        <f>IF(Zwischentabelle_Leistung!$B$6&lt;13,Zwischentabelle_Leistung!F422)</f>
        <v>367</v>
      </c>
      <c r="G416" s="85">
        <f>IF(Zwischentabelle_Leistung!$B$6&lt;13,Zwischentabelle_Leistung!G422)</f>
        <v>95</v>
      </c>
    </row>
    <row r="417" spans="1:7" x14ac:dyDescent="0.2">
      <c r="A417" s="111" t="s">
        <v>59</v>
      </c>
      <c r="B417" s="112" t="s">
        <v>58</v>
      </c>
      <c r="C417" s="89">
        <f>Datenbasis!C406</f>
        <v>1268</v>
      </c>
      <c r="D417" s="85">
        <f>IF(Zwischentabelle_Leistung!$B$6&lt;13,Zwischentabelle_Leistung!D423)</f>
        <v>128</v>
      </c>
      <c r="E417" s="85">
        <f>IF(Zwischentabelle_Leistung!$B$6&lt;13,Zwischentabelle_Leistung!E423)</f>
        <v>41</v>
      </c>
      <c r="F417" s="85">
        <f>IF(Zwischentabelle_Leistung!$B$6&lt;13,Zwischentabelle_Leistung!F423)</f>
        <v>76</v>
      </c>
      <c r="G417" s="85">
        <f>IF(Zwischentabelle_Leistung!$B$6&lt;13,Zwischentabelle_Leistung!G423)</f>
        <v>11</v>
      </c>
    </row>
    <row r="418" spans="1:7" x14ac:dyDescent="0.2">
      <c r="A418" s="111" t="s">
        <v>801</v>
      </c>
      <c r="B418" s="112" t="s">
        <v>802</v>
      </c>
      <c r="C418" s="89">
        <f>Datenbasis!C407</f>
        <v>2505</v>
      </c>
      <c r="D418" s="85">
        <f>IF(Zwischentabelle_Leistung!$B$6&lt;13,Zwischentabelle_Leistung!D424)</f>
        <v>79</v>
      </c>
      <c r="E418" s="85">
        <f>IF(Zwischentabelle_Leistung!$B$6&lt;13,Zwischentabelle_Leistung!E424)</f>
        <v>30</v>
      </c>
      <c r="F418" s="85">
        <f>IF(Zwischentabelle_Leistung!$B$6&lt;13,Zwischentabelle_Leistung!F424)</f>
        <v>46</v>
      </c>
      <c r="G418" s="85">
        <f>IF(Zwischentabelle_Leistung!$B$6&lt;13,Zwischentabelle_Leistung!G424)</f>
        <v>3</v>
      </c>
    </row>
    <row r="419" spans="1:7" x14ac:dyDescent="0.2">
      <c r="A419" s="111" t="s">
        <v>61</v>
      </c>
      <c r="B419" s="112" t="s">
        <v>60</v>
      </c>
      <c r="C419" s="89">
        <f>Datenbasis!C408</f>
        <v>1419</v>
      </c>
      <c r="D419" s="85">
        <f>IF(Zwischentabelle_Leistung!$B$6&lt;13,Zwischentabelle_Leistung!D425)</f>
        <v>397</v>
      </c>
      <c r="E419" s="85">
        <f>IF(Zwischentabelle_Leistung!$B$6&lt;13,Zwischentabelle_Leistung!E425)</f>
        <v>194</v>
      </c>
      <c r="F419" s="85">
        <f>IF(Zwischentabelle_Leistung!$B$6&lt;13,Zwischentabelle_Leistung!F425)</f>
        <v>190</v>
      </c>
      <c r="G419" s="85">
        <f>IF(Zwischentabelle_Leistung!$B$6&lt;13,Zwischentabelle_Leistung!G425)</f>
        <v>13</v>
      </c>
    </row>
    <row r="420" spans="1:7" x14ac:dyDescent="0.2">
      <c r="A420" s="111" t="s">
        <v>63</v>
      </c>
      <c r="B420" s="112" t="s">
        <v>62</v>
      </c>
      <c r="C420" s="89">
        <f>Datenbasis!C409</f>
        <v>2622</v>
      </c>
      <c r="D420" s="85">
        <f>IF(Zwischentabelle_Leistung!$B$6&lt;13,Zwischentabelle_Leistung!D426)</f>
        <v>131</v>
      </c>
      <c r="E420" s="85">
        <f>IF(Zwischentabelle_Leistung!$B$6&lt;13,Zwischentabelle_Leistung!E426)</f>
        <v>40</v>
      </c>
      <c r="F420" s="85">
        <f>IF(Zwischentabelle_Leistung!$B$6&lt;13,Zwischentabelle_Leistung!F426)</f>
        <v>82</v>
      </c>
      <c r="G420" s="85">
        <f>IF(Zwischentabelle_Leistung!$B$6&lt;13,Zwischentabelle_Leistung!G426)</f>
        <v>9</v>
      </c>
    </row>
    <row r="421" spans="1:7" x14ac:dyDescent="0.2">
      <c r="A421" s="111" t="s">
        <v>803</v>
      </c>
      <c r="B421" s="112" t="s">
        <v>804</v>
      </c>
      <c r="C421" s="89">
        <f>Datenbasis!C410</f>
        <v>1884</v>
      </c>
      <c r="D421" s="85" t="str">
        <f>IF(Zwischentabelle_Leistung!$B$6&lt;13,Zwischentabelle_Leistung!D427)</f>
        <v>.</v>
      </c>
      <c r="E421" s="85" t="str">
        <f>IF(Zwischentabelle_Leistung!$B$6&lt;13,Zwischentabelle_Leistung!E427)</f>
        <v>.</v>
      </c>
      <c r="F421" s="85" t="str">
        <f>IF(Zwischentabelle_Leistung!$B$6&lt;13,Zwischentabelle_Leistung!F427)</f>
        <v>.</v>
      </c>
      <c r="G421" s="85" t="str">
        <f>IF(Zwischentabelle_Leistung!$B$6&lt;13,Zwischentabelle_Leistung!G427)</f>
        <v>.</v>
      </c>
    </row>
    <row r="422" spans="1:7" x14ac:dyDescent="0.2">
      <c r="A422" s="111" t="s">
        <v>65</v>
      </c>
      <c r="B422" s="112" t="s">
        <v>64</v>
      </c>
      <c r="C422" s="89">
        <f>Datenbasis!C411</f>
        <v>1561</v>
      </c>
      <c r="D422" s="85">
        <f>IF(Zwischentabelle_Leistung!$B$6&lt;13,Zwischentabelle_Leistung!D428)</f>
        <v>230</v>
      </c>
      <c r="E422" s="85">
        <f>IF(Zwischentabelle_Leistung!$B$6&lt;13,Zwischentabelle_Leistung!E428)</f>
        <v>28</v>
      </c>
      <c r="F422" s="85">
        <f>IF(Zwischentabelle_Leistung!$B$6&lt;13,Zwischentabelle_Leistung!F428)</f>
        <v>185</v>
      </c>
      <c r="G422" s="85">
        <f>IF(Zwischentabelle_Leistung!$B$6&lt;13,Zwischentabelle_Leistung!G428)</f>
        <v>17</v>
      </c>
    </row>
    <row r="423" spans="1:7" x14ac:dyDescent="0.2">
      <c r="A423" s="111" t="s">
        <v>805</v>
      </c>
      <c r="B423" s="112" t="s">
        <v>806</v>
      </c>
      <c r="C423" s="89">
        <f>Datenbasis!C412</f>
        <v>2899</v>
      </c>
      <c r="D423" s="85">
        <f>IF(Zwischentabelle_Leistung!$B$6&lt;13,Zwischentabelle_Leistung!D429)</f>
        <v>915</v>
      </c>
      <c r="E423" s="85">
        <f>IF(Zwischentabelle_Leistung!$B$6&lt;13,Zwischentabelle_Leistung!E429)</f>
        <v>360</v>
      </c>
      <c r="F423" s="85">
        <f>IF(Zwischentabelle_Leistung!$B$6&lt;13,Zwischentabelle_Leistung!F429)</f>
        <v>511</v>
      </c>
      <c r="G423" s="85">
        <f>IF(Zwischentabelle_Leistung!$B$6&lt;13,Zwischentabelle_Leistung!G429)</f>
        <v>44</v>
      </c>
    </row>
    <row r="424" spans="1:7" x14ac:dyDescent="0.2">
      <c r="A424" s="111" t="s">
        <v>67</v>
      </c>
      <c r="B424" s="112" t="s">
        <v>66</v>
      </c>
      <c r="C424" s="89">
        <f>Datenbasis!C413</f>
        <v>1203</v>
      </c>
      <c r="D424" s="85">
        <f>IF(Zwischentabelle_Leistung!$B$6&lt;13,Zwischentabelle_Leistung!D430)</f>
        <v>24</v>
      </c>
      <c r="E424" s="85">
        <f>IF(Zwischentabelle_Leistung!$B$6&lt;13,Zwischentabelle_Leistung!E430)</f>
        <v>5</v>
      </c>
      <c r="F424" s="85">
        <f>IF(Zwischentabelle_Leistung!$B$6&lt;13,Zwischentabelle_Leistung!F430)</f>
        <v>15</v>
      </c>
      <c r="G424" s="85">
        <f>IF(Zwischentabelle_Leistung!$B$6&lt;13,Zwischentabelle_Leistung!G430)</f>
        <v>4</v>
      </c>
    </row>
    <row r="425" spans="1:7" x14ac:dyDescent="0.2">
      <c r="A425" s="111" t="s">
        <v>807</v>
      </c>
      <c r="B425" s="112" t="s">
        <v>808</v>
      </c>
      <c r="C425" s="89">
        <f>Datenbasis!C414</f>
        <v>582</v>
      </c>
      <c r="D425" s="85">
        <f>IF(Zwischentabelle_Leistung!$B$6&lt;13,Zwischentabelle_Leistung!D431)</f>
        <v>71</v>
      </c>
      <c r="E425" s="85">
        <f>IF(Zwischentabelle_Leistung!$B$6&lt;13,Zwischentabelle_Leistung!E431)</f>
        <v>40</v>
      </c>
      <c r="F425" s="85">
        <f>IF(Zwischentabelle_Leistung!$B$6&lt;13,Zwischentabelle_Leistung!F431)</f>
        <v>28</v>
      </c>
      <c r="G425" s="85">
        <f>IF(Zwischentabelle_Leistung!$B$6&lt;13,Zwischentabelle_Leistung!G431)</f>
        <v>3</v>
      </c>
    </row>
    <row r="426" spans="1:7" x14ac:dyDescent="0.2">
      <c r="A426" s="111" t="s">
        <v>376</v>
      </c>
      <c r="B426" s="112" t="s">
        <v>375</v>
      </c>
      <c r="C426" s="89">
        <f>Datenbasis!C415</f>
        <v>2324</v>
      </c>
      <c r="D426" s="85">
        <f>IF(Zwischentabelle_Leistung!$B$6&lt;13,Zwischentabelle_Leistung!D432)</f>
        <v>948</v>
      </c>
      <c r="E426" s="85">
        <f>IF(Zwischentabelle_Leistung!$B$6&lt;13,Zwischentabelle_Leistung!E432)</f>
        <v>326</v>
      </c>
      <c r="F426" s="85">
        <f>IF(Zwischentabelle_Leistung!$B$6&lt;13,Zwischentabelle_Leistung!F432)</f>
        <v>552</v>
      </c>
      <c r="G426" s="85">
        <f>IF(Zwischentabelle_Leistung!$B$6&lt;13,Zwischentabelle_Leistung!G432)</f>
        <v>70</v>
      </c>
    </row>
    <row r="427" spans="1:7" x14ac:dyDescent="0.2">
      <c r="A427" s="111" t="s">
        <v>69</v>
      </c>
      <c r="B427" s="112" t="s">
        <v>68</v>
      </c>
      <c r="C427" s="89">
        <f>Datenbasis!C416</f>
        <v>1485</v>
      </c>
      <c r="D427" s="85">
        <f>IF(Zwischentabelle_Leistung!$B$6&lt;13,Zwischentabelle_Leistung!D433)</f>
        <v>96</v>
      </c>
      <c r="E427" s="85">
        <f>IF(Zwischentabelle_Leistung!$B$6&lt;13,Zwischentabelle_Leistung!E433)</f>
        <v>31</v>
      </c>
      <c r="F427" s="85">
        <f>IF(Zwischentabelle_Leistung!$B$6&lt;13,Zwischentabelle_Leistung!F433)</f>
        <v>60</v>
      </c>
      <c r="G427" s="85">
        <f>IF(Zwischentabelle_Leistung!$B$6&lt;13,Zwischentabelle_Leistung!G433)</f>
        <v>5</v>
      </c>
    </row>
    <row r="428" spans="1:7" x14ac:dyDescent="0.2">
      <c r="A428" s="111" t="s">
        <v>71</v>
      </c>
      <c r="B428" s="112" t="s">
        <v>70</v>
      </c>
      <c r="C428" s="89">
        <f>Datenbasis!C417</f>
        <v>705</v>
      </c>
      <c r="D428" s="85">
        <f>IF(Zwischentabelle_Leistung!$B$6&lt;13,Zwischentabelle_Leistung!D434)</f>
        <v>283</v>
      </c>
      <c r="E428" s="85">
        <f>IF(Zwischentabelle_Leistung!$B$6&lt;13,Zwischentabelle_Leistung!E434)</f>
        <v>79</v>
      </c>
      <c r="F428" s="85">
        <f>IF(Zwischentabelle_Leistung!$B$6&lt;13,Zwischentabelle_Leistung!F434)</f>
        <v>171</v>
      </c>
      <c r="G428" s="85">
        <f>IF(Zwischentabelle_Leistung!$B$6&lt;13,Zwischentabelle_Leistung!G434)</f>
        <v>33</v>
      </c>
    </row>
    <row r="429" spans="1:7" x14ac:dyDescent="0.2">
      <c r="A429" s="111" t="s">
        <v>378</v>
      </c>
      <c r="B429" s="112" t="s">
        <v>377</v>
      </c>
      <c r="C429" s="89">
        <f>Datenbasis!C418</f>
        <v>1563</v>
      </c>
      <c r="D429" s="85">
        <f>IF(Zwischentabelle_Leistung!$B$6&lt;13,Zwischentabelle_Leistung!D435)</f>
        <v>94</v>
      </c>
      <c r="E429" s="85">
        <f>IF(Zwischentabelle_Leistung!$B$6&lt;13,Zwischentabelle_Leistung!E435)</f>
        <v>7</v>
      </c>
      <c r="F429" s="85">
        <f>IF(Zwischentabelle_Leistung!$B$6&lt;13,Zwischentabelle_Leistung!F435)</f>
        <v>64</v>
      </c>
      <c r="G429" s="85">
        <f>IF(Zwischentabelle_Leistung!$B$6&lt;13,Zwischentabelle_Leistung!G435)</f>
        <v>23</v>
      </c>
    </row>
    <row r="430" spans="1:7" x14ac:dyDescent="0.2">
      <c r="A430" s="111" t="s">
        <v>809</v>
      </c>
      <c r="B430" s="112" t="s">
        <v>810</v>
      </c>
      <c r="C430" s="89">
        <f>Datenbasis!C419</f>
        <v>1063</v>
      </c>
      <c r="D430" s="85">
        <f>IF(Zwischentabelle_Leistung!$B$6&lt;13,Zwischentabelle_Leistung!D436)</f>
        <v>50</v>
      </c>
      <c r="E430" s="85">
        <f>IF(Zwischentabelle_Leistung!$B$6&lt;13,Zwischentabelle_Leistung!E436)</f>
        <v>5</v>
      </c>
      <c r="F430" s="85">
        <f>IF(Zwischentabelle_Leistung!$B$6&lt;13,Zwischentabelle_Leistung!F436)</f>
        <v>40</v>
      </c>
      <c r="G430" s="85">
        <f>IF(Zwischentabelle_Leistung!$B$6&lt;13,Zwischentabelle_Leistung!G436)</f>
        <v>5</v>
      </c>
    </row>
    <row r="431" spans="1:7" x14ac:dyDescent="0.2">
      <c r="A431" s="111" t="s">
        <v>73</v>
      </c>
      <c r="B431" s="112" t="s">
        <v>72</v>
      </c>
      <c r="C431" s="89">
        <f>Datenbasis!C420</f>
        <v>1297</v>
      </c>
      <c r="D431" s="85">
        <f>IF(Zwischentabelle_Leistung!$B$6&lt;13,Zwischentabelle_Leistung!D437)</f>
        <v>119</v>
      </c>
      <c r="E431" s="85">
        <f>IF(Zwischentabelle_Leistung!$B$6&lt;13,Zwischentabelle_Leistung!E437)</f>
        <v>27</v>
      </c>
      <c r="F431" s="85">
        <f>IF(Zwischentabelle_Leistung!$B$6&lt;13,Zwischentabelle_Leistung!F437)</f>
        <v>72</v>
      </c>
      <c r="G431" s="85">
        <f>IF(Zwischentabelle_Leistung!$B$6&lt;13,Zwischentabelle_Leistung!G437)</f>
        <v>20</v>
      </c>
    </row>
    <row r="432" spans="1:7" x14ac:dyDescent="0.2">
      <c r="A432" s="111" t="s">
        <v>75</v>
      </c>
      <c r="B432" s="112" t="s">
        <v>74</v>
      </c>
      <c r="C432" s="89">
        <f>Datenbasis!C421</f>
        <v>1256</v>
      </c>
      <c r="D432" s="85">
        <f>IF(Zwischentabelle_Leistung!$B$6&lt;13,Zwischentabelle_Leistung!D438)</f>
        <v>39</v>
      </c>
      <c r="E432" s="85" t="str">
        <f>IF(Zwischentabelle_Leistung!$B$6&lt;13,Zwischentabelle_Leistung!E438)</f>
        <v>*</v>
      </c>
      <c r="F432" s="85" t="str">
        <f>IF(Zwischentabelle_Leistung!$B$6&lt;13,Zwischentabelle_Leistung!F438)</f>
        <v>*</v>
      </c>
      <c r="G432" s="85" t="str">
        <f>IF(Zwischentabelle_Leistung!$B$6&lt;13,Zwischentabelle_Leistung!G438)</f>
        <v>*</v>
      </c>
    </row>
    <row r="433" spans="1:7" x14ac:dyDescent="0.2">
      <c r="A433" s="113" t="s">
        <v>380</v>
      </c>
      <c r="B433" s="114" t="s">
        <v>379</v>
      </c>
      <c r="C433" s="92">
        <f>Datenbasis!C422</f>
        <v>2604</v>
      </c>
      <c r="D433" s="91">
        <f>IF(Zwischentabelle_Leistung!$B$6&lt;13,Zwischentabelle_Leistung!D439)</f>
        <v>961</v>
      </c>
      <c r="E433" s="91">
        <f>IF(Zwischentabelle_Leistung!$B$6&lt;13,Zwischentabelle_Leistung!E439)</f>
        <v>364</v>
      </c>
      <c r="F433" s="91">
        <f>IF(Zwischentabelle_Leistung!$B$6&lt;13,Zwischentabelle_Leistung!F439)</f>
        <v>531</v>
      </c>
      <c r="G433" s="91">
        <f>IF(Zwischentabelle_Leistung!$B$6&lt;13,Zwischentabelle_Leistung!G439)</f>
        <v>66</v>
      </c>
    </row>
    <row r="434" spans="1:7" x14ac:dyDescent="0.2">
      <c r="A434" s="123" t="s">
        <v>946</v>
      </c>
      <c r="B434" s="123"/>
      <c r="C434" s="70"/>
      <c r="D434" s="70"/>
      <c r="E434" s="70"/>
      <c r="F434" s="70"/>
      <c r="G434" s="74" t="s">
        <v>814</v>
      </c>
    </row>
    <row r="435" spans="1:7" x14ac:dyDescent="0.2">
      <c r="A435" s="124" t="s">
        <v>816</v>
      </c>
      <c r="B435" s="123"/>
      <c r="C435" s="70"/>
      <c r="D435" s="70"/>
      <c r="E435" s="70"/>
      <c r="F435" s="70"/>
      <c r="G435" s="70"/>
    </row>
    <row r="436" spans="1:7" x14ac:dyDescent="0.2">
      <c r="A436" s="124" t="s">
        <v>817</v>
      </c>
    </row>
    <row r="437" spans="1:7" x14ac:dyDescent="0.2">
      <c r="A437" s="120" t="s">
        <v>818</v>
      </c>
    </row>
    <row r="438" spans="1:7" x14ac:dyDescent="0.2">
      <c r="A438" s="125" t="s">
        <v>815</v>
      </c>
    </row>
    <row r="439" spans="1:7" x14ac:dyDescent="0.2">
      <c r="A439" s="125"/>
    </row>
  </sheetData>
  <sheetProtection algorithmName="SHA-512" hashValue="TpP74p6rB7BLVaI+xBxQ02ODd+LOtnlFKhPaP0yhIGTR7hZt2qRmDJ+OQ0xx0lknyp2YgHYau+Ska4CsCERvkA==" saltValue="K1hrf+8OJYJfD4AWZvnAXA==" spinCount="100000" sheet="1" autoFilter="0"/>
  <autoFilter ref="A13:B13"/>
  <mergeCells count="7">
    <mergeCell ref="G10:G12"/>
    <mergeCell ref="D9:G9"/>
    <mergeCell ref="C9:C12"/>
    <mergeCell ref="A9:B12"/>
    <mergeCell ref="D10:D12"/>
    <mergeCell ref="E10:E12"/>
    <mergeCell ref="F10:F12"/>
  </mergeCells>
  <hyperlinks>
    <hyperlink ref="A438" r:id="rId1"/>
  </hyperlinks>
  <printOptions horizontalCentered="1"/>
  <pageMargins left="0.70866141732283472" right="0.39370078740157483" top="0.39370078740157483" bottom="0.39370078740157483" header="0.31496062992125984" footer="0.31496062992125984"/>
  <pageSetup paperSize="9" scale="62" fitToHeight="6" orientation="portrait" r:id="rId2"/>
  <rowBreaks count="5" manualBreakCount="5">
    <brk id="114" max="16383" man="1"/>
    <brk id="195" max="16383" man="1"/>
    <brk id="276" max="16383" man="1"/>
    <brk id="357" max="16383" man="1"/>
    <brk id="428"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5122" r:id="rId5" name="Drop Down 2">
              <controlPr defaultSize="0" print="0" autoLine="0" autoPict="0">
                <anchor moveWithCells="1">
                  <from>
                    <xdr:col>4</xdr:col>
                    <xdr:colOff>161925</xdr:colOff>
                    <xdr:row>3</xdr:row>
                    <xdr:rowOff>123825</xdr:rowOff>
                  </from>
                  <to>
                    <xdr:col>7</xdr:col>
                    <xdr:colOff>9525</xdr:colOff>
                    <xdr:row>4</xdr:row>
                    <xdr:rowOff>76200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L103"/>
  <sheetViews>
    <sheetView showGridLines="0" zoomScaleNormal="100" zoomScaleSheetLayoutView="100" workbookViewId="0"/>
  </sheetViews>
  <sheetFormatPr baseColWidth="10" defaultColWidth="11.25" defaultRowHeight="12.75" x14ac:dyDescent="0.2"/>
  <cols>
    <col min="1" max="8" width="10.75" style="167" customWidth="1"/>
    <col min="9" max="256" width="11.25" style="167"/>
    <col min="257" max="264" width="10.75" style="167" customWidth="1"/>
    <col min="265" max="512" width="11.25" style="167"/>
    <col min="513" max="520" width="10.75" style="167" customWidth="1"/>
    <col min="521" max="768" width="11.25" style="167"/>
    <col min="769" max="776" width="10.75" style="167" customWidth="1"/>
    <col min="777" max="1024" width="11.25" style="167"/>
    <col min="1025" max="1032" width="10.75" style="167" customWidth="1"/>
    <col min="1033" max="1280" width="11.25" style="167"/>
    <col min="1281" max="1288" width="10.75" style="167" customWidth="1"/>
    <col min="1289" max="1536" width="11.25" style="167"/>
    <col min="1537" max="1544" width="10.75" style="167" customWidth="1"/>
    <col min="1545" max="1792" width="11.25" style="167"/>
    <col min="1793" max="1800" width="10.75" style="167" customWidth="1"/>
    <col min="1801" max="2048" width="11.25" style="167"/>
    <col min="2049" max="2056" width="10.75" style="167" customWidth="1"/>
    <col min="2057" max="2304" width="11.25" style="167"/>
    <col min="2305" max="2312" width="10.75" style="167" customWidth="1"/>
    <col min="2313" max="2560" width="11.25" style="167"/>
    <col min="2561" max="2568" width="10.75" style="167" customWidth="1"/>
    <col min="2569" max="2816" width="11.25" style="167"/>
    <col min="2817" max="2824" width="10.75" style="167" customWidth="1"/>
    <col min="2825" max="3072" width="11.25" style="167"/>
    <col min="3073" max="3080" width="10.75" style="167" customWidth="1"/>
    <col min="3081" max="3328" width="11.25" style="167"/>
    <col min="3329" max="3336" width="10.75" style="167" customWidth="1"/>
    <col min="3337" max="3584" width="11.25" style="167"/>
    <col min="3585" max="3592" width="10.75" style="167" customWidth="1"/>
    <col min="3593" max="3840" width="11.25" style="167"/>
    <col min="3841" max="3848" width="10.75" style="167" customWidth="1"/>
    <col min="3849" max="4096" width="11.25" style="167"/>
    <col min="4097" max="4104" width="10.75" style="167" customWidth="1"/>
    <col min="4105" max="4352" width="11.25" style="167"/>
    <col min="4353" max="4360" width="10.75" style="167" customWidth="1"/>
    <col min="4361" max="4608" width="11.25" style="167"/>
    <col min="4609" max="4616" width="10.75" style="167" customWidth="1"/>
    <col min="4617" max="4864" width="11.25" style="167"/>
    <col min="4865" max="4872" width="10.75" style="167" customWidth="1"/>
    <col min="4873" max="5120" width="11.25" style="167"/>
    <col min="5121" max="5128" width="10.75" style="167" customWidth="1"/>
    <col min="5129" max="5376" width="11.25" style="167"/>
    <col min="5377" max="5384" width="10.75" style="167" customWidth="1"/>
    <col min="5385" max="5632" width="11.25" style="167"/>
    <col min="5633" max="5640" width="10.75" style="167" customWidth="1"/>
    <col min="5641" max="5888" width="11.25" style="167"/>
    <col min="5889" max="5896" width="10.75" style="167" customWidth="1"/>
    <col min="5897" max="6144" width="11.25" style="167"/>
    <col min="6145" max="6152" width="10.75" style="167" customWidth="1"/>
    <col min="6153" max="6400" width="11.25" style="167"/>
    <col min="6401" max="6408" width="10.75" style="167" customWidth="1"/>
    <col min="6409" max="6656" width="11.25" style="167"/>
    <col min="6657" max="6664" width="10.75" style="167" customWidth="1"/>
    <col min="6665" max="6912" width="11.25" style="167"/>
    <col min="6913" max="6920" width="10.75" style="167" customWidth="1"/>
    <col min="6921" max="7168" width="11.25" style="167"/>
    <col min="7169" max="7176" width="10.75" style="167" customWidth="1"/>
    <col min="7177" max="7424" width="11.25" style="167"/>
    <col min="7425" max="7432" width="10.75" style="167" customWidth="1"/>
    <col min="7433" max="7680" width="11.25" style="167"/>
    <col min="7681" max="7688" width="10.75" style="167" customWidth="1"/>
    <col min="7689" max="7936" width="11.25" style="167"/>
    <col min="7937" max="7944" width="10.75" style="167" customWidth="1"/>
    <col min="7945" max="8192" width="11.25" style="167"/>
    <col min="8193" max="8200" width="10.75" style="167" customWidth="1"/>
    <col min="8201" max="8448" width="11.25" style="167"/>
    <col min="8449" max="8456" width="10.75" style="167" customWidth="1"/>
    <col min="8457" max="8704" width="11.25" style="167"/>
    <col min="8705" max="8712" width="10.75" style="167" customWidth="1"/>
    <col min="8713" max="8960" width="11.25" style="167"/>
    <col min="8961" max="8968" width="10.75" style="167" customWidth="1"/>
    <col min="8969" max="9216" width="11.25" style="167"/>
    <col min="9217" max="9224" width="10.75" style="167" customWidth="1"/>
    <col min="9225" max="9472" width="11.25" style="167"/>
    <col min="9473" max="9480" width="10.75" style="167" customWidth="1"/>
    <col min="9481" max="9728" width="11.25" style="167"/>
    <col min="9729" max="9736" width="10.75" style="167" customWidth="1"/>
    <col min="9737" max="9984" width="11.25" style="167"/>
    <col min="9985" max="9992" width="10.75" style="167" customWidth="1"/>
    <col min="9993" max="10240" width="11.25" style="167"/>
    <col min="10241" max="10248" width="10.75" style="167" customWidth="1"/>
    <col min="10249" max="10496" width="11.25" style="167"/>
    <col min="10497" max="10504" width="10.75" style="167" customWidth="1"/>
    <col min="10505" max="10752" width="11.25" style="167"/>
    <col min="10753" max="10760" width="10.75" style="167" customWidth="1"/>
    <col min="10761" max="11008" width="11.25" style="167"/>
    <col min="11009" max="11016" width="10.75" style="167" customWidth="1"/>
    <col min="11017" max="11264" width="11.25" style="167"/>
    <col min="11265" max="11272" width="10.75" style="167" customWidth="1"/>
    <col min="11273" max="11520" width="11.25" style="167"/>
    <col min="11521" max="11528" width="10.75" style="167" customWidth="1"/>
    <col min="11529" max="11776" width="11.25" style="167"/>
    <col min="11777" max="11784" width="10.75" style="167" customWidth="1"/>
    <col min="11785" max="12032" width="11.25" style="167"/>
    <col min="12033" max="12040" width="10.75" style="167" customWidth="1"/>
    <col min="12041" max="12288" width="11.25" style="167"/>
    <col min="12289" max="12296" width="10.75" style="167" customWidth="1"/>
    <col min="12297" max="12544" width="11.25" style="167"/>
    <col min="12545" max="12552" width="10.75" style="167" customWidth="1"/>
    <col min="12553" max="12800" width="11.25" style="167"/>
    <col min="12801" max="12808" width="10.75" style="167" customWidth="1"/>
    <col min="12809" max="13056" width="11.25" style="167"/>
    <col min="13057" max="13064" width="10.75" style="167" customWidth="1"/>
    <col min="13065" max="13312" width="11.25" style="167"/>
    <col min="13313" max="13320" width="10.75" style="167" customWidth="1"/>
    <col min="13321" max="13568" width="11.25" style="167"/>
    <col min="13569" max="13576" width="10.75" style="167" customWidth="1"/>
    <col min="13577" max="13824" width="11.25" style="167"/>
    <col min="13825" max="13832" width="10.75" style="167" customWidth="1"/>
    <col min="13833" max="14080" width="11.25" style="167"/>
    <col min="14081" max="14088" width="10.75" style="167" customWidth="1"/>
    <col min="14089" max="14336" width="11.25" style="167"/>
    <col min="14337" max="14344" width="10.75" style="167" customWidth="1"/>
    <col min="14345" max="14592" width="11.25" style="167"/>
    <col min="14593" max="14600" width="10.75" style="167" customWidth="1"/>
    <col min="14601" max="14848" width="11.25" style="167"/>
    <col min="14849" max="14856" width="10.75" style="167" customWidth="1"/>
    <col min="14857" max="15104" width="11.25" style="167"/>
    <col min="15105" max="15112" width="10.75" style="167" customWidth="1"/>
    <col min="15113" max="15360" width="11.25" style="167"/>
    <col min="15361" max="15368" width="10.75" style="167" customWidth="1"/>
    <col min="15369" max="15616" width="11.25" style="167"/>
    <col min="15617" max="15624" width="10.75" style="167" customWidth="1"/>
    <col min="15625" max="15872" width="11.25" style="167"/>
    <col min="15873" max="15880" width="10.75" style="167" customWidth="1"/>
    <col min="15881" max="16128" width="11.25" style="167"/>
    <col min="16129" max="16136" width="10.75" style="167" customWidth="1"/>
    <col min="16137" max="16384" width="11.25" style="167"/>
  </cols>
  <sheetData>
    <row r="1" spans="1:9" s="164" customFormat="1" ht="33.75" customHeight="1" x14ac:dyDescent="0.2">
      <c r="A1" s="205"/>
      <c r="B1" s="205"/>
      <c r="C1" s="205"/>
      <c r="D1" s="205"/>
      <c r="E1" s="205"/>
      <c r="F1" s="205"/>
      <c r="G1" s="206"/>
      <c r="H1" s="207" t="s">
        <v>855</v>
      </c>
    </row>
    <row r="2" spans="1:9" s="164" customFormat="1" ht="13.5" customHeight="1" x14ac:dyDescent="0.2">
      <c r="G2" s="165"/>
      <c r="H2" s="166" t="s">
        <v>981</v>
      </c>
    </row>
    <row r="3" spans="1:9" ht="11.25" customHeight="1" x14ac:dyDescent="0.2"/>
    <row r="4" spans="1:9" ht="15" customHeight="1" x14ac:dyDescent="0.25">
      <c r="A4" s="168" t="s">
        <v>982</v>
      </c>
      <c r="B4" s="169"/>
      <c r="C4" s="169"/>
      <c r="D4" s="169"/>
      <c r="E4" s="169"/>
      <c r="F4" s="169"/>
      <c r="G4" s="169"/>
      <c r="H4" s="169"/>
    </row>
    <row r="5" spans="1:9" ht="3" customHeight="1" x14ac:dyDescent="0.25">
      <c r="A5" s="168"/>
      <c r="B5" s="169"/>
      <c r="C5" s="169"/>
      <c r="D5" s="169"/>
      <c r="E5" s="169"/>
      <c r="F5" s="169"/>
      <c r="G5" s="169"/>
      <c r="H5" s="169"/>
    </row>
    <row r="6" spans="1:9" x14ac:dyDescent="0.2">
      <c r="A6" s="170" t="s">
        <v>983</v>
      </c>
    </row>
    <row r="8" spans="1:9" x14ac:dyDescent="0.2">
      <c r="A8" s="171"/>
      <c r="B8" s="171"/>
      <c r="C8" s="171"/>
      <c r="D8" s="171"/>
      <c r="E8" s="171"/>
      <c r="F8" s="171"/>
      <c r="G8" s="171"/>
      <c r="H8" s="171"/>
    </row>
    <row r="9" spans="1:9" x14ac:dyDescent="0.2">
      <c r="A9" s="171"/>
      <c r="B9" s="171"/>
      <c r="C9" s="171"/>
      <c r="D9" s="171"/>
      <c r="E9" s="171"/>
      <c r="F9" s="171"/>
      <c r="G9" s="171"/>
      <c r="H9" s="171"/>
    </row>
    <row r="10" spans="1:9" x14ac:dyDescent="0.2">
      <c r="A10" s="172"/>
      <c r="B10" s="173"/>
      <c r="C10" s="172"/>
      <c r="D10" s="172"/>
      <c r="E10" s="172"/>
      <c r="F10" s="172"/>
      <c r="G10" s="172"/>
      <c r="H10" s="172"/>
    </row>
    <row r="11" spans="1:9" x14ac:dyDescent="0.2">
      <c r="A11" s="171"/>
      <c r="B11" s="174"/>
      <c r="C11" s="174"/>
      <c r="D11" s="174"/>
      <c r="E11" s="174"/>
      <c r="F11" s="174"/>
      <c r="G11" s="174"/>
      <c r="H11" s="174"/>
      <c r="I11" s="175"/>
    </row>
    <row r="12" spans="1:9" x14ac:dyDescent="0.2">
      <c r="A12" s="171"/>
      <c r="B12" s="171"/>
      <c r="C12" s="171"/>
      <c r="D12" s="171"/>
      <c r="E12" s="171"/>
      <c r="F12" s="171"/>
      <c r="G12" s="171"/>
      <c r="H12" s="171"/>
    </row>
    <row r="13" spans="1:9" x14ac:dyDescent="0.2">
      <c r="A13" s="171"/>
      <c r="B13" s="171"/>
      <c r="C13" s="171"/>
      <c r="D13" s="171"/>
      <c r="E13" s="171"/>
      <c r="F13" s="171"/>
      <c r="G13" s="171"/>
      <c r="H13" s="171"/>
    </row>
    <row r="14" spans="1:9" x14ac:dyDescent="0.2">
      <c r="A14" s="268"/>
      <c r="B14" s="268"/>
      <c r="C14" s="268"/>
      <c r="D14" s="268"/>
      <c r="E14" s="268"/>
      <c r="F14" s="268"/>
      <c r="G14" s="268"/>
      <c r="H14" s="268"/>
    </row>
    <row r="15" spans="1:9" x14ac:dyDescent="0.2">
      <c r="A15" s="171"/>
      <c r="B15" s="171"/>
      <c r="C15" s="171"/>
      <c r="D15" s="171"/>
      <c r="E15" s="171"/>
      <c r="F15" s="171"/>
      <c r="G15" s="171"/>
      <c r="H15" s="171"/>
    </row>
    <row r="16" spans="1:9" x14ac:dyDescent="0.2">
      <c r="A16" s="171"/>
      <c r="B16" s="171"/>
      <c r="C16" s="171"/>
      <c r="D16" s="171"/>
      <c r="E16" s="171"/>
      <c r="F16" s="171"/>
      <c r="G16" s="171"/>
      <c r="H16" s="171"/>
    </row>
    <row r="17" spans="1:9" x14ac:dyDescent="0.2">
      <c r="A17" s="171"/>
      <c r="B17" s="171"/>
      <c r="C17" s="171"/>
      <c r="D17" s="171"/>
      <c r="E17" s="171"/>
      <c r="F17" s="171"/>
      <c r="G17" s="171"/>
      <c r="H17" s="171"/>
    </row>
    <row r="18" spans="1:9" x14ac:dyDescent="0.2">
      <c r="A18" s="171"/>
      <c r="B18" s="171"/>
      <c r="C18" s="171"/>
      <c r="D18" s="171"/>
      <c r="E18" s="171"/>
      <c r="F18" s="171"/>
      <c r="G18" s="171"/>
      <c r="H18" s="171"/>
    </row>
    <row r="19" spans="1:9" x14ac:dyDescent="0.2">
      <c r="A19" s="171"/>
      <c r="B19" s="171"/>
      <c r="C19" s="171"/>
      <c r="D19" s="171"/>
      <c r="E19" s="171"/>
      <c r="F19" s="171"/>
      <c r="G19" s="171"/>
      <c r="H19" s="171"/>
    </row>
    <row r="20" spans="1:9" x14ac:dyDescent="0.2">
      <c r="A20" s="171"/>
      <c r="B20" s="171"/>
      <c r="C20" s="171"/>
      <c r="D20" s="171"/>
      <c r="E20" s="171"/>
      <c r="F20" s="171"/>
      <c r="G20" s="171"/>
      <c r="H20" s="171"/>
    </row>
    <row r="21" spans="1:9" x14ac:dyDescent="0.2">
      <c r="A21" s="171"/>
      <c r="B21" s="171"/>
      <c r="C21" s="171"/>
      <c r="D21" s="171"/>
      <c r="E21" s="171"/>
      <c r="F21" s="171"/>
      <c r="G21" s="171"/>
      <c r="H21" s="171"/>
    </row>
    <row r="22" spans="1:9" x14ac:dyDescent="0.2">
      <c r="A22" s="171"/>
      <c r="B22" s="171"/>
      <c r="C22" s="171"/>
      <c r="D22" s="171"/>
      <c r="E22" s="171"/>
      <c r="F22" s="171"/>
      <c r="G22" s="171"/>
      <c r="H22" s="171"/>
    </row>
    <row r="23" spans="1:9" x14ac:dyDescent="0.2">
      <c r="A23" s="171"/>
      <c r="B23" s="171"/>
      <c r="C23" s="171"/>
      <c r="D23" s="171"/>
      <c r="E23" s="171"/>
      <c r="F23" s="171"/>
      <c r="G23" s="171"/>
      <c r="H23" s="171"/>
    </row>
    <row r="24" spans="1:9" x14ac:dyDescent="0.2">
      <c r="A24" s="171"/>
      <c r="B24" s="171"/>
      <c r="C24" s="171"/>
      <c r="D24" s="171"/>
      <c r="E24" s="171"/>
      <c r="F24" s="171"/>
      <c r="G24" s="171"/>
      <c r="H24" s="171"/>
      <c r="I24" s="175"/>
    </row>
    <row r="25" spans="1:9" x14ac:dyDescent="0.2">
      <c r="A25" s="171"/>
      <c r="B25" s="171"/>
      <c r="C25" s="171"/>
      <c r="D25" s="171"/>
      <c r="E25" s="171"/>
      <c r="F25" s="171"/>
      <c r="G25" s="171"/>
      <c r="H25" s="171"/>
    </row>
    <row r="26" spans="1:9" x14ac:dyDescent="0.2">
      <c r="A26" s="171"/>
      <c r="B26" s="171"/>
      <c r="C26" s="171"/>
      <c r="D26" s="171"/>
      <c r="E26" s="171"/>
      <c r="F26" s="171"/>
      <c r="G26" s="171"/>
      <c r="H26" s="171"/>
    </row>
    <row r="27" spans="1:9" x14ac:dyDescent="0.2">
      <c r="A27" s="171"/>
      <c r="B27" s="171"/>
      <c r="C27" s="171"/>
      <c r="D27" s="171"/>
      <c r="E27" s="171"/>
      <c r="F27" s="171"/>
      <c r="G27" s="171"/>
      <c r="H27" s="171"/>
      <c r="I27" s="175"/>
    </row>
    <row r="28" spans="1:9" x14ac:dyDescent="0.2">
      <c r="A28" s="171"/>
      <c r="B28" s="171"/>
      <c r="C28" s="171"/>
      <c r="D28" s="171"/>
      <c r="E28" s="171"/>
      <c r="F28" s="171"/>
      <c r="G28" s="171"/>
      <c r="H28" s="171"/>
    </row>
    <row r="29" spans="1:9" x14ac:dyDescent="0.2">
      <c r="A29" s="171"/>
      <c r="B29" s="171"/>
      <c r="C29" s="171"/>
      <c r="D29" s="171"/>
      <c r="E29" s="171"/>
      <c r="F29" s="171"/>
      <c r="G29" s="171"/>
      <c r="H29" s="171"/>
    </row>
    <row r="31" spans="1:9" x14ac:dyDescent="0.2">
      <c r="A31" s="171"/>
      <c r="B31" s="171"/>
      <c r="C31" s="171"/>
      <c r="D31" s="171"/>
      <c r="E31" s="171"/>
      <c r="F31" s="171"/>
      <c r="G31" s="171"/>
      <c r="H31" s="171"/>
    </row>
    <row r="32" spans="1:9" x14ac:dyDescent="0.2">
      <c r="A32" s="171"/>
      <c r="B32" s="171"/>
      <c r="C32" s="171"/>
      <c r="D32" s="171"/>
      <c r="E32" s="171"/>
      <c r="F32" s="171"/>
      <c r="G32" s="171"/>
      <c r="H32" s="171"/>
    </row>
    <row r="33" spans="1:8" ht="24" customHeight="1" x14ac:dyDescent="0.2">
      <c r="A33" s="176"/>
      <c r="B33" s="171"/>
      <c r="C33" s="171"/>
      <c r="D33" s="171"/>
      <c r="E33" s="171"/>
      <c r="F33" s="171"/>
      <c r="G33" s="171"/>
      <c r="H33" s="171"/>
    </row>
    <row r="34" spans="1:8" x14ac:dyDescent="0.2">
      <c r="A34" s="171"/>
      <c r="B34" s="171"/>
      <c r="C34" s="171"/>
      <c r="D34" s="171"/>
      <c r="E34" s="171"/>
      <c r="F34" s="171"/>
      <c r="G34" s="171"/>
      <c r="H34" s="171"/>
    </row>
    <row r="35" spans="1:8" x14ac:dyDescent="0.2">
      <c r="A35" s="171"/>
      <c r="B35" s="171"/>
      <c r="C35" s="171"/>
      <c r="D35" s="171"/>
      <c r="E35" s="171"/>
      <c r="F35" s="171"/>
      <c r="G35" s="171"/>
      <c r="H35" s="171"/>
    </row>
    <row r="36" spans="1:8" x14ac:dyDescent="0.2">
      <c r="A36" s="171"/>
      <c r="B36" s="171"/>
      <c r="C36" s="171"/>
      <c r="D36" s="171"/>
      <c r="E36" s="171"/>
      <c r="F36" s="171"/>
      <c r="G36" s="171"/>
      <c r="H36" s="171"/>
    </row>
    <row r="37" spans="1:8" x14ac:dyDescent="0.2">
      <c r="A37" s="171"/>
      <c r="B37" s="171"/>
      <c r="C37" s="171"/>
      <c r="D37" s="171"/>
      <c r="E37" s="171"/>
      <c r="F37" s="171"/>
      <c r="G37" s="171"/>
      <c r="H37" s="171"/>
    </row>
    <row r="38" spans="1:8" x14ac:dyDescent="0.2">
      <c r="A38" s="171"/>
      <c r="B38" s="171"/>
      <c r="C38" s="171"/>
      <c r="D38" s="171"/>
      <c r="E38" s="171"/>
      <c r="F38" s="171"/>
      <c r="G38" s="171"/>
      <c r="H38" s="171"/>
    </row>
    <row r="39" spans="1:8" x14ac:dyDescent="0.2">
      <c r="A39" s="171"/>
      <c r="B39" s="171"/>
      <c r="C39" s="171"/>
      <c r="D39" s="171"/>
      <c r="E39" s="171"/>
      <c r="F39" s="171"/>
      <c r="G39" s="171"/>
      <c r="H39" s="171"/>
    </row>
    <row r="40" spans="1:8" x14ac:dyDescent="0.2">
      <c r="A40" s="171"/>
      <c r="B40" s="171"/>
      <c r="C40" s="171"/>
      <c r="D40" s="171"/>
      <c r="E40" s="171"/>
      <c r="F40" s="171"/>
      <c r="G40" s="171"/>
      <c r="H40" s="171"/>
    </row>
    <row r="41" spans="1:8" x14ac:dyDescent="0.2">
      <c r="A41" s="171"/>
      <c r="B41" s="171"/>
      <c r="C41" s="171"/>
      <c r="D41" s="171"/>
      <c r="E41" s="171"/>
      <c r="F41" s="171"/>
      <c r="G41" s="171"/>
      <c r="H41" s="171"/>
    </row>
    <row r="42" spans="1:8" x14ac:dyDescent="0.2">
      <c r="A42" s="171"/>
      <c r="B42" s="171"/>
      <c r="C42" s="171"/>
      <c r="D42" s="171"/>
      <c r="E42" s="171"/>
      <c r="F42" s="171"/>
      <c r="G42" s="171"/>
      <c r="H42" s="171"/>
    </row>
    <row r="43" spans="1:8" x14ac:dyDescent="0.2">
      <c r="A43" s="171"/>
      <c r="B43" s="171"/>
      <c r="C43" s="171"/>
      <c r="D43" s="171"/>
      <c r="E43" s="171"/>
      <c r="F43" s="171"/>
      <c r="G43" s="171"/>
      <c r="H43" s="171"/>
    </row>
    <row r="44" spans="1:8" x14ac:dyDescent="0.2">
      <c r="A44" s="171"/>
      <c r="B44" s="171"/>
      <c r="C44" s="171"/>
      <c r="D44" s="171"/>
      <c r="E44" s="171"/>
      <c r="F44" s="171"/>
      <c r="G44" s="171"/>
      <c r="H44" s="171"/>
    </row>
    <row r="45" spans="1:8" x14ac:dyDescent="0.2">
      <c r="A45" s="177"/>
      <c r="B45" s="171"/>
      <c r="C45" s="171"/>
      <c r="D45" s="171"/>
      <c r="E45" s="171"/>
      <c r="F45" s="171"/>
      <c r="G45" s="171"/>
      <c r="H45" s="171"/>
    </row>
    <row r="46" spans="1:8" x14ac:dyDescent="0.2">
      <c r="A46" s="171"/>
      <c r="B46" s="171"/>
      <c r="C46" s="171"/>
      <c r="D46" s="171"/>
      <c r="E46" s="171"/>
      <c r="F46" s="171"/>
      <c r="G46" s="171"/>
      <c r="H46" s="171"/>
    </row>
    <row r="47" spans="1:8" x14ac:dyDescent="0.2">
      <c r="A47" s="178"/>
      <c r="B47" s="171"/>
      <c r="C47" s="171"/>
      <c r="D47" s="171"/>
      <c r="E47" s="171"/>
      <c r="F47" s="171"/>
      <c r="G47" s="171"/>
      <c r="H47" s="171"/>
    </row>
    <row r="48" spans="1:8" x14ac:dyDescent="0.2">
      <c r="A48" s="171"/>
      <c r="B48" s="171"/>
      <c r="C48" s="171"/>
      <c r="D48" s="171"/>
      <c r="E48" s="171"/>
      <c r="F48" s="171"/>
      <c r="G48" s="171"/>
      <c r="H48" s="171"/>
    </row>
    <row r="49" spans="1:10" x14ac:dyDescent="0.2">
      <c r="A49" s="171"/>
      <c r="B49" s="171"/>
      <c r="C49" s="171"/>
      <c r="D49" s="171"/>
      <c r="E49" s="171"/>
      <c r="F49" s="171"/>
      <c r="G49" s="171"/>
      <c r="H49" s="171"/>
    </row>
    <row r="50" spans="1:10" x14ac:dyDescent="0.2">
      <c r="A50" s="171"/>
      <c r="B50" s="171"/>
      <c r="C50" s="171"/>
      <c r="D50" s="171"/>
      <c r="E50" s="171"/>
      <c r="F50" s="171"/>
      <c r="G50" s="171"/>
      <c r="H50" s="171"/>
      <c r="I50" s="175"/>
      <c r="J50" s="179"/>
    </row>
    <row r="51" spans="1:10" x14ac:dyDescent="0.2">
      <c r="A51" s="171"/>
      <c r="B51" s="171"/>
      <c r="C51" s="171"/>
      <c r="D51" s="171"/>
      <c r="E51" s="171"/>
      <c r="F51" s="171"/>
      <c r="G51" s="171"/>
      <c r="H51" s="171"/>
    </row>
    <row r="52" spans="1:10" x14ac:dyDescent="0.2">
      <c r="A52" s="171"/>
      <c r="B52" s="171"/>
      <c r="C52" s="171"/>
      <c r="D52" s="171"/>
      <c r="E52" s="171"/>
      <c r="F52" s="171"/>
      <c r="G52" s="171"/>
      <c r="H52" s="171"/>
    </row>
    <row r="53" spans="1:10" x14ac:dyDescent="0.2">
      <c r="A53" s="171"/>
      <c r="B53" s="171"/>
      <c r="C53" s="171"/>
      <c r="D53" s="171"/>
      <c r="E53" s="171"/>
      <c r="F53" s="171"/>
      <c r="G53" s="171"/>
      <c r="H53" s="171"/>
    </row>
    <row r="54" spans="1:10" ht="14.25" x14ac:dyDescent="0.2">
      <c r="A54" s="180"/>
      <c r="B54" s="181"/>
      <c r="C54" s="181"/>
      <c r="D54" s="181"/>
      <c r="E54" s="181"/>
      <c r="F54" s="182"/>
      <c r="G54" s="171"/>
      <c r="H54" s="171"/>
    </row>
    <row r="55" spans="1:10" ht="14.25" x14ac:dyDescent="0.2">
      <c r="A55" s="183"/>
      <c r="B55" s="181"/>
      <c r="C55" s="181"/>
      <c r="D55" s="181"/>
      <c r="E55" s="181"/>
      <c r="F55" s="182"/>
      <c r="G55" s="171"/>
      <c r="H55" s="171"/>
    </row>
    <row r="56" spans="1:10" ht="14.25" x14ac:dyDescent="0.2">
      <c r="A56" s="183"/>
      <c r="B56" s="181"/>
      <c r="C56" s="181"/>
      <c r="D56" s="181"/>
      <c r="E56" s="181"/>
      <c r="F56" s="182"/>
      <c r="G56" s="171"/>
      <c r="H56" s="171"/>
    </row>
    <row r="57" spans="1:10" ht="14.25" x14ac:dyDescent="0.2">
      <c r="A57" s="183"/>
      <c r="B57" s="181"/>
      <c r="C57" s="181"/>
      <c r="D57" s="181"/>
      <c r="E57" s="181"/>
      <c r="F57" s="182"/>
      <c r="G57" s="171"/>
      <c r="H57" s="171"/>
    </row>
    <row r="58" spans="1:10" ht="14.25" x14ac:dyDescent="0.2">
      <c r="A58" s="183"/>
      <c r="B58" s="181"/>
      <c r="C58" s="181"/>
      <c r="D58" s="181"/>
      <c r="E58" s="181"/>
      <c r="F58" s="182"/>
    </row>
    <row r="59" spans="1:10" ht="14.25" x14ac:dyDescent="0.2">
      <c r="A59" s="180"/>
      <c r="B59" s="181"/>
      <c r="C59" s="181"/>
      <c r="D59" s="181"/>
      <c r="E59" s="181"/>
      <c r="F59" s="182"/>
    </row>
    <row r="60" spans="1:10" ht="14.25" x14ac:dyDescent="0.2">
      <c r="A60" s="180"/>
      <c r="B60" s="181"/>
      <c r="C60" s="181"/>
      <c r="D60" s="181"/>
      <c r="E60" s="181"/>
      <c r="F60" s="182"/>
    </row>
    <row r="61" spans="1:10" ht="13.9" customHeight="1" x14ac:dyDescent="0.2">
      <c r="A61" s="180"/>
      <c r="B61" s="181"/>
      <c r="C61" s="181"/>
      <c r="D61" s="181"/>
      <c r="E61" s="181"/>
      <c r="F61" s="182"/>
    </row>
    <row r="63" spans="1:10" ht="13.5" customHeight="1" x14ac:dyDescent="0.2">
      <c r="A63" s="269"/>
      <c r="B63" s="269"/>
      <c r="C63" s="269"/>
      <c r="D63" s="269"/>
      <c r="E63" s="269"/>
      <c r="F63" s="269"/>
      <c r="G63" s="269"/>
      <c r="H63" s="269"/>
    </row>
    <row r="71" spans="1:12" x14ac:dyDescent="0.2">
      <c r="L71" s="175"/>
    </row>
    <row r="72" spans="1:12" x14ac:dyDescent="0.2">
      <c r="A72" s="270"/>
      <c r="B72" s="271"/>
      <c r="C72" s="271"/>
      <c r="D72" s="271"/>
      <c r="E72" s="271"/>
      <c r="F72" s="271"/>
      <c r="G72" s="271"/>
      <c r="H72" s="271"/>
      <c r="L72" s="175"/>
    </row>
    <row r="101" spans="1:8" ht="13.15" customHeight="1" x14ac:dyDescent="0.2"/>
    <row r="102" spans="1:8" ht="13.15" customHeight="1" x14ac:dyDescent="0.2"/>
    <row r="103" spans="1:8" s="184" customFormat="1" ht="23.45" customHeight="1" x14ac:dyDescent="0.2">
      <c r="A103" s="272"/>
      <c r="B103" s="272"/>
      <c r="C103" s="272"/>
      <c r="D103" s="272"/>
      <c r="E103" s="272"/>
      <c r="F103" s="272"/>
      <c r="G103" s="272"/>
      <c r="H103" s="272"/>
    </row>
  </sheetData>
  <mergeCells count="4">
    <mergeCell ref="A14:H14"/>
    <mergeCell ref="A63:H63"/>
    <mergeCell ref="A72:H72"/>
    <mergeCell ref="A103:H103"/>
  </mergeCells>
  <printOptions horizontalCentered="1"/>
  <pageMargins left="0.51181102362204722" right="0.39370078740157483" top="0.39370078740157483" bottom="0.11811023622047245" header="0.31496062992125984" footer="0.31496062992125984"/>
  <pageSetup paperSize="9" scale="95" fitToHeight="2" orientation="portrait" r:id="rId1"/>
  <rowBreaks count="1" manualBreakCount="1">
    <brk id="60" max="7"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10</vt:i4>
      </vt:variant>
    </vt:vector>
  </HeadingPairs>
  <TitlesOfParts>
    <vt:vector size="18" baseType="lpstr">
      <vt:lpstr>Deckblatt</vt:lpstr>
      <vt:lpstr>Impressum</vt:lpstr>
      <vt:lpstr>Inhaltsverzeichnis</vt:lpstr>
      <vt:lpstr>1 Altersgruppen</vt:lpstr>
      <vt:lpstr>2 Leistungsarten</vt:lpstr>
      <vt:lpstr>Methodische Hinweise</vt:lpstr>
      <vt:lpstr>Hintergrund-Info</vt:lpstr>
      <vt:lpstr>Statistik-Infoseite</vt:lpstr>
      <vt:lpstr>Datenbasis!Druckbereich</vt:lpstr>
      <vt:lpstr>'Hintergrund-Info'!Druckbereich</vt:lpstr>
      <vt:lpstr>Impressum!Druckbereich</vt:lpstr>
      <vt:lpstr>Inhaltsverzeichnis!Druckbereich</vt:lpstr>
      <vt:lpstr>'Methodische Hinweise'!Druckbereich</vt:lpstr>
      <vt:lpstr>'Statistik-Infoseite'!Druckbereich</vt:lpstr>
      <vt:lpstr>'1 Altersgruppen'!Drucktitel</vt:lpstr>
      <vt:lpstr>'2 Leistungsarten'!Drucktitel</vt:lpstr>
      <vt:lpstr>Datenbasis!Drucktitel</vt:lpstr>
      <vt:lpstr>'Methodische Hinweise'!Drucktitel</vt:lpstr>
    </vt:vector>
  </TitlesOfParts>
  <Company>Bundesagentur für Arbeit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WoltersW</dc:creator>
  <cp:lastModifiedBy>HarschK</cp:lastModifiedBy>
  <cp:lastPrinted>2018-06-04T11:51:52Z</cp:lastPrinted>
  <dcterms:created xsi:type="dcterms:W3CDTF">2015-08-28T09:24:16Z</dcterms:created>
  <dcterms:modified xsi:type="dcterms:W3CDTF">2020-08-04T04:56:50Z</dcterms:modified>
</cp:coreProperties>
</file>